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2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3.xml" ContentType="application/vnd.openxmlformats-officedocument.drawing+xml"/>
  <Override PartName="/xl/charts/chartEx1.xml" ContentType="application/vnd.ms-office.chartex+xml"/>
  <Override PartName="/xl/charts/style14.xml" ContentType="application/vnd.ms-office.chartstyle+xml"/>
  <Override PartName="/xl/charts/colors14.xml" ContentType="application/vnd.ms-office.chartcolorstyle+xml"/>
  <Override PartName="/xl/charts/chartEx2.xml" ContentType="application/vnd.ms-office.chartex+xml"/>
  <Override PartName="/xl/charts/style15.xml" ContentType="application/vnd.ms-office.chartstyle+xml"/>
  <Override PartName="/xl/charts/colors15.xml" ContentType="application/vnd.ms-office.chartcolorstyle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FF6DAD10-4BE9-4684-B6AF-DE4443857BE1}" xr6:coauthVersionLast="47" xr6:coauthVersionMax="47" xr10:uidLastSave="{00000000-0000-0000-0000-000000000000}"/>
  <bookViews>
    <workbookView xWindow="-120" yWindow="-120" windowWidth="20730" windowHeight="11760" tabRatio="900" firstSheet="8" activeTab="13" xr2:uid="{00000000-000D-0000-FFFF-FFFF00000000}"/>
  </bookViews>
  <sheets>
    <sheet name="DCF&gt;" sheetId="22" r:id="rId1"/>
    <sheet name="DCF" sheetId="18" r:id="rId2"/>
    <sheet name="WACC" sheetId="16" r:id="rId3"/>
    <sheet name="Intrinsic Growth" sheetId="17" r:id="rId4"/>
    <sheet name="Comps Beta Calculation" sheetId="13" r:id="rId5"/>
    <sheet name="SOTP&gt;" sheetId="29" r:id="rId6"/>
    <sheet name="SOTP - Valuation" sheetId="28" r:id="rId7"/>
    <sheet name="Data&gt;" sheetId="25" r:id="rId8"/>
    <sheet name="Altman's Z Score" sheetId="21" r:id="rId9"/>
    <sheet name="DuPont Analysis" sheetId="19" r:id="rId10"/>
    <sheet name="Ratio Analysis" sheetId="11" r:id="rId11"/>
    <sheet name="VAR" sheetId="26" r:id="rId12"/>
    <sheet name="Common Size Statements" sheetId="12" r:id="rId13"/>
    <sheet name="Historicals FS" sheetId="7" r:id="rId14"/>
    <sheet name="Data Room&gt;" sheetId="24" r:id="rId15"/>
    <sheet name="Master Input Center" sheetId="14" r:id="rId16"/>
    <sheet name="Data Sheet" sheetId="6" r:id="rId17"/>
    <sheet name="Comps Data" sheetId="15" r:id="rId18"/>
    <sheet name="SOTP - Segment Data" sheetId="27" r:id="rId19"/>
    <sheet name="Raw Fs" sheetId="8" r:id="rId20"/>
    <sheet name="Cash Flows" sheetId="9" r:id="rId21"/>
    <sheet name="Daily Adjusted closings" sheetId="10" r:id="rId22"/>
  </sheets>
  <definedNames>
    <definedName name="_xlnm._FilterDatabase" localSheetId="21" hidden="1">'Daily Adjusted closings'!$AA$3:$AD$7659</definedName>
    <definedName name="_xlchart.v1.0" hidden="1">'Daily Adjusted closings'!$AD$4:$AD$7658</definedName>
    <definedName name="_xlchart.v1.1" hidden="1">'Daily Adjusted closings'!$AJ$4:$AJ$7658</definedName>
    <definedName name="_xlnm.Print_Area" localSheetId="8">'Altman''s Z Score'!$A$1:$I$101</definedName>
    <definedName name="_xlnm.Print_Area" localSheetId="12">'Common Size Statements'!$A$1:$L$42</definedName>
    <definedName name="_xlnm.Print_Area" localSheetId="4">'Comps Beta Calculation'!$A$1:$K$34</definedName>
    <definedName name="_xlnm.Print_Area" localSheetId="13">'Historicals FS'!$A$1:$M$109</definedName>
    <definedName name="_xlnm.Print_Area" localSheetId="3">'Intrinsic Growth'!$A$1:$H$86</definedName>
    <definedName name="_xlnm.Print_Area" localSheetId="10">'Ratio Analysis'!$A$1:$O$50</definedName>
    <definedName name="_xlnm.Print_Area" localSheetId="6">'SOTP - Valuation'!$A$1:$G$40</definedName>
    <definedName name="_xlnm.Print_Area" localSheetId="11">VAR!$A$1:$M$32</definedName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47" i="14" l="1"/>
  <c r="G14" i="28"/>
  <c r="F9" i="28" a="1"/>
  <c r="F8" i="28" a="1"/>
  <c r="E10" i="28"/>
  <c r="E9" i="28"/>
  <c r="E8" i="28"/>
  <c r="E7" i="28"/>
  <c r="B1" i="28"/>
  <c r="G17" i="28"/>
  <c r="G18" i="28"/>
  <c r="G20" i="28"/>
  <c r="G24" i="28"/>
  <c r="G16" i="28"/>
  <c r="F10" i="28" a="1"/>
  <c r="G10" i="28" s="1"/>
  <c r="F7" i="28" a="1"/>
  <c r="V22" i="15"/>
  <c r="T22" i="15"/>
  <c r="Q22" i="15"/>
  <c r="Q21" i="15"/>
  <c r="Q20" i="15"/>
  <c r="Q19" i="15"/>
  <c r="P22" i="15"/>
  <c r="P21" i="15"/>
  <c r="P20" i="15"/>
  <c r="P19" i="15"/>
  <c r="K21" i="15"/>
  <c r="K20" i="15"/>
  <c r="K19" i="15"/>
  <c r="K22" i="15"/>
  <c r="J22" i="15"/>
  <c r="G22" i="15"/>
  <c r="H4" i="27"/>
  <c r="H5" i="27"/>
  <c r="H6" i="27"/>
  <c r="H7" i="27"/>
  <c r="H3" i="27"/>
  <c r="D9" i="27"/>
  <c r="E9" i="27"/>
  <c r="F9" i="27"/>
  <c r="H9" i="27" s="1"/>
  <c r="G9" i="27"/>
  <c r="C9" i="27"/>
  <c r="T21" i="15"/>
  <c r="V21" i="15" s="1"/>
  <c r="T20" i="15"/>
  <c r="V20" i="15" s="1"/>
  <c r="T19" i="15"/>
  <c r="V19" i="15" s="1"/>
  <c r="J21" i="15"/>
  <c r="J20" i="15"/>
  <c r="J19" i="15"/>
  <c r="G21" i="15"/>
  <c r="N21" i="15" s="1"/>
  <c r="G20" i="15"/>
  <c r="N20" i="15" s="1"/>
  <c r="G19" i="15"/>
  <c r="N19" i="15" s="1"/>
  <c r="I26" i="18"/>
  <c r="D21" i="18"/>
  <c r="B2" i="18"/>
  <c r="B46" i="18"/>
  <c r="B39" i="18"/>
  <c r="B2" i="21"/>
  <c r="E14" i="18"/>
  <c r="C92" i="21"/>
  <c r="C93" i="21"/>
  <c r="C94" i="21"/>
  <c r="C95" i="21"/>
  <c r="C91" i="21"/>
  <c r="C35" i="14"/>
  <c r="I12" i="18" s="1"/>
  <c r="E59" i="21"/>
  <c r="F59" i="21"/>
  <c r="G59" i="21"/>
  <c r="H59" i="21"/>
  <c r="I59" i="21"/>
  <c r="D59" i="21"/>
  <c r="F24" i="26"/>
  <c r="F10" i="26"/>
  <c r="D14" i="26"/>
  <c r="D15" i="26"/>
  <c r="D16" i="26"/>
  <c r="D13" i="26"/>
  <c r="C30" i="26"/>
  <c r="C29" i="26"/>
  <c r="C28" i="26"/>
  <c r="C27" i="26"/>
  <c r="F23" i="26"/>
  <c r="C14" i="26"/>
  <c r="C15" i="26"/>
  <c r="C16" i="26"/>
  <c r="C13" i="26"/>
  <c r="F8" i="26"/>
  <c r="F9" i="26"/>
  <c r="F7" i="26"/>
  <c r="F6" i="26"/>
  <c r="AH7658" i="10"/>
  <c r="AH7657" i="10"/>
  <c r="AH7656" i="10"/>
  <c r="AH7655" i="10"/>
  <c r="AH7654" i="10"/>
  <c r="AH7653" i="10"/>
  <c r="AH7652" i="10"/>
  <c r="AH7651" i="10"/>
  <c r="AH7650" i="10"/>
  <c r="AH7649" i="10"/>
  <c r="AH7648" i="10"/>
  <c r="AH7647" i="10"/>
  <c r="AH7646" i="10"/>
  <c r="AH7645" i="10"/>
  <c r="AH7644" i="10"/>
  <c r="AH7643" i="10"/>
  <c r="AH7642" i="10"/>
  <c r="AH7641" i="10"/>
  <c r="AH7640" i="10"/>
  <c r="AH7639" i="10"/>
  <c r="AH7638" i="10"/>
  <c r="AH7637" i="10"/>
  <c r="AH7636" i="10"/>
  <c r="AH7635" i="10"/>
  <c r="AH7634" i="10"/>
  <c r="AH7633" i="10"/>
  <c r="AH7632" i="10"/>
  <c r="AH7631" i="10"/>
  <c r="AH7630" i="10"/>
  <c r="AH7629" i="10"/>
  <c r="AH7628" i="10"/>
  <c r="AH7627" i="10"/>
  <c r="AH7626" i="10"/>
  <c r="AH7625" i="10"/>
  <c r="AH7624" i="10"/>
  <c r="AH7623" i="10"/>
  <c r="AH7622" i="10"/>
  <c r="AH7621" i="10"/>
  <c r="AH7620" i="10"/>
  <c r="AH7619" i="10"/>
  <c r="AH7618" i="10"/>
  <c r="AH7617" i="10"/>
  <c r="AH7616" i="10"/>
  <c r="AH7615" i="10"/>
  <c r="AH7614" i="10"/>
  <c r="AH7613" i="10"/>
  <c r="AH7612" i="10"/>
  <c r="AH7611" i="10"/>
  <c r="AH7610" i="10"/>
  <c r="AH7609" i="10"/>
  <c r="AH7608" i="10"/>
  <c r="AH7607" i="10"/>
  <c r="AH7606" i="10"/>
  <c r="AH7605" i="10"/>
  <c r="AH7604" i="10"/>
  <c r="AH7603" i="10"/>
  <c r="AH7602" i="10"/>
  <c r="AH7601" i="10"/>
  <c r="AH7600" i="10"/>
  <c r="AH7599" i="10"/>
  <c r="AH7598" i="10"/>
  <c r="AH7597" i="10"/>
  <c r="AH7596" i="10"/>
  <c r="AH7595" i="10"/>
  <c r="AH7594" i="10"/>
  <c r="AH7593" i="10"/>
  <c r="AH7592" i="10"/>
  <c r="AH7591" i="10"/>
  <c r="AH7590" i="10"/>
  <c r="AH7589" i="10"/>
  <c r="AH7588" i="10"/>
  <c r="AH7587" i="10"/>
  <c r="AH7586" i="10"/>
  <c r="AH7585" i="10"/>
  <c r="AH7584" i="10"/>
  <c r="AH7583" i="10"/>
  <c r="AH7582" i="10"/>
  <c r="AH7581" i="10"/>
  <c r="AH7580" i="10"/>
  <c r="AH7579" i="10"/>
  <c r="AH7578" i="10"/>
  <c r="AH7577" i="10"/>
  <c r="AH7576" i="10"/>
  <c r="AH7575" i="10"/>
  <c r="AH7574" i="10"/>
  <c r="AH7573" i="10"/>
  <c r="AH7572" i="10"/>
  <c r="AH7571" i="10"/>
  <c r="AH7570" i="10"/>
  <c r="AH7569" i="10"/>
  <c r="AH7568" i="10"/>
  <c r="AH7567" i="10"/>
  <c r="AH7566" i="10"/>
  <c r="AH7565" i="10"/>
  <c r="AH7564" i="10"/>
  <c r="AH7563" i="10"/>
  <c r="AH7562" i="10"/>
  <c r="AH7561" i="10"/>
  <c r="AH7560" i="10"/>
  <c r="AH7559" i="10"/>
  <c r="AH7558" i="10"/>
  <c r="AH7557" i="10"/>
  <c r="AH7556" i="10"/>
  <c r="AH7555" i="10"/>
  <c r="AH7554" i="10"/>
  <c r="AH7553" i="10"/>
  <c r="AH7552" i="10"/>
  <c r="AH7551" i="10"/>
  <c r="AH7550" i="10"/>
  <c r="AH7549" i="10"/>
  <c r="AH7548" i="10"/>
  <c r="AH7547" i="10"/>
  <c r="AH7546" i="10"/>
  <c r="AH7545" i="10"/>
  <c r="AH7544" i="10"/>
  <c r="AH7543" i="10"/>
  <c r="AH7542" i="10"/>
  <c r="AH7541" i="10"/>
  <c r="AH7540" i="10"/>
  <c r="AH7539" i="10"/>
  <c r="AH7538" i="10"/>
  <c r="AH7537" i="10"/>
  <c r="AH7536" i="10"/>
  <c r="AH7535" i="10"/>
  <c r="AH7534" i="10"/>
  <c r="AH7533" i="10"/>
  <c r="AH7532" i="10"/>
  <c r="AH7531" i="10"/>
  <c r="AH7530" i="10"/>
  <c r="AH7529" i="10"/>
  <c r="AH7528" i="10"/>
  <c r="AH7527" i="10"/>
  <c r="AH7526" i="10"/>
  <c r="AH7525" i="10"/>
  <c r="AH7524" i="10"/>
  <c r="AH7523" i="10"/>
  <c r="AH7522" i="10"/>
  <c r="AH7521" i="10"/>
  <c r="AH7520" i="10"/>
  <c r="AH7519" i="10"/>
  <c r="AH7518" i="10"/>
  <c r="AH7517" i="10"/>
  <c r="AH7516" i="10"/>
  <c r="AH7515" i="10"/>
  <c r="AH7514" i="10"/>
  <c r="AH7513" i="10"/>
  <c r="AH7512" i="10"/>
  <c r="AH7511" i="10"/>
  <c r="AH7510" i="10"/>
  <c r="AH7509" i="10"/>
  <c r="AH7508" i="10"/>
  <c r="AH7507" i="10"/>
  <c r="AH7506" i="10"/>
  <c r="AH7505" i="10"/>
  <c r="AH7504" i="10"/>
  <c r="AH7503" i="10"/>
  <c r="AH7502" i="10"/>
  <c r="AH7501" i="10"/>
  <c r="AH7500" i="10"/>
  <c r="AH7499" i="10"/>
  <c r="AH7498" i="10"/>
  <c r="AH7497" i="10"/>
  <c r="AH7496" i="10"/>
  <c r="AH7495" i="10"/>
  <c r="AH7494" i="10"/>
  <c r="AH7493" i="10"/>
  <c r="AH7492" i="10"/>
  <c r="AH7491" i="10"/>
  <c r="AH7490" i="10"/>
  <c r="AH7489" i="10"/>
  <c r="AH7488" i="10"/>
  <c r="AH7487" i="10"/>
  <c r="AH7486" i="10"/>
  <c r="AH7485" i="10"/>
  <c r="AH7484" i="10"/>
  <c r="AH7483" i="10"/>
  <c r="AH7482" i="10"/>
  <c r="AH7481" i="10"/>
  <c r="AH7480" i="10"/>
  <c r="AH7479" i="10"/>
  <c r="AH7478" i="10"/>
  <c r="AH7477" i="10"/>
  <c r="AH7476" i="10"/>
  <c r="AH7475" i="10"/>
  <c r="AH7474" i="10"/>
  <c r="AH7473" i="10"/>
  <c r="AH7472" i="10"/>
  <c r="AH7471" i="10"/>
  <c r="AH7470" i="10"/>
  <c r="AH7469" i="10"/>
  <c r="AH7468" i="10"/>
  <c r="AH7467" i="10"/>
  <c r="AH7466" i="10"/>
  <c r="AH7465" i="10"/>
  <c r="AH7464" i="10"/>
  <c r="AH7463" i="10"/>
  <c r="AH7462" i="10"/>
  <c r="AH7461" i="10"/>
  <c r="AH7460" i="10"/>
  <c r="AH7459" i="10"/>
  <c r="AH7458" i="10"/>
  <c r="AH7457" i="10"/>
  <c r="AH7456" i="10"/>
  <c r="AH7455" i="10"/>
  <c r="AH7454" i="10"/>
  <c r="AH7453" i="10"/>
  <c r="AH7452" i="10"/>
  <c r="AH7451" i="10"/>
  <c r="AH7450" i="10"/>
  <c r="AH7449" i="10"/>
  <c r="AH7448" i="10"/>
  <c r="AH7447" i="10"/>
  <c r="AH7446" i="10"/>
  <c r="AH7445" i="10"/>
  <c r="AH7444" i="10"/>
  <c r="AH7443" i="10"/>
  <c r="AH7442" i="10"/>
  <c r="AH7441" i="10"/>
  <c r="AH7440" i="10"/>
  <c r="AH7439" i="10"/>
  <c r="AH7438" i="10"/>
  <c r="AH7437" i="10"/>
  <c r="AH7436" i="10"/>
  <c r="AH7435" i="10"/>
  <c r="AH7434" i="10"/>
  <c r="AH7433" i="10"/>
  <c r="AH7432" i="10"/>
  <c r="AH7431" i="10"/>
  <c r="AH7430" i="10"/>
  <c r="AH7429" i="10"/>
  <c r="AH7428" i="10"/>
  <c r="AH7427" i="10"/>
  <c r="AH7426" i="10"/>
  <c r="AH7425" i="10"/>
  <c r="AH7424" i="10"/>
  <c r="AH7423" i="10"/>
  <c r="AH7422" i="10"/>
  <c r="AH7421" i="10"/>
  <c r="AH7420" i="10"/>
  <c r="AH7419" i="10"/>
  <c r="AH7418" i="10"/>
  <c r="AH7417" i="10"/>
  <c r="AH7416" i="10"/>
  <c r="AH7415" i="10"/>
  <c r="AH7414" i="10"/>
  <c r="AH7413" i="10"/>
  <c r="AH7412" i="10"/>
  <c r="AH7411" i="10"/>
  <c r="AH7410" i="10"/>
  <c r="AH7409" i="10"/>
  <c r="AH7408" i="10"/>
  <c r="AH7407" i="10"/>
  <c r="AH7406" i="10"/>
  <c r="AH7405" i="10"/>
  <c r="AH7404" i="10"/>
  <c r="AH7403" i="10"/>
  <c r="AH7402" i="10"/>
  <c r="AH7401" i="10"/>
  <c r="AH7400" i="10"/>
  <c r="AH7399" i="10"/>
  <c r="AH7398" i="10"/>
  <c r="AH7397" i="10"/>
  <c r="AH7396" i="10"/>
  <c r="AH7395" i="10"/>
  <c r="AH7394" i="10"/>
  <c r="AH7393" i="10"/>
  <c r="AH7392" i="10"/>
  <c r="AH7391" i="10"/>
  <c r="AH7390" i="10"/>
  <c r="AH7389" i="10"/>
  <c r="AH7388" i="10"/>
  <c r="AH7387" i="10"/>
  <c r="AH7386" i="10"/>
  <c r="AH7385" i="10"/>
  <c r="AH7384" i="10"/>
  <c r="AH7383" i="10"/>
  <c r="AH7382" i="10"/>
  <c r="AH7381" i="10"/>
  <c r="AH7380" i="10"/>
  <c r="AH7379" i="10"/>
  <c r="AH7378" i="10"/>
  <c r="AH7377" i="10"/>
  <c r="AH7376" i="10"/>
  <c r="AH7375" i="10"/>
  <c r="AH7374" i="10"/>
  <c r="AH7373" i="10"/>
  <c r="AH7372" i="10"/>
  <c r="AH7371" i="10"/>
  <c r="AH7370" i="10"/>
  <c r="AH7369" i="10"/>
  <c r="AH7368" i="10"/>
  <c r="AH7367" i="10"/>
  <c r="AH7366" i="10"/>
  <c r="AH7365" i="10"/>
  <c r="AH7364" i="10"/>
  <c r="AH7363" i="10"/>
  <c r="AH7362" i="10"/>
  <c r="AH7361" i="10"/>
  <c r="AH7360" i="10"/>
  <c r="AH7359" i="10"/>
  <c r="AH7358" i="10"/>
  <c r="AH7357" i="10"/>
  <c r="AH7356" i="10"/>
  <c r="AH7355" i="10"/>
  <c r="AH7354" i="10"/>
  <c r="AH7353" i="10"/>
  <c r="AH7352" i="10"/>
  <c r="AH7351" i="10"/>
  <c r="AH7350" i="10"/>
  <c r="AH7349" i="10"/>
  <c r="AH7348" i="10"/>
  <c r="AH7347" i="10"/>
  <c r="AH7346" i="10"/>
  <c r="AH7345" i="10"/>
  <c r="AH7344" i="10"/>
  <c r="AH7343" i="10"/>
  <c r="AH7342" i="10"/>
  <c r="AH7341" i="10"/>
  <c r="AH7340" i="10"/>
  <c r="AH7339" i="10"/>
  <c r="AH7338" i="10"/>
  <c r="AH7337" i="10"/>
  <c r="AH7336" i="10"/>
  <c r="AH7335" i="10"/>
  <c r="AH7334" i="10"/>
  <c r="AH7333" i="10"/>
  <c r="AH7332" i="10"/>
  <c r="AH7331" i="10"/>
  <c r="AH7330" i="10"/>
  <c r="AH7329" i="10"/>
  <c r="AH7328" i="10"/>
  <c r="AH7327" i="10"/>
  <c r="AH7326" i="10"/>
  <c r="AH7325" i="10"/>
  <c r="AH7324" i="10"/>
  <c r="AH7323" i="10"/>
  <c r="AH7322" i="10"/>
  <c r="AH7321" i="10"/>
  <c r="AH7320" i="10"/>
  <c r="AH7319" i="10"/>
  <c r="AH7318" i="10"/>
  <c r="AH7317" i="10"/>
  <c r="AH7316" i="10"/>
  <c r="AH7315" i="10"/>
  <c r="AH7314" i="10"/>
  <c r="AH7313" i="10"/>
  <c r="AH7312" i="10"/>
  <c r="AH7311" i="10"/>
  <c r="AH7310" i="10"/>
  <c r="AH7309" i="10"/>
  <c r="AH7308" i="10"/>
  <c r="AH7307" i="10"/>
  <c r="AH7306" i="10"/>
  <c r="AH7305" i="10"/>
  <c r="AH7304" i="10"/>
  <c r="AH7303" i="10"/>
  <c r="AH7302" i="10"/>
  <c r="AH7301" i="10"/>
  <c r="AH7300" i="10"/>
  <c r="AH7299" i="10"/>
  <c r="AH7298" i="10"/>
  <c r="AH7297" i="10"/>
  <c r="AH7296" i="10"/>
  <c r="AH7295" i="10"/>
  <c r="AH7294" i="10"/>
  <c r="AH7293" i="10"/>
  <c r="AH7292" i="10"/>
  <c r="AH7291" i="10"/>
  <c r="AH7290" i="10"/>
  <c r="AH7289" i="10"/>
  <c r="AH7288" i="10"/>
  <c r="AH7287" i="10"/>
  <c r="AH7286" i="10"/>
  <c r="AH7285" i="10"/>
  <c r="AH7284" i="10"/>
  <c r="AH7283" i="10"/>
  <c r="AH7282" i="10"/>
  <c r="AH7281" i="10"/>
  <c r="AH7280" i="10"/>
  <c r="AH7279" i="10"/>
  <c r="AH7278" i="10"/>
  <c r="AH7277" i="10"/>
  <c r="AH7276" i="10"/>
  <c r="AH7275" i="10"/>
  <c r="AH7274" i="10"/>
  <c r="AH7273" i="10"/>
  <c r="AH7272" i="10"/>
  <c r="AH7271" i="10"/>
  <c r="AH7270" i="10"/>
  <c r="AH7269" i="10"/>
  <c r="AH7268" i="10"/>
  <c r="AH7267" i="10"/>
  <c r="AH7266" i="10"/>
  <c r="AH7265" i="10"/>
  <c r="AH7264" i="10"/>
  <c r="AH7263" i="10"/>
  <c r="AH7262" i="10"/>
  <c r="AH7261" i="10"/>
  <c r="AH7260" i="10"/>
  <c r="AH7259" i="10"/>
  <c r="AH7258" i="10"/>
  <c r="AH7257" i="10"/>
  <c r="AH7256" i="10"/>
  <c r="AH7255" i="10"/>
  <c r="AH7254" i="10"/>
  <c r="AH7253" i="10"/>
  <c r="AH7252" i="10"/>
  <c r="AH7251" i="10"/>
  <c r="AH7250" i="10"/>
  <c r="AH7249" i="10"/>
  <c r="AH7248" i="10"/>
  <c r="AH7247" i="10"/>
  <c r="AH7246" i="10"/>
  <c r="AH7245" i="10"/>
  <c r="AH7244" i="10"/>
  <c r="AH7243" i="10"/>
  <c r="AH7242" i="10"/>
  <c r="AH7241" i="10"/>
  <c r="AH7240" i="10"/>
  <c r="AH7239" i="10"/>
  <c r="AH7238" i="10"/>
  <c r="AH7237" i="10"/>
  <c r="AH7236" i="10"/>
  <c r="AH7235" i="10"/>
  <c r="AH7234" i="10"/>
  <c r="AH7233" i="10"/>
  <c r="AH7232" i="10"/>
  <c r="AH7231" i="10"/>
  <c r="AH7230" i="10"/>
  <c r="AH7229" i="10"/>
  <c r="AH7228" i="10"/>
  <c r="AH7227" i="10"/>
  <c r="AH7226" i="10"/>
  <c r="AH7225" i="10"/>
  <c r="AH7224" i="10"/>
  <c r="AH7223" i="10"/>
  <c r="AH7222" i="10"/>
  <c r="AH7221" i="10"/>
  <c r="AH7220" i="10"/>
  <c r="AH7219" i="10"/>
  <c r="AH7218" i="10"/>
  <c r="AH7217" i="10"/>
  <c r="AH7216" i="10"/>
  <c r="AH7215" i="10"/>
  <c r="AH7214" i="10"/>
  <c r="AH7213" i="10"/>
  <c r="AH7212" i="10"/>
  <c r="AH7211" i="10"/>
  <c r="AH7210" i="10"/>
  <c r="AH7209" i="10"/>
  <c r="AH7208" i="10"/>
  <c r="AH7207" i="10"/>
  <c r="AH7206" i="10"/>
  <c r="AH7205" i="10"/>
  <c r="AH7204" i="10"/>
  <c r="AH7203" i="10"/>
  <c r="AH7202" i="10"/>
  <c r="AH7201" i="10"/>
  <c r="AH7200" i="10"/>
  <c r="AH7199" i="10"/>
  <c r="AH7198" i="10"/>
  <c r="AH7197" i="10"/>
  <c r="AH7196" i="10"/>
  <c r="AH7195" i="10"/>
  <c r="AH7194" i="10"/>
  <c r="AH7193" i="10"/>
  <c r="AH7192" i="10"/>
  <c r="AH7191" i="10"/>
  <c r="AH7190" i="10"/>
  <c r="AH7189" i="10"/>
  <c r="AH7188" i="10"/>
  <c r="AH7187" i="10"/>
  <c r="AH7186" i="10"/>
  <c r="AH7185" i="10"/>
  <c r="AH7184" i="10"/>
  <c r="AH7183" i="10"/>
  <c r="AH7182" i="10"/>
  <c r="AH7181" i="10"/>
  <c r="AH7180" i="10"/>
  <c r="AH7179" i="10"/>
  <c r="AH7178" i="10"/>
  <c r="AH7177" i="10"/>
  <c r="AH7176" i="10"/>
  <c r="AH7175" i="10"/>
  <c r="AH7174" i="10"/>
  <c r="AH7173" i="10"/>
  <c r="AH7172" i="10"/>
  <c r="AH7171" i="10"/>
  <c r="AH7170" i="10"/>
  <c r="AH7169" i="10"/>
  <c r="AH7168" i="10"/>
  <c r="AH7167" i="10"/>
  <c r="AH7166" i="10"/>
  <c r="AH7165" i="10"/>
  <c r="AH7164" i="10"/>
  <c r="AH7163" i="10"/>
  <c r="AH7162" i="10"/>
  <c r="AH7161" i="10"/>
  <c r="AH7160" i="10"/>
  <c r="AH7159" i="10"/>
  <c r="AH7158" i="10"/>
  <c r="AH7157" i="10"/>
  <c r="AH7156" i="10"/>
  <c r="AH7155" i="10"/>
  <c r="AH7154" i="10"/>
  <c r="AH7153" i="10"/>
  <c r="AH7152" i="10"/>
  <c r="AH7151" i="10"/>
  <c r="AH7150" i="10"/>
  <c r="AH7149" i="10"/>
  <c r="AH7148" i="10"/>
  <c r="AH7147" i="10"/>
  <c r="AH7146" i="10"/>
  <c r="AH7145" i="10"/>
  <c r="AH7144" i="10"/>
  <c r="AH7143" i="10"/>
  <c r="AH7142" i="10"/>
  <c r="AH7141" i="10"/>
  <c r="AH7140" i="10"/>
  <c r="AH7139" i="10"/>
  <c r="AH7138" i="10"/>
  <c r="AH7137" i="10"/>
  <c r="AH7136" i="10"/>
  <c r="AH7135" i="10"/>
  <c r="AH7134" i="10"/>
  <c r="AH7133" i="10"/>
  <c r="AH7132" i="10"/>
  <c r="AH7131" i="10"/>
  <c r="AH7130" i="10"/>
  <c r="AH7129" i="10"/>
  <c r="AH7128" i="10"/>
  <c r="AH7127" i="10"/>
  <c r="AH7126" i="10"/>
  <c r="AH7125" i="10"/>
  <c r="AH7124" i="10"/>
  <c r="AH7123" i="10"/>
  <c r="AH7122" i="10"/>
  <c r="AH7121" i="10"/>
  <c r="AH7120" i="10"/>
  <c r="AH7119" i="10"/>
  <c r="AH7118" i="10"/>
  <c r="AH7117" i="10"/>
  <c r="AH7116" i="10"/>
  <c r="AH7115" i="10"/>
  <c r="AH7114" i="10"/>
  <c r="AH7113" i="10"/>
  <c r="AH7112" i="10"/>
  <c r="AH7111" i="10"/>
  <c r="AH7110" i="10"/>
  <c r="AH7109" i="10"/>
  <c r="AH7108" i="10"/>
  <c r="AH7107" i="10"/>
  <c r="AH7106" i="10"/>
  <c r="AH7105" i="10"/>
  <c r="AH7104" i="10"/>
  <c r="AH7103" i="10"/>
  <c r="AH7102" i="10"/>
  <c r="AH7101" i="10"/>
  <c r="AH7100" i="10"/>
  <c r="AH7099" i="10"/>
  <c r="AH7098" i="10"/>
  <c r="AH7097" i="10"/>
  <c r="AH7096" i="10"/>
  <c r="AH7095" i="10"/>
  <c r="AH7094" i="10"/>
  <c r="AH7093" i="10"/>
  <c r="AH7092" i="10"/>
  <c r="AH7091" i="10"/>
  <c r="AH7090" i="10"/>
  <c r="AH7089" i="10"/>
  <c r="AH7088" i="10"/>
  <c r="AH7087" i="10"/>
  <c r="AH7086" i="10"/>
  <c r="AH7085" i="10"/>
  <c r="AH7084" i="10"/>
  <c r="AH7083" i="10"/>
  <c r="AH7082" i="10"/>
  <c r="AH7081" i="10"/>
  <c r="AH7080" i="10"/>
  <c r="AH7079" i="10"/>
  <c r="AH7078" i="10"/>
  <c r="AH7077" i="10"/>
  <c r="AH7076" i="10"/>
  <c r="AH7075" i="10"/>
  <c r="AH7074" i="10"/>
  <c r="AH7073" i="10"/>
  <c r="AH7072" i="10"/>
  <c r="AH7071" i="10"/>
  <c r="AH7070" i="10"/>
  <c r="AH7069" i="10"/>
  <c r="AH7068" i="10"/>
  <c r="AH7067" i="10"/>
  <c r="AH7066" i="10"/>
  <c r="AH7065" i="10"/>
  <c r="AH7064" i="10"/>
  <c r="AH7063" i="10"/>
  <c r="AH7062" i="10"/>
  <c r="AH7061" i="10"/>
  <c r="AH7060" i="10"/>
  <c r="AH7059" i="10"/>
  <c r="AH7058" i="10"/>
  <c r="AH7057" i="10"/>
  <c r="AH7056" i="10"/>
  <c r="AH7055" i="10"/>
  <c r="AH7054" i="10"/>
  <c r="AH7053" i="10"/>
  <c r="AH7052" i="10"/>
  <c r="AH7051" i="10"/>
  <c r="AH7050" i="10"/>
  <c r="AH7049" i="10"/>
  <c r="AH7048" i="10"/>
  <c r="AH7047" i="10"/>
  <c r="AH7046" i="10"/>
  <c r="AH7045" i="10"/>
  <c r="AH7044" i="10"/>
  <c r="AH7043" i="10"/>
  <c r="AH7042" i="10"/>
  <c r="AH7041" i="10"/>
  <c r="AH7040" i="10"/>
  <c r="AH7039" i="10"/>
  <c r="AH7038" i="10"/>
  <c r="AH7037" i="10"/>
  <c r="AH7036" i="10"/>
  <c r="AH7035" i="10"/>
  <c r="AH7034" i="10"/>
  <c r="AH7033" i="10"/>
  <c r="AH7032" i="10"/>
  <c r="AH7031" i="10"/>
  <c r="AH7030" i="10"/>
  <c r="AH7029" i="10"/>
  <c r="AH7028" i="10"/>
  <c r="AH7027" i="10"/>
  <c r="AH7026" i="10"/>
  <c r="AH7025" i="10"/>
  <c r="AH7024" i="10"/>
  <c r="AH7023" i="10"/>
  <c r="AH7022" i="10"/>
  <c r="AH7021" i="10"/>
  <c r="AH7020" i="10"/>
  <c r="AH7019" i="10"/>
  <c r="AH7018" i="10"/>
  <c r="AH7017" i="10"/>
  <c r="AH7016" i="10"/>
  <c r="AH7015" i="10"/>
  <c r="AH7014" i="10"/>
  <c r="AH7013" i="10"/>
  <c r="AH7012" i="10"/>
  <c r="AH7011" i="10"/>
  <c r="AH7010" i="10"/>
  <c r="AH7009" i="10"/>
  <c r="AH7008" i="10"/>
  <c r="AH7007" i="10"/>
  <c r="AH7006" i="10"/>
  <c r="AH7005" i="10"/>
  <c r="AH7004" i="10"/>
  <c r="AH7003" i="10"/>
  <c r="AH7002" i="10"/>
  <c r="AH7001" i="10"/>
  <c r="AH7000" i="10"/>
  <c r="AH6999" i="10"/>
  <c r="AH6998" i="10"/>
  <c r="AH6997" i="10"/>
  <c r="AH6996" i="10"/>
  <c r="AH6995" i="10"/>
  <c r="AH6994" i="10"/>
  <c r="AH6993" i="10"/>
  <c r="AH6992" i="10"/>
  <c r="AH6991" i="10"/>
  <c r="AH6990" i="10"/>
  <c r="AH6989" i="10"/>
  <c r="AH6988" i="10"/>
  <c r="AH6987" i="10"/>
  <c r="AH6986" i="10"/>
  <c r="AH6985" i="10"/>
  <c r="AH6984" i="10"/>
  <c r="AH6983" i="10"/>
  <c r="AH6982" i="10"/>
  <c r="AH6981" i="10"/>
  <c r="AH6980" i="10"/>
  <c r="AH6979" i="10"/>
  <c r="AH6978" i="10"/>
  <c r="AH6977" i="10"/>
  <c r="AH6976" i="10"/>
  <c r="AH6975" i="10"/>
  <c r="AH6974" i="10"/>
  <c r="AH6973" i="10"/>
  <c r="AH6972" i="10"/>
  <c r="AH6971" i="10"/>
  <c r="AH6970" i="10"/>
  <c r="AH6969" i="10"/>
  <c r="AH6968" i="10"/>
  <c r="AH6967" i="10"/>
  <c r="AH6966" i="10"/>
  <c r="AH6965" i="10"/>
  <c r="AH6964" i="10"/>
  <c r="AH6963" i="10"/>
  <c r="AH6962" i="10"/>
  <c r="AH6961" i="10"/>
  <c r="AH6960" i="10"/>
  <c r="AH6959" i="10"/>
  <c r="AH6958" i="10"/>
  <c r="AH6957" i="10"/>
  <c r="AH6956" i="10"/>
  <c r="AH6955" i="10"/>
  <c r="AH6954" i="10"/>
  <c r="AH6953" i="10"/>
  <c r="AH6952" i="10"/>
  <c r="AH6951" i="10"/>
  <c r="AH6950" i="10"/>
  <c r="AH6949" i="10"/>
  <c r="AH6948" i="10"/>
  <c r="AH6947" i="10"/>
  <c r="AH6946" i="10"/>
  <c r="AH6945" i="10"/>
  <c r="AH6944" i="10"/>
  <c r="AH6943" i="10"/>
  <c r="AH6942" i="10"/>
  <c r="AH6941" i="10"/>
  <c r="AH6940" i="10"/>
  <c r="AH6939" i="10"/>
  <c r="AH6938" i="10"/>
  <c r="AH6937" i="10"/>
  <c r="AH6936" i="10"/>
  <c r="AH6935" i="10"/>
  <c r="AH6934" i="10"/>
  <c r="AH6933" i="10"/>
  <c r="AH6932" i="10"/>
  <c r="AH6931" i="10"/>
  <c r="AH6930" i="10"/>
  <c r="AH6929" i="10"/>
  <c r="AH6928" i="10"/>
  <c r="AH6927" i="10"/>
  <c r="AH6926" i="10"/>
  <c r="AH6925" i="10"/>
  <c r="AH6924" i="10"/>
  <c r="AH6923" i="10"/>
  <c r="AH6922" i="10"/>
  <c r="AH6921" i="10"/>
  <c r="AH6920" i="10"/>
  <c r="AH6919" i="10"/>
  <c r="AH6918" i="10"/>
  <c r="AH6917" i="10"/>
  <c r="AH6916" i="10"/>
  <c r="AH6915" i="10"/>
  <c r="AH6914" i="10"/>
  <c r="AH6913" i="10"/>
  <c r="AH6912" i="10"/>
  <c r="AH6911" i="10"/>
  <c r="AH6910" i="10"/>
  <c r="AH6909" i="10"/>
  <c r="AH6908" i="10"/>
  <c r="AH6907" i="10"/>
  <c r="AH6906" i="10"/>
  <c r="AH6905" i="10"/>
  <c r="AH6904" i="10"/>
  <c r="AH6903" i="10"/>
  <c r="AH6902" i="10"/>
  <c r="AH6901" i="10"/>
  <c r="AH6900" i="10"/>
  <c r="AH6899" i="10"/>
  <c r="AH6898" i="10"/>
  <c r="AH6897" i="10"/>
  <c r="AH6896" i="10"/>
  <c r="AH6895" i="10"/>
  <c r="AH6894" i="10"/>
  <c r="AH6893" i="10"/>
  <c r="AH6892" i="10"/>
  <c r="AH6891" i="10"/>
  <c r="AH6890" i="10"/>
  <c r="AH6889" i="10"/>
  <c r="AH6888" i="10"/>
  <c r="AH6887" i="10"/>
  <c r="AH6886" i="10"/>
  <c r="AH6885" i="10"/>
  <c r="AH6884" i="10"/>
  <c r="AH6883" i="10"/>
  <c r="AH6882" i="10"/>
  <c r="AH6881" i="10"/>
  <c r="AH6880" i="10"/>
  <c r="AH6879" i="10"/>
  <c r="AH6878" i="10"/>
  <c r="AH6877" i="10"/>
  <c r="AH6876" i="10"/>
  <c r="AH6875" i="10"/>
  <c r="AH6874" i="10"/>
  <c r="AH6873" i="10"/>
  <c r="AH6872" i="10"/>
  <c r="AH6871" i="10"/>
  <c r="AH6870" i="10"/>
  <c r="AH6869" i="10"/>
  <c r="AH6868" i="10"/>
  <c r="AH6867" i="10"/>
  <c r="AH6866" i="10"/>
  <c r="AH6865" i="10"/>
  <c r="AH6864" i="10"/>
  <c r="AH6863" i="10"/>
  <c r="AH6862" i="10"/>
  <c r="AH6861" i="10"/>
  <c r="AH6860" i="10"/>
  <c r="AH6859" i="10"/>
  <c r="AH6858" i="10"/>
  <c r="AH6857" i="10"/>
  <c r="AH6856" i="10"/>
  <c r="AH6855" i="10"/>
  <c r="AH6854" i="10"/>
  <c r="AH6853" i="10"/>
  <c r="AH6852" i="10"/>
  <c r="AH6851" i="10"/>
  <c r="AH6850" i="10"/>
  <c r="AH6849" i="10"/>
  <c r="AH6848" i="10"/>
  <c r="AH6847" i="10"/>
  <c r="AH6846" i="10"/>
  <c r="AH6845" i="10"/>
  <c r="AH6844" i="10"/>
  <c r="AH6843" i="10"/>
  <c r="AH6842" i="10"/>
  <c r="AH6841" i="10"/>
  <c r="AH6840" i="10"/>
  <c r="AH6839" i="10"/>
  <c r="AH6838" i="10"/>
  <c r="AH6837" i="10"/>
  <c r="AH6836" i="10"/>
  <c r="AH6835" i="10"/>
  <c r="AH6834" i="10"/>
  <c r="AH6833" i="10"/>
  <c r="AH6832" i="10"/>
  <c r="AH6831" i="10"/>
  <c r="AH6830" i="10"/>
  <c r="AH6829" i="10"/>
  <c r="AH6828" i="10"/>
  <c r="AH6827" i="10"/>
  <c r="AH6826" i="10"/>
  <c r="AH6825" i="10"/>
  <c r="AH6824" i="10"/>
  <c r="AH6823" i="10"/>
  <c r="AH6822" i="10"/>
  <c r="AH6821" i="10"/>
  <c r="AH6820" i="10"/>
  <c r="AH6819" i="10"/>
  <c r="AH6818" i="10"/>
  <c r="AH6817" i="10"/>
  <c r="AH6816" i="10"/>
  <c r="AH6815" i="10"/>
  <c r="AH6814" i="10"/>
  <c r="AH6813" i="10"/>
  <c r="AH6812" i="10"/>
  <c r="AH6811" i="10"/>
  <c r="AH6810" i="10"/>
  <c r="AH6809" i="10"/>
  <c r="AH6808" i="10"/>
  <c r="AH6807" i="10"/>
  <c r="AH6806" i="10"/>
  <c r="AH6805" i="10"/>
  <c r="AH6804" i="10"/>
  <c r="AH6803" i="10"/>
  <c r="AH6802" i="10"/>
  <c r="AH6801" i="10"/>
  <c r="AH6800" i="10"/>
  <c r="AH6799" i="10"/>
  <c r="AH6798" i="10"/>
  <c r="AH6797" i="10"/>
  <c r="AH6796" i="10"/>
  <c r="AH6795" i="10"/>
  <c r="AH6794" i="10"/>
  <c r="AH6793" i="10"/>
  <c r="AH6792" i="10"/>
  <c r="AH6791" i="10"/>
  <c r="AH6790" i="10"/>
  <c r="AH6789" i="10"/>
  <c r="AH6788" i="10"/>
  <c r="AH6787" i="10"/>
  <c r="AH6786" i="10"/>
  <c r="AH6785" i="10"/>
  <c r="AH6784" i="10"/>
  <c r="AH6783" i="10"/>
  <c r="AH6782" i="10"/>
  <c r="AH6781" i="10"/>
  <c r="AH6780" i="10"/>
  <c r="AH6779" i="10"/>
  <c r="AH6778" i="10"/>
  <c r="AH6777" i="10"/>
  <c r="AH6776" i="10"/>
  <c r="AH6775" i="10"/>
  <c r="AH6774" i="10"/>
  <c r="AH6773" i="10"/>
  <c r="AH6772" i="10"/>
  <c r="AH6771" i="10"/>
  <c r="AH6770" i="10"/>
  <c r="AH6769" i="10"/>
  <c r="AH6768" i="10"/>
  <c r="AH6767" i="10"/>
  <c r="AH6766" i="10"/>
  <c r="AH6765" i="10"/>
  <c r="AH6764" i="10"/>
  <c r="AH6763" i="10"/>
  <c r="AH6762" i="10"/>
  <c r="AH6761" i="10"/>
  <c r="AH6760" i="10"/>
  <c r="AH6759" i="10"/>
  <c r="AH6758" i="10"/>
  <c r="AH6757" i="10"/>
  <c r="AH6756" i="10"/>
  <c r="AH6755" i="10"/>
  <c r="AH6754" i="10"/>
  <c r="AH6753" i="10"/>
  <c r="AH6752" i="10"/>
  <c r="AH6751" i="10"/>
  <c r="AH6750" i="10"/>
  <c r="AH6749" i="10"/>
  <c r="AH6748" i="10"/>
  <c r="AH6747" i="10"/>
  <c r="AH6746" i="10"/>
  <c r="AH6745" i="10"/>
  <c r="AH6744" i="10"/>
  <c r="AH6743" i="10"/>
  <c r="AH6742" i="10"/>
  <c r="AH6741" i="10"/>
  <c r="AH6740" i="10"/>
  <c r="AH6739" i="10"/>
  <c r="AH6738" i="10"/>
  <c r="AH6737" i="10"/>
  <c r="AH6736" i="10"/>
  <c r="AH6735" i="10"/>
  <c r="AH6734" i="10"/>
  <c r="AH6733" i="10"/>
  <c r="AH6732" i="10"/>
  <c r="AH6731" i="10"/>
  <c r="AH6730" i="10"/>
  <c r="AH6729" i="10"/>
  <c r="AH6728" i="10"/>
  <c r="AH6727" i="10"/>
  <c r="AH6726" i="10"/>
  <c r="AH6725" i="10"/>
  <c r="AH6724" i="10"/>
  <c r="AH6723" i="10"/>
  <c r="AH6722" i="10"/>
  <c r="AH6721" i="10"/>
  <c r="AH6720" i="10"/>
  <c r="AH6719" i="10"/>
  <c r="AH6718" i="10"/>
  <c r="AH6717" i="10"/>
  <c r="AH6716" i="10"/>
  <c r="AH6715" i="10"/>
  <c r="AH6714" i="10"/>
  <c r="AH6713" i="10"/>
  <c r="AH6712" i="10"/>
  <c r="AH6711" i="10"/>
  <c r="AH6710" i="10"/>
  <c r="AH6709" i="10"/>
  <c r="AH6708" i="10"/>
  <c r="AH6707" i="10"/>
  <c r="AH6706" i="10"/>
  <c r="AH6705" i="10"/>
  <c r="AH6704" i="10"/>
  <c r="AH6703" i="10"/>
  <c r="AH6702" i="10"/>
  <c r="AH6701" i="10"/>
  <c r="AH6700" i="10"/>
  <c r="AH6699" i="10"/>
  <c r="AH6698" i="10"/>
  <c r="AH6697" i="10"/>
  <c r="AH6696" i="10"/>
  <c r="AH6695" i="10"/>
  <c r="AH6694" i="10"/>
  <c r="AH6693" i="10"/>
  <c r="AH6692" i="10"/>
  <c r="AH6691" i="10"/>
  <c r="AH6690" i="10"/>
  <c r="AH6689" i="10"/>
  <c r="AH6688" i="10"/>
  <c r="AH6687" i="10"/>
  <c r="AH6686" i="10"/>
  <c r="AH6685" i="10"/>
  <c r="AH6684" i="10"/>
  <c r="AH6683" i="10"/>
  <c r="AH6682" i="10"/>
  <c r="AH6681" i="10"/>
  <c r="AH6680" i="10"/>
  <c r="AH6679" i="10"/>
  <c r="AH6678" i="10"/>
  <c r="AH6677" i="10"/>
  <c r="AH6676" i="10"/>
  <c r="AH6675" i="10"/>
  <c r="AH6674" i="10"/>
  <c r="AH6673" i="10"/>
  <c r="AH6672" i="10"/>
  <c r="AH6671" i="10"/>
  <c r="AH6670" i="10"/>
  <c r="AH6669" i="10"/>
  <c r="AH6668" i="10"/>
  <c r="AH6667" i="10"/>
  <c r="AH6666" i="10"/>
  <c r="AH6665" i="10"/>
  <c r="AH6664" i="10"/>
  <c r="AH6663" i="10"/>
  <c r="AH6662" i="10"/>
  <c r="AH6661" i="10"/>
  <c r="AH6660" i="10"/>
  <c r="AH6659" i="10"/>
  <c r="AH6658" i="10"/>
  <c r="AH6657" i="10"/>
  <c r="AH6656" i="10"/>
  <c r="AH6655" i="10"/>
  <c r="AH6654" i="10"/>
  <c r="AH6653" i="10"/>
  <c r="AH6652" i="10"/>
  <c r="AH6651" i="10"/>
  <c r="AH6650" i="10"/>
  <c r="AH6649" i="10"/>
  <c r="AH6648" i="10"/>
  <c r="AH6647" i="10"/>
  <c r="AH6646" i="10"/>
  <c r="AH6645" i="10"/>
  <c r="AH6644" i="10"/>
  <c r="AH6643" i="10"/>
  <c r="AH6642" i="10"/>
  <c r="AH6641" i="10"/>
  <c r="AH6640" i="10"/>
  <c r="AH6639" i="10"/>
  <c r="AH6638" i="10"/>
  <c r="AH6637" i="10"/>
  <c r="AH6636" i="10"/>
  <c r="AH6635" i="10"/>
  <c r="AH6634" i="10"/>
  <c r="AH6633" i="10"/>
  <c r="AH6632" i="10"/>
  <c r="AH6631" i="10"/>
  <c r="AH6630" i="10"/>
  <c r="AH6629" i="10"/>
  <c r="AH6628" i="10"/>
  <c r="AH6627" i="10"/>
  <c r="AH6626" i="10"/>
  <c r="AH6625" i="10"/>
  <c r="AH6624" i="10"/>
  <c r="AH6623" i="10"/>
  <c r="AH6622" i="10"/>
  <c r="AH6621" i="10"/>
  <c r="AH6620" i="10"/>
  <c r="AH6619" i="10"/>
  <c r="AH6618" i="10"/>
  <c r="AH6617" i="10"/>
  <c r="AH6616" i="10"/>
  <c r="AH6615" i="10"/>
  <c r="AH6614" i="10"/>
  <c r="AH6613" i="10"/>
  <c r="AH6612" i="10"/>
  <c r="AH6611" i="10"/>
  <c r="AH6610" i="10"/>
  <c r="AH6609" i="10"/>
  <c r="AH6608" i="10"/>
  <c r="AH6607" i="10"/>
  <c r="AH6606" i="10"/>
  <c r="AH6605" i="10"/>
  <c r="AH6604" i="10"/>
  <c r="AH6603" i="10"/>
  <c r="AH6602" i="10"/>
  <c r="AH6601" i="10"/>
  <c r="AH6600" i="10"/>
  <c r="AH6599" i="10"/>
  <c r="AH6598" i="10"/>
  <c r="AH6597" i="10"/>
  <c r="AH6596" i="10"/>
  <c r="AH6595" i="10"/>
  <c r="AH6594" i="10"/>
  <c r="AH6593" i="10"/>
  <c r="AH6592" i="10"/>
  <c r="AH6591" i="10"/>
  <c r="AH6590" i="10"/>
  <c r="AH6589" i="10"/>
  <c r="AH6588" i="10"/>
  <c r="AH6587" i="10"/>
  <c r="AH6586" i="10"/>
  <c r="AH6585" i="10"/>
  <c r="AH6584" i="10"/>
  <c r="AH6583" i="10"/>
  <c r="AH6582" i="10"/>
  <c r="AH6581" i="10"/>
  <c r="AH6580" i="10"/>
  <c r="AH6579" i="10"/>
  <c r="AH6578" i="10"/>
  <c r="AH6577" i="10"/>
  <c r="AH6576" i="10"/>
  <c r="AH6575" i="10"/>
  <c r="AH6574" i="10"/>
  <c r="AH6573" i="10"/>
  <c r="AH6572" i="10"/>
  <c r="AH6571" i="10"/>
  <c r="AH6570" i="10"/>
  <c r="AH6569" i="10"/>
  <c r="AH6568" i="10"/>
  <c r="AH6567" i="10"/>
  <c r="AH6566" i="10"/>
  <c r="AH6565" i="10"/>
  <c r="AH6564" i="10"/>
  <c r="AH6563" i="10"/>
  <c r="AH6562" i="10"/>
  <c r="AH6561" i="10"/>
  <c r="AH6560" i="10"/>
  <c r="AH6559" i="10"/>
  <c r="AH6558" i="10"/>
  <c r="AH6557" i="10"/>
  <c r="AH6556" i="10"/>
  <c r="AH6555" i="10"/>
  <c r="AH6554" i="10"/>
  <c r="AH6553" i="10"/>
  <c r="AH6552" i="10"/>
  <c r="AH6551" i="10"/>
  <c r="AH6550" i="10"/>
  <c r="AH6549" i="10"/>
  <c r="AH6548" i="10"/>
  <c r="AH6547" i="10"/>
  <c r="AH6546" i="10"/>
  <c r="AH6545" i="10"/>
  <c r="AH6544" i="10"/>
  <c r="AH6543" i="10"/>
  <c r="AH6542" i="10"/>
  <c r="AH6541" i="10"/>
  <c r="AH6540" i="10"/>
  <c r="AH6539" i="10"/>
  <c r="AH6538" i="10"/>
  <c r="AH6537" i="10"/>
  <c r="AH6536" i="10"/>
  <c r="AH6535" i="10"/>
  <c r="AH6534" i="10"/>
  <c r="AH6533" i="10"/>
  <c r="AH6532" i="10"/>
  <c r="AH6531" i="10"/>
  <c r="AH6530" i="10"/>
  <c r="AH6529" i="10"/>
  <c r="AH6528" i="10"/>
  <c r="AH6527" i="10"/>
  <c r="AH6526" i="10"/>
  <c r="AH6525" i="10"/>
  <c r="AH6524" i="10"/>
  <c r="AH6523" i="10"/>
  <c r="AH6522" i="10"/>
  <c r="AH6521" i="10"/>
  <c r="AH6520" i="10"/>
  <c r="AH6519" i="10"/>
  <c r="AH6518" i="10"/>
  <c r="AH6517" i="10"/>
  <c r="AH6516" i="10"/>
  <c r="AH6515" i="10"/>
  <c r="AH6514" i="10"/>
  <c r="AH6513" i="10"/>
  <c r="AH6512" i="10"/>
  <c r="AH6511" i="10"/>
  <c r="AH6510" i="10"/>
  <c r="AH6509" i="10"/>
  <c r="AH6508" i="10"/>
  <c r="AH6507" i="10"/>
  <c r="AH6506" i="10"/>
  <c r="AH6505" i="10"/>
  <c r="AH6504" i="10"/>
  <c r="AH6503" i="10"/>
  <c r="AH6502" i="10"/>
  <c r="AH6501" i="10"/>
  <c r="AH6500" i="10"/>
  <c r="AH6499" i="10"/>
  <c r="AH6498" i="10"/>
  <c r="AH6497" i="10"/>
  <c r="AH6496" i="10"/>
  <c r="AH6495" i="10"/>
  <c r="AH6494" i="10"/>
  <c r="AH6493" i="10"/>
  <c r="AH6492" i="10"/>
  <c r="AH6491" i="10"/>
  <c r="AH6490" i="10"/>
  <c r="AH6489" i="10"/>
  <c r="AH6488" i="10"/>
  <c r="AH6487" i="10"/>
  <c r="AH6486" i="10"/>
  <c r="AH6485" i="10"/>
  <c r="AH6484" i="10"/>
  <c r="AH6483" i="10"/>
  <c r="AH6482" i="10"/>
  <c r="AH6481" i="10"/>
  <c r="AH6480" i="10"/>
  <c r="AH6479" i="10"/>
  <c r="AH6478" i="10"/>
  <c r="AH6477" i="10"/>
  <c r="AH6476" i="10"/>
  <c r="AH6475" i="10"/>
  <c r="AH6474" i="10"/>
  <c r="AH6473" i="10"/>
  <c r="AH6472" i="10"/>
  <c r="AH6471" i="10"/>
  <c r="AH6470" i="10"/>
  <c r="AH6469" i="10"/>
  <c r="AH6468" i="10"/>
  <c r="AH6467" i="10"/>
  <c r="AH6466" i="10"/>
  <c r="AH6465" i="10"/>
  <c r="AH6464" i="10"/>
  <c r="AH6463" i="10"/>
  <c r="AH6462" i="10"/>
  <c r="AH6461" i="10"/>
  <c r="AH6460" i="10"/>
  <c r="AH6459" i="10"/>
  <c r="AH6458" i="10"/>
  <c r="AH6457" i="10"/>
  <c r="AH6456" i="10"/>
  <c r="AH6455" i="10"/>
  <c r="AH6454" i="10"/>
  <c r="AH6453" i="10"/>
  <c r="AH6452" i="10"/>
  <c r="AH6451" i="10"/>
  <c r="AH6450" i="10"/>
  <c r="AH6449" i="10"/>
  <c r="AH6448" i="10"/>
  <c r="AH6447" i="10"/>
  <c r="AH6446" i="10"/>
  <c r="AH6445" i="10"/>
  <c r="AH6444" i="10"/>
  <c r="AH6443" i="10"/>
  <c r="AH6442" i="10"/>
  <c r="AH6441" i="10"/>
  <c r="AH6440" i="10"/>
  <c r="AH6439" i="10"/>
  <c r="AH6438" i="10"/>
  <c r="AH6437" i="10"/>
  <c r="AH6436" i="10"/>
  <c r="AH6435" i="10"/>
  <c r="AH6434" i="10"/>
  <c r="AH6433" i="10"/>
  <c r="AH6432" i="10"/>
  <c r="AH6431" i="10"/>
  <c r="AH6430" i="10"/>
  <c r="AH6429" i="10"/>
  <c r="AH6428" i="10"/>
  <c r="AH6427" i="10"/>
  <c r="AH6426" i="10"/>
  <c r="AH6425" i="10"/>
  <c r="AH6424" i="10"/>
  <c r="AH6423" i="10"/>
  <c r="AH6422" i="10"/>
  <c r="AH6421" i="10"/>
  <c r="AH6420" i="10"/>
  <c r="AH6419" i="10"/>
  <c r="AH6418" i="10"/>
  <c r="AH6417" i="10"/>
  <c r="AH6416" i="10"/>
  <c r="AH6415" i="10"/>
  <c r="AH6414" i="10"/>
  <c r="AH6413" i="10"/>
  <c r="AH6412" i="10"/>
  <c r="AH6411" i="10"/>
  <c r="AH6410" i="10"/>
  <c r="AH6409" i="10"/>
  <c r="AH6408" i="10"/>
  <c r="AH6407" i="10"/>
  <c r="AH6406" i="10"/>
  <c r="AH6405" i="10"/>
  <c r="AH6404" i="10"/>
  <c r="AH6403" i="10"/>
  <c r="AH6402" i="10"/>
  <c r="AH6401" i="10"/>
  <c r="AH6400" i="10"/>
  <c r="AH6399" i="10"/>
  <c r="AH6398" i="10"/>
  <c r="AH6397" i="10"/>
  <c r="AH6396" i="10"/>
  <c r="AH6395" i="10"/>
  <c r="AH6394" i="10"/>
  <c r="AH6393" i="10"/>
  <c r="AH6392" i="10"/>
  <c r="AH6391" i="10"/>
  <c r="AH6390" i="10"/>
  <c r="AH6389" i="10"/>
  <c r="AH6388" i="10"/>
  <c r="AH6387" i="10"/>
  <c r="AH6386" i="10"/>
  <c r="AH6385" i="10"/>
  <c r="AH6384" i="10"/>
  <c r="AH6383" i="10"/>
  <c r="AH6382" i="10"/>
  <c r="AH6381" i="10"/>
  <c r="AH6380" i="10"/>
  <c r="AH6379" i="10"/>
  <c r="AH6378" i="10"/>
  <c r="AH6377" i="10"/>
  <c r="AH6376" i="10"/>
  <c r="AH6375" i="10"/>
  <c r="AH6374" i="10"/>
  <c r="AH6373" i="10"/>
  <c r="AH6372" i="10"/>
  <c r="AH6371" i="10"/>
  <c r="AH6370" i="10"/>
  <c r="AH6369" i="10"/>
  <c r="AH6368" i="10"/>
  <c r="AH6367" i="10"/>
  <c r="AH6366" i="10"/>
  <c r="AH6365" i="10"/>
  <c r="AH6364" i="10"/>
  <c r="AH6363" i="10"/>
  <c r="AH6362" i="10"/>
  <c r="AH6361" i="10"/>
  <c r="AH6360" i="10"/>
  <c r="AH6359" i="10"/>
  <c r="AH6358" i="10"/>
  <c r="AH6357" i="10"/>
  <c r="AH6356" i="10"/>
  <c r="AH6355" i="10"/>
  <c r="AH6354" i="10"/>
  <c r="AH6353" i="10"/>
  <c r="AH6352" i="10"/>
  <c r="AH6351" i="10"/>
  <c r="AH6350" i="10"/>
  <c r="AH6349" i="10"/>
  <c r="AH6348" i="10"/>
  <c r="AH6347" i="10"/>
  <c r="AH6346" i="10"/>
  <c r="AH6345" i="10"/>
  <c r="AH6344" i="10"/>
  <c r="AH6343" i="10"/>
  <c r="AH6342" i="10"/>
  <c r="AH6341" i="10"/>
  <c r="AH6340" i="10"/>
  <c r="AH6339" i="10"/>
  <c r="AH6338" i="10"/>
  <c r="AH6337" i="10"/>
  <c r="AH6336" i="10"/>
  <c r="AH6335" i="10"/>
  <c r="AH6334" i="10"/>
  <c r="AH6333" i="10"/>
  <c r="AH6332" i="10"/>
  <c r="AH6331" i="10"/>
  <c r="AH6330" i="10"/>
  <c r="AH6329" i="10"/>
  <c r="AH6328" i="10"/>
  <c r="AH6327" i="10"/>
  <c r="AH6326" i="10"/>
  <c r="AH6325" i="10"/>
  <c r="AH6324" i="10"/>
  <c r="AH6323" i="10"/>
  <c r="AH6322" i="10"/>
  <c r="AH6321" i="10"/>
  <c r="AH6320" i="10"/>
  <c r="AH6319" i="10"/>
  <c r="AH6318" i="10"/>
  <c r="AH6317" i="10"/>
  <c r="AH6316" i="10"/>
  <c r="AH6315" i="10"/>
  <c r="AH6314" i="10"/>
  <c r="AH6313" i="10"/>
  <c r="AH6312" i="10"/>
  <c r="AH6311" i="10"/>
  <c r="AH6310" i="10"/>
  <c r="AH6309" i="10"/>
  <c r="AH6308" i="10"/>
  <c r="AH6307" i="10"/>
  <c r="AH6306" i="10"/>
  <c r="AH6305" i="10"/>
  <c r="AH6304" i="10"/>
  <c r="AH6303" i="10"/>
  <c r="AH6302" i="10"/>
  <c r="AH6301" i="10"/>
  <c r="AH6300" i="10"/>
  <c r="AH6299" i="10"/>
  <c r="AH6298" i="10"/>
  <c r="AH6297" i="10"/>
  <c r="AH6296" i="10"/>
  <c r="AH6295" i="10"/>
  <c r="AH6294" i="10"/>
  <c r="AH6293" i="10"/>
  <c r="AH6292" i="10"/>
  <c r="AH6291" i="10"/>
  <c r="AH6290" i="10"/>
  <c r="AH6289" i="10"/>
  <c r="AH6288" i="10"/>
  <c r="AH6287" i="10"/>
  <c r="AH6286" i="10"/>
  <c r="AH6285" i="10"/>
  <c r="AH6284" i="10"/>
  <c r="AH6283" i="10"/>
  <c r="AH6282" i="10"/>
  <c r="AH6281" i="10"/>
  <c r="AH6280" i="10"/>
  <c r="AH6279" i="10"/>
  <c r="AH6278" i="10"/>
  <c r="AH6277" i="10"/>
  <c r="AH6276" i="10"/>
  <c r="AH6275" i="10"/>
  <c r="AH6274" i="10"/>
  <c r="AH6273" i="10"/>
  <c r="AH6272" i="10"/>
  <c r="AH6271" i="10"/>
  <c r="AH6270" i="10"/>
  <c r="AH6269" i="10"/>
  <c r="AH6268" i="10"/>
  <c r="AH6267" i="10"/>
  <c r="AH6266" i="10"/>
  <c r="AH6265" i="10"/>
  <c r="AH6264" i="10"/>
  <c r="AH6263" i="10"/>
  <c r="AH6262" i="10"/>
  <c r="AH6261" i="10"/>
  <c r="AH6260" i="10"/>
  <c r="AH6259" i="10"/>
  <c r="AH6258" i="10"/>
  <c r="AH6257" i="10"/>
  <c r="AH6256" i="10"/>
  <c r="AH6255" i="10"/>
  <c r="AH6254" i="10"/>
  <c r="AH6253" i="10"/>
  <c r="AH6252" i="10"/>
  <c r="AH6251" i="10"/>
  <c r="AH6250" i="10"/>
  <c r="AH6249" i="10"/>
  <c r="AH6248" i="10"/>
  <c r="AH6247" i="10"/>
  <c r="AH6246" i="10"/>
  <c r="AH6245" i="10"/>
  <c r="AH6244" i="10"/>
  <c r="AH6243" i="10"/>
  <c r="AH6242" i="10"/>
  <c r="AH6241" i="10"/>
  <c r="AH6240" i="10"/>
  <c r="AH6239" i="10"/>
  <c r="AH6238" i="10"/>
  <c r="AH6237" i="10"/>
  <c r="AH6236" i="10"/>
  <c r="AH6235" i="10"/>
  <c r="AH6234" i="10"/>
  <c r="AH6233" i="10"/>
  <c r="AH6232" i="10"/>
  <c r="AH6231" i="10"/>
  <c r="AH6230" i="10"/>
  <c r="AH6229" i="10"/>
  <c r="AH6228" i="10"/>
  <c r="AH6227" i="10"/>
  <c r="AH6226" i="10"/>
  <c r="AH6225" i="10"/>
  <c r="AH6224" i="10"/>
  <c r="AH6223" i="10"/>
  <c r="AH6222" i="10"/>
  <c r="AH6221" i="10"/>
  <c r="AH6220" i="10"/>
  <c r="AH6219" i="10"/>
  <c r="AH6218" i="10"/>
  <c r="AH6217" i="10"/>
  <c r="AH6216" i="10"/>
  <c r="AH6215" i="10"/>
  <c r="AH6214" i="10"/>
  <c r="AH6213" i="10"/>
  <c r="AH6212" i="10"/>
  <c r="AH6211" i="10"/>
  <c r="AH6210" i="10"/>
  <c r="AH6209" i="10"/>
  <c r="AH6208" i="10"/>
  <c r="AH6207" i="10"/>
  <c r="AH6206" i="10"/>
  <c r="AH6205" i="10"/>
  <c r="AH6204" i="10"/>
  <c r="AH6203" i="10"/>
  <c r="AH6202" i="10"/>
  <c r="AH6201" i="10"/>
  <c r="AH6200" i="10"/>
  <c r="AH6199" i="10"/>
  <c r="AH6198" i="10"/>
  <c r="AH6197" i="10"/>
  <c r="AH6196" i="10"/>
  <c r="AH6195" i="10"/>
  <c r="AH6194" i="10"/>
  <c r="AH6193" i="10"/>
  <c r="AH6192" i="10"/>
  <c r="AH6191" i="10"/>
  <c r="AH6190" i="10"/>
  <c r="AH6189" i="10"/>
  <c r="AH6188" i="10"/>
  <c r="AH6187" i="10"/>
  <c r="AH6186" i="10"/>
  <c r="AH6185" i="10"/>
  <c r="AH6184" i="10"/>
  <c r="AH6183" i="10"/>
  <c r="AH6182" i="10"/>
  <c r="AH6181" i="10"/>
  <c r="AH6180" i="10"/>
  <c r="AH6179" i="10"/>
  <c r="AH6178" i="10"/>
  <c r="AH6177" i="10"/>
  <c r="AH6176" i="10"/>
  <c r="AH6175" i="10"/>
  <c r="AH6174" i="10"/>
  <c r="AH6173" i="10"/>
  <c r="AH6172" i="10"/>
  <c r="AH6171" i="10"/>
  <c r="AH6170" i="10"/>
  <c r="AH6169" i="10"/>
  <c r="AH6168" i="10"/>
  <c r="AH6167" i="10"/>
  <c r="AH6166" i="10"/>
  <c r="AH6165" i="10"/>
  <c r="AH6164" i="10"/>
  <c r="AH6163" i="10"/>
  <c r="AH6162" i="10"/>
  <c r="AH6161" i="10"/>
  <c r="AH6160" i="10"/>
  <c r="AH6159" i="10"/>
  <c r="AH6158" i="10"/>
  <c r="AH6157" i="10"/>
  <c r="AH6156" i="10"/>
  <c r="AH6155" i="10"/>
  <c r="AH6154" i="10"/>
  <c r="AH6153" i="10"/>
  <c r="AH6152" i="10"/>
  <c r="AH6151" i="10"/>
  <c r="AH6150" i="10"/>
  <c r="AH6149" i="10"/>
  <c r="AH6148" i="10"/>
  <c r="AH6147" i="10"/>
  <c r="AH6146" i="10"/>
  <c r="AH6145" i="10"/>
  <c r="AH6144" i="10"/>
  <c r="AH6143" i="10"/>
  <c r="AH6142" i="10"/>
  <c r="AH6141" i="10"/>
  <c r="AH6140" i="10"/>
  <c r="AH6139" i="10"/>
  <c r="AH6138" i="10"/>
  <c r="AH6137" i="10"/>
  <c r="AH6136" i="10"/>
  <c r="AH6135" i="10"/>
  <c r="AH6134" i="10"/>
  <c r="AH6133" i="10"/>
  <c r="AH6132" i="10"/>
  <c r="AH6131" i="10"/>
  <c r="AH6130" i="10"/>
  <c r="AH6129" i="10"/>
  <c r="AH6128" i="10"/>
  <c r="AH6127" i="10"/>
  <c r="AH6126" i="10"/>
  <c r="AH6125" i="10"/>
  <c r="AH6124" i="10"/>
  <c r="AH6123" i="10"/>
  <c r="AH6122" i="10"/>
  <c r="AH6121" i="10"/>
  <c r="AH6120" i="10"/>
  <c r="AH6119" i="10"/>
  <c r="AH6118" i="10"/>
  <c r="AH6117" i="10"/>
  <c r="AH6116" i="10"/>
  <c r="AH6115" i="10"/>
  <c r="AH6114" i="10"/>
  <c r="AH6113" i="10"/>
  <c r="AH6112" i="10"/>
  <c r="AH6111" i="10"/>
  <c r="AH6110" i="10"/>
  <c r="AH6109" i="10"/>
  <c r="AH6108" i="10"/>
  <c r="AH6107" i="10"/>
  <c r="AH6106" i="10"/>
  <c r="AH6105" i="10"/>
  <c r="AH6104" i="10"/>
  <c r="AH6103" i="10"/>
  <c r="AH6102" i="10"/>
  <c r="AH6101" i="10"/>
  <c r="AH6100" i="10"/>
  <c r="AH6099" i="10"/>
  <c r="AH6098" i="10"/>
  <c r="AH6097" i="10"/>
  <c r="AH6096" i="10"/>
  <c r="AH6095" i="10"/>
  <c r="AH6094" i="10"/>
  <c r="AH6093" i="10"/>
  <c r="AH6092" i="10"/>
  <c r="AH6091" i="10"/>
  <c r="AH6090" i="10"/>
  <c r="AH6089" i="10"/>
  <c r="AH6088" i="10"/>
  <c r="AH6087" i="10"/>
  <c r="AH6086" i="10"/>
  <c r="AH6085" i="10"/>
  <c r="AH6084" i="10"/>
  <c r="AH6083" i="10"/>
  <c r="AH6082" i="10"/>
  <c r="AH6081" i="10"/>
  <c r="AH6080" i="10"/>
  <c r="AH6079" i="10"/>
  <c r="AH6078" i="10"/>
  <c r="AH6077" i="10"/>
  <c r="AH6076" i="10"/>
  <c r="AH6075" i="10"/>
  <c r="AH6074" i="10"/>
  <c r="AH6073" i="10"/>
  <c r="AH6072" i="10"/>
  <c r="AH6071" i="10"/>
  <c r="AH6070" i="10"/>
  <c r="AH6069" i="10"/>
  <c r="AH6068" i="10"/>
  <c r="AH6067" i="10"/>
  <c r="AH6066" i="10"/>
  <c r="AH6065" i="10"/>
  <c r="AH6064" i="10"/>
  <c r="AH6063" i="10"/>
  <c r="AH6062" i="10"/>
  <c r="AH6061" i="10"/>
  <c r="AH6060" i="10"/>
  <c r="AH6059" i="10"/>
  <c r="AH6058" i="10"/>
  <c r="AH6057" i="10"/>
  <c r="AH6056" i="10"/>
  <c r="AH6055" i="10"/>
  <c r="AH6054" i="10"/>
  <c r="AH6053" i="10"/>
  <c r="AH6052" i="10"/>
  <c r="AH6051" i="10"/>
  <c r="AH6050" i="10"/>
  <c r="AH6049" i="10"/>
  <c r="AH6048" i="10"/>
  <c r="AH6047" i="10"/>
  <c r="AH6046" i="10"/>
  <c r="AH6045" i="10"/>
  <c r="AH6044" i="10"/>
  <c r="AH6043" i="10"/>
  <c r="AH6042" i="10"/>
  <c r="AH6041" i="10"/>
  <c r="AH6040" i="10"/>
  <c r="AH6039" i="10"/>
  <c r="AH6038" i="10"/>
  <c r="AH6037" i="10"/>
  <c r="AH6036" i="10"/>
  <c r="AH6035" i="10"/>
  <c r="AH6034" i="10"/>
  <c r="AH6033" i="10"/>
  <c r="AH6032" i="10"/>
  <c r="AH6031" i="10"/>
  <c r="AH6030" i="10"/>
  <c r="AH6029" i="10"/>
  <c r="AH6028" i="10"/>
  <c r="AH6027" i="10"/>
  <c r="AH6026" i="10"/>
  <c r="AH6025" i="10"/>
  <c r="AH6024" i="10"/>
  <c r="AH6023" i="10"/>
  <c r="AH6022" i="10"/>
  <c r="AH6021" i="10"/>
  <c r="AH6020" i="10"/>
  <c r="AH6019" i="10"/>
  <c r="AH6018" i="10"/>
  <c r="AH6017" i="10"/>
  <c r="AH6016" i="10"/>
  <c r="AH6015" i="10"/>
  <c r="AH6014" i="10"/>
  <c r="AH6013" i="10"/>
  <c r="AH6012" i="10"/>
  <c r="AH6011" i="10"/>
  <c r="AH6010" i="10"/>
  <c r="AH6009" i="10"/>
  <c r="AH6008" i="10"/>
  <c r="AH6007" i="10"/>
  <c r="AH6006" i="10"/>
  <c r="AH6005" i="10"/>
  <c r="AH6004" i="10"/>
  <c r="AH6003" i="10"/>
  <c r="AH6002" i="10"/>
  <c r="AH6001" i="10"/>
  <c r="AH6000" i="10"/>
  <c r="AH5999" i="10"/>
  <c r="AH5998" i="10"/>
  <c r="AH5997" i="10"/>
  <c r="AH5996" i="10"/>
  <c r="AH5995" i="10"/>
  <c r="AH5994" i="10"/>
  <c r="AH5993" i="10"/>
  <c r="AH5992" i="10"/>
  <c r="AH5991" i="10"/>
  <c r="AH5990" i="10"/>
  <c r="AH5989" i="10"/>
  <c r="AH5988" i="10"/>
  <c r="AH5987" i="10"/>
  <c r="AH5986" i="10"/>
  <c r="AH5985" i="10"/>
  <c r="AH5984" i="10"/>
  <c r="AH5983" i="10"/>
  <c r="AH5982" i="10"/>
  <c r="AH5981" i="10"/>
  <c r="AH5980" i="10"/>
  <c r="AH5979" i="10"/>
  <c r="AH5978" i="10"/>
  <c r="AH5977" i="10"/>
  <c r="AH5976" i="10"/>
  <c r="AH5975" i="10"/>
  <c r="AH5974" i="10"/>
  <c r="AH5973" i="10"/>
  <c r="AH5972" i="10"/>
  <c r="AH5971" i="10"/>
  <c r="AH5970" i="10"/>
  <c r="AH5969" i="10"/>
  <c r="AH5968" i="10"/>
  <c r="AH5967" i="10"/>
  <c r="AH5966" i="10"/>
  <c r="AH5965" i="10"/>
  <c r="AH5964" i="10"/>
  <c r="AH5963" i="10"/>
  <c r="AH5962" i="10"/>
  <c r="AH5961" i="10"/>
  <c r="AH5960" i="10"/>
  <c r="AH5959" i="10"/>
  <c r="AH5958" i="10"/>
  <c r="AH5957" i="10"/>
  <c r="AH5956" i="10"/>
  <c r="AH5955" i="10"/>
  <c r="AH5954" i="10"/>
  <c r="AH5953" i="10"/>
  <c r="AH5952" i="10"/>
  <c r="AH5951" i="10"/>
  <c r="AH5950" i="10"/>
  <c r="AH5949" i="10"/>
  <c r="AH5948" i="10"/>
  <c r="AH5947" i="10"/>
  <c r="AH5946" i="10"/>
  <c r="AH5945" i="10"/>
  <c r="AH5944" i="10"/>
  <c r="AH5943" i="10"/>
  <c r="AH5942" i="10"/>
  <c r="AH5941" i="10"/>
  <c r="AH5940" i="10"/>
  <c r="AH5939" i="10"/>
  <c r="AH5938" i="10"/>
  <c r="AH5937" i="10"/>
  <c r="AH5936" i="10"/>
  <c r="AH5935" i="10"/>
  <c r="AH5934" i="10"/>
  <c r="AH5933" i="10"/>
  <c r="AH5932" i="10"/>
  <c r="AH5931" i="10"/>
  <c r="AH5930" i="10"/>
  <c r="AH5929" i="10"/>
  <c r="AH5928" i="10"/>
  <c r="AH5927" i="10"/>
  <c r="AH5926" i="10"/>
  <c r="AH5925" i="10"/>
  <c r="AH5924" i="10"/>
  <c r="AH5923" i="10"/>
  <c r="AH5922" i="10"/>
  <c r="AH5921" i="10"/>
  <c r="AH5920" i="10"/>
  <c r="AH5919" i="10"/>
  <c r="AH5918" i="10"/>
  <c r="AH5917" i="10"/>
  <c r="AH5916" i="10"/>
  <c r="AH5915" i="10"/>
  <c r="AH5914" i="10"/>
  <c r="AH5913" i="10"/>
  <c r="AH5912" i="10"/>
  <c r="AH5911" i="10"/>
  <c r="AH5910" i="10"/>
  <c r="AH5909" i="10"/>
  <c r="AH5908" i="10"/>
  <c r="AH5907" i="10"/>
  <c r="AH5906" i="10"/>
  <c r="AH5905" i="10"/>
  <c r="AH5904" i="10"/>
  <c r="AH5903" i="10"/>
  <c r="AH5902" i="10"/>
  <c r="AH5901" i="10"/>
  <c r="AH5900" i="10"/>
  <c r="AH5899" i="10"/>
  <c r="AH5898" i="10"/>
  <c r="AH5897" i="10"/>
  <c r="AH5896" i="10"/>
  <c r="AH5895" i="10"/>
  <c r="AH5894" i="10"/>
  <c r="AH5893" i="10"/>
  <c r="AH5892" i="10"/>
  <c r="AH5891" i="10"/>
  <c r="AH5890" i="10"/>
  <c r="AH5889" i="10"/>
  <c r="AH5888" i="10"/>
  <c r="AH5887" i="10"/>
  <c r="AH5886" i="10"/>
  <c r="AH5885" i="10"/>
  <c r="AH5884" i="10"/>
  <c r="AH5883" i="10"/>
  <c r="AH5882" i="10"/>
  <c r="AH5881" i="10"/>
  <c r="AH5880" i="10"/>
  <c r="AH5879" i="10"/>
  <c r="AH5878" i="10"/>
  <c r="AH5877" i="10"/>
  <c r="AH5876" i="10"/>
  <c r="AH5875" i="10"/>
  <c r="AH5874" i="10"/>
  <c r="AH5873" i="10"/>
  <c r="AH5872" i="10"/>
  <c r="AH5871" i="10"/>
  <c r="AH5870" i="10"/>
  <c r="AH5869" i="10"/>
  <c r="AH5868" i="10"/>
  <c r="AH5867" i="10"/>
  <c r="AH5866" i="10"/>
  <c r="AH5865" i="10"/>
  <c r="AH5864" i="10"/>
  <c r="AH5863" i="10"/>
  <c r="AH5862" i="10"/>
  <c r="AH5861" i="10"/>
  <c r="AH5860" i="10"/>
  <c r="AH5859" i="10"/>
  <c r="AH5858" i="10"/>
  <c r="AH5857" i="10"/>
  <c r="AH5856" i="10"/>
  <c r="AH5855" i="10"/>
  <c r="AH5854" i="10"/>
  <c r="AH5853" i="10"/>
  <c r="AH5852" i="10"/>
  <c r="AH5851" i="10"/>
  <c r="AH5850" i="10"/>
  <c r="AH5849" i="10"/>
  <c r="AH5848" i="10"/>
  <c r="AH5847" i="10"/>
  <c r="AH5846" i="10"/>
  <c r="AH5845" i="10"/>
  <c r="AH5844" i="10"/>
  <c r="AH5843" i="10"/>
  <c r="AH5842" i="10"/>
  <c r="AH5841" i="10"/>
  <c r="AH5840" i="10"/>
  <c r="AH5839" i="10"/>
  <c r="AH5838" i="10"/>
  <c r="AH5837" i="10"/>
  <c r="AH5836" i="10"/>
  <c r="AH5835" i="10"/>
  <c r="AH5834" i="10"/>
  <c r="AH5833" i="10"/>
  <c r="AH5832" i="10"/>
  <c r="AH5831" i="10"/>
  <c r="AH5830" i="10"/>
  <c r="AH5829" i="10"/>
  <c r="AH5828" i="10"/>
  <c r="AH5827" i="10"/>
  <c r="AH5826" i="10"/>
  <c r="AH5825" i="10"/>
  <c r="AH5824" i="10"/>
  <c r="AH5823" i="10"/>
  <c r="AH5822" i="10"/>
  <c r="AH5821" i="10"/>
  <c r="AH5820" i="10"/>
  <c r="AH5819" i="10"/>
  <c r="AH5818" i="10"/>
  <c r="AH5817" i="10"/>
  <c r="AH5816" i="10"/>
  <c r="AH5815" i="10"/>
  <c r="AH5814" i="10"/>
  <c r="AH5813" i="10"/>
  <c r="AH5812" i="10"/>
  <c r="AH5811" i="10"/>
  <c r="AH5810" i="10"/>
  <c r="AH5809" i="10"/>
  <c r="AH5808" i="10"/>
  <c r="AH5807" i="10"/>
  <c r="AH5806" i="10"/>
  <c r="AH5805" i="10"/>
  <c r="AH5804" i="10"/>
  <c r="AH5803" i="10"/>
  <c r="AH5802" i="10"/>
  <c r="AH5801" i="10"/>
  <c r="AH5800" i="10"/>
  <c r="AH5799" i="10"/>
  <c r="AH5798" i="10"/>
  <c r="AH5797" i="10"/>
  <c r="AH5796" i="10"/>
  <c r="AH5795" i="10"/>
  <c r="AH5794" i="10"/>
  <c r="AH5793" i="10"/>
  <c r="AH5792" i="10"/>
  <c r="AH5791" i="10"/>
  <c r="AH5790" i="10"/>
  <c r="AH5789" i="10"/>
  <c r="AH5788" i="10"/>
  <c r="AH5787" i="10"/>
  <c r="AH5786" i="10"/>
  <c r="AH5785" i="10"/>
  <c r="AH5784" i="10"/>
  <c r="AH5783" i="10"/>
  <c r="AH5782" i="10"/>
  <c r="AH5781" i="10"/>
  <c r="AH5780" i="10"/>
  <c r="AH5779" i="10"/>
  <c r="AH5778" i="10"/>
  <c r="AH5777" i="10"/>
  <c r="AH5776" i="10"/>
  <c r="AH5775" i="10"/>
  <c r="AH5774" i="10"/>
  <c r="AH5773" i="10"/>
  <c r="AH5772" i="10"/>
  <c r="AH5771" i="10"/>
  <c r="AH5770" i="10"/>
  <c r="AH5769" i="10"/>
  <c r="AH5768" i="10"/>
  <c r="AH5767" i="10"/>
  <c r="AH5766" i="10"/>
  <c r="AH5765" i="10"/>
  <c r="AH5764" i="10"/>
  <c r="AH5763" i="10"/>
  <c r="AH5762" i="10"/>
  <c r="AH5761" i="10"/>
  <c r="AH5760" i="10"/>
  <c r="AH5759" i="10"/>
  <c r="AH5758" i="10"/>
  <c r="AH5757" i="10"/>
  <c r="AH5756" i="10"/>
  <c r="AH5755" i="10"/>
  <c r="AH5754" i="10"/>
  <c r="AH5753" i="10"/>
  <c r="AH5752" i="10"/>
  <c r="AH5751" i="10"/>
  <c r="AH5750" i="10"/>
  <c r="AH5749" i="10"/>
  <c r="AH5748" i="10"/>
  <c r="AH5747" i="10"/>
  <c r="AH5746" i="10"/>
  <c r="AH5745" i="10"/>
  <c r="AH5744" i="10"/>
  <c r="AH5743" i="10"/>
  <c r="AH5742" i="10"/>
  <c r="AH5741" i="10"/>
  <c r="AH5740" i="10"/>
  <c r="AH5739" i="10"/>
  <c r="AH5738" i="10"/>
  <c r="AH5737" i="10"/>
  <c r="AH5736" i="10"/>
  <c r="AH5735" i="10"/>
  <c r="AH5734" i="10"/>
  <c r="AH5733" i="10"/>
  <c r="AH5732" i="10"/>
  <c r="AH5731" i="10"/>
  <c r="AH5730" i="10"/>
  <c r="AH5729" i="10"/>
  <c r="AH5728" i="10"/>
  <c r="AH5727" i="10"/>
  <c r="AH5726" i="10"/>
  <c r="AH5725" i="10"/>
  <c r="AH5724" i="10"/>
  <c r="AH5723" i="10"/>
  <c r="AH5722" i="10"/>
  <c r="AH5721" i="10"/>
  <c r="AH5720" i="10"/>
  <c r="AH5719" i="10"/>
  <c r="AH5718" i="10"/>
  <c r="AH5717" i="10"/>
  <c r="AH5716" i="10"/>
  <c r="AH5715" i="10"/>
  <c r="AH5714" i="10"/>
  <c r="AH5713" i="10"/>
  <c r="AH5712" i="10"/>
  <c r="AH5711" i="10"/>
  <c r="AH5710" i="10"/>
  <c r="AH5709" i="10"/>
  <c r="AH5708" i="10"/>
  <c r="AH5707" i="10"/>
  <c r="AH5706" i="10"/>
  <c r="AH5705" i="10"/>
  <c r="AH5704" i="10"/>
  <c r="AH5703" i="10"/>
  <c r="AH5702" i="10"/>
  <c r="AH5701" i="10"/>
  <c r="AH5700" i="10"/>
  <c r="AH5699" i="10"/>
  <c r="AH5698" i="10"/>
  <c r="AH5697" i="10"/>
  <c r="AH5696" i="10"/>
  <c r="AH5695" i="10"/>
  <c r="AH5694" i="10"/>
  <c r="AH5693" i="10"/>
  <c r="AH5692" i="10"/>
  <c r="AH5691" i="10"/>
  <c r="AH5690" i="10"/>
  <c r="AH5689" i="10"/>
  <c r="AH5688" i="10"/>
  <c r="AH5687" i="10"/>
  <c r="AH5686" i="10"/>
  <c r="AH5685" i="10"/>
  <c r="AH5684" i="10"/>
  <c r="AH5683" i="10"/>
  <c r="AH5682" i="10"/>
  <c r="AH5681" i="10"/>
  <c r="AH5680" i="10"/>
  <c r="AH5679" i="10"/>
  <c r="AH5678" i="10"/>
  <c r="AH5677" i="10"/>
  <c r="AH5676" i="10"/>
  <c r="AH5675" i="10"/>
  <c r="AH5674" i="10"/>
  <c r="AH5673" i="10"/>
  <c r="AH5672" i="10"/>
  <c r="AH5671" i="10"/>
  <c r="AH5670" i="10"/>
  <c r="AH5669" i="10"/>
  <c r="AH5668" i="10"/>
  <c r="AH5667" i="10"/>
  <c r="AH5666" i="10"/>
  <c r="AH5665" i="10"/>
  <c r="AH5664" i="10"/>
  <c r="AH5663" i="10"/>
  <c r="AH5662" i="10"/>
  <c r="AH5661" i="10"/>
  <c r="AH5660" i="10"/>
  <c r="AH5659" i="10"/>
  <c r="AH5658" i="10"/>
  <c r="AH5657" i="10"/>
  <c r="AH5656" i="10"/>
  <c r="AH5655" i="10"/>
  <c r="AH5654" i="10"/>
  <c r="AH5653" i="10"/>
  <c r="AH5652" i="10"/>
  <c r="AH5651" i="10"/>
  <c r="AH5650" i="10"/>
  <c r="AH5649" i="10"/>
  <c r="AH5648" i="10"/>
  <c r="AH5647" i="10"/>
  <c r="AH5646" i="10"/>
  <c r="AH5645" i="10"/>
  <c r="AH5644" i="10"/>
  <c r="AH5643" i="10"/>
  <c r="AH5642" i="10"/>
  <c r="AH5641" i="10"/>
  <c r="AH5640" i="10"/>
  <c r="AH5639" i="10"/>
  <c r="AH5638" i="10"/>
  <c r="AH5637" i="10"/>
  <c r="AH5636" i="10"/>
  <c r="AH5635" i="10"/>
  <c r="AH5634" i="10"/>
  <c r="AH5633" i="10"/>
  <c r="AH5632" i="10"/>
  <c r="AH5631" i="10"/>
  <c r="AH5630" i="10"/>
  <c r="AH5629" i="10"/>
  <c r="AH5628" i="10"/>
  <c r="AH5627" i="10"/>
  <c r="AH5626" i="10"/>
  <c r="AH5625" i="10"/>
  <c r="AH5624" i="10"/>
  <c r="AH5623" i="10"/>
  <c r="AH5622" i="10"/>
  <c r="AH5621" i="10"/>
  <c r="AH5620" i="10"/>
  <c r="AH5619" i="10"/>
  <c r="AH5618" i="10"/>
  <c r="AH5617" i="10"/>
  <c r="AH5616" i="10"/>
  <c r="AH5615" i="10"/>
  <c r="AH5614" i="10"/>
  <c r="AH5613" i="10"/>
  <c r="AH5612" i="10"/>
  <c r="AH5611" i="10"/>
  <c r="AH5610" i="10"/>
  <c r="AH5609" i="10"/>
  <c r="AH5608" i="10"/>
  <c r="AH5607" i="10"/>
  <c r="AH5606" i="10"/>
  <c r="AH5605" i="10"/>
  <c r="AH5604" i="10"/>
  <c r="AH5603" i="10"/>
  <c r="AH5602" i="10"/>
  <c r="AH5601" i="10"/>
  <c r="AH5600" i="10"/>
  <c r="AH5599" i="10"/>
  <c r="AH5598" i="10"/>
  <c r="AH5597" i="10"/>
  <c r="AH5596" i="10"/>
  <c r="AH5595" i="10"/>
  <c r="AH5594" i="10"/>
  <c r="AH5593" i="10"/>
  <c r="AH5592" i="10"/>
  <c r="AH5591" i="10"/>
  <c r="AH5590" i="10"/>
  <c r="AH5589" i="10"/>
  <c r="AH5588" i="10"/>
  <c r="AH5587" i="10"/>
  <c r="AH5586" i="10"/>
  <c r="AH5585" i="10"/>
  <c r="AH5584" i="10"/>
  <c r="AH5583" i="10"/>
  <c r="AH5582" i="10"/>
  <c r="AH5581" i="10"/>
  <c r="AH5580" i="10"/>
  <c r="AH5579" i="10"/>
  <c r="AH5578" i="10"/>
  <c r="AH5577" i="10"/>
  <c r="AH5576" i="10"/>
  <c r="AH5575" i="10"/>
  <c r="AH5574" i="10"/>
  <c r="AH5573" i="10"/>
  <c r="AH5572" i="10"/>
  <c r="AH5571" i="10"/>
  <c r="AH5570" i="10"/>
  <c r="AH5569" i="10"/>
  <c r="AH5568" i="10"/>
  <c r="AH5567" i="10"/>
  <c r="AH5566" i="10"/>
  <c r="AH5565" i="10"/>
  <c r="AH5564" i="10"/>
  <c r="AH5563" i="10"/>
  <c r="AH5562" i="10"/>
  <c r="AH5561" i="10"/>
  <c r="AH5560" i="10"/>
  <c r="AH5559" i="10"/>
  <c r="AH5558" i="10"/>
  <c r="AH5557" i="10"/>
  <c r="AH5556" i="10"/>
  <c r="AH5555" i="10"/>
  <c r="AH5554" i="10"/>
  <c r="AH5553" i="10"/>
  <c r="AH5552" i="10"/>
  <c r="AH5551" i="10"/>
  <c r="AH5550" i="10"/>
  <c r="AH5549" i="10"/>
  <c r="AH5548" i="10"/>
  <c r="AH5547" i="10"/>
  <c r="AH5546" i="10"/>
  <c r="AH5545" i="10"/>
  <c r="AH5544" i="10"/>
  <c r="AH5543" i="10"/>
  <c r="AH5542" i="10"/>
  <c r="AH5541" i="10"/>
  <c r="AH5540" i="10"/>
  <c r="AH5539" i="10"/>
  <c r="AH5538" i="10"/>
  <c r="AH5537" i="10"/>
  <c r="AH5536" i="10"/>
  <c r="AH5535" i="10"/>
  <c r="AH5534" i="10"/>
  <c r="AH5533" i="10"/>
  <c r="AH5532" i="10"/>
  <c r="AH5531" i="10"/>
  <c r="AH5530" i="10"/>
  <c r="AH5529" i="10"/>
  <c r="AH5528" i="10"/>
  <c r="AH5527" i="10"/>
  <c r="AH5526" i="10"/>
  <c r="AH5525" i="10"/>
  <c r="AH5524" i="10"/>
  <c r="AH5523" i="10"/>
  <c r="AH5522" i="10"/>
  <c r="AH5521" i="10"/>
  <c r="AH5520" i="10"/>
  <c r="AH5519" i="10"/>
  <c r="AH5518" i="10"/>
  <c r="AH5517" i="10"/>
  <c r="AH5516" i="10"/>
  <c r="AH5515" i="10"/>
  <c r="AH5514" i="10"/>
  <c r="AH5513" i="10"/>
  <c r="AH5512" i="10"/>
  <c r="AH5511" i="10"/>
  <c r="AH5510" i="10"/>
  <c r="AH5509" i="10"/>
  <c r="AH5508" i="10"/>
  <c r="AH5507" i="10"/>
  <c r="AH5506" i="10"/>
  <c r="AH5505" i="10"/>
  <c r="AH5504" i="10"/>
  <c r="AH5503" i="10"/>
  <c r="AH5502" i="10"/>
  <c r="AH5501" i="10"/>
  <c r="AH5500" i="10"/>
  <c r="AH5499" i="10"/>
  <c r="AH5498" i="10"/>
  <c r="AH5497" i="10"/>
  <c r="AH5496" i="10"/>
  <c r="AH5495" i="10"/>
  <c r="AH5494" i="10"/>
  <c r="AH5493" i="10"/>
  <c r="AH5492" i="10"/>
  <c r="AH5491" i="10"/>
  <c r="AH5490" i="10"/>
  <c r="AH5489" i="10"/>
  <c r="AH5488" i="10"/>
  <c r="AH5487" i="10"/>
  <c r="AH5486" i="10"/>
  <c r="AH5485" i="10"/>
  <c r="AH5484" i="10"/>
  <c r="AH5483" i="10"/>
  <c r="AH5482" i="10"/>
  <c r="AH5481" i="10"/>
  <c r="AH5480" i="10"/>
  <c r="AH5479" i="10"/>
  <c r="AH5478" i="10"/>
  <c r="AH5477" i="10"/>
  <c r="AH5476" i="10"/>
  <c r="AH5475" i="10"/>
  <c r="AH5474" i="10"/>
  <c r="AH5473" i="10"/>
  <c r="AH5472" i="10"/>
  <c r="AH5471" i="10"/>
  <c r="AH5470" i="10"/>
  <c r="AH5469" i="10"/>
  <c r="AH5468" i="10"/>
  <c r="AH5467" i="10"/>
  <c r="AH5466" i="10"/>
  <c r="AH5465" i="10"/>
  <c r="AH5464" i="10"/>
  <c r="AH5463" i="10"/>
  <c r="AH5462" i="10"/>
  <c r="AH5461" i="10"/>
  <c r="AH5460" i="10"/>
  <c r="AH5459" i="10"/>
  <c r="AH5458" i="10"/>
  <c r="AH5457" i="10"/>
  <c r="AH5456" i="10"/>
  <c r="AH5455" i="10"/>
  <c r="AH5454" i="10"/>
  <c r="AH5453" i="10"/>
  <c r="AH5452" i="10"/>
  <c r="AH5451" i="10"/>
  <c r="AH5450" i="10"/>
  <c r="AH5449" i="10"/>
  <c r="AH5448" i="10"/>
  <c r="AH5447" i="10"/>
  <c r="AH5446" i="10"/>
  <c r="AH5445" i="10"/>
  <c r="AH5444" i="10"/>
  <c r="AH5443" i="10"/>
  <c r="AH5442" i="10"/>
  <c r="AH5441" i="10"/>
  <c r="AH5440" i="10"/>
  <c r="AH5439" i="10"/>
  <c r="AH5438" i="10"/>
  <c r="AH5437" i="10"/>
  <c r="AH5436" i="10"/>
  <c r="AH5435" i="10"/>
  <c r="AH5434" i="10"/>
  <c r="AH5433" i="10"/>
  <c r="AH5432" i="10"/>
  <c r="AH5431" i="10"/>
  <c r="AH5430" i="10"/>
  <c r="AH5429" i="10"/>
  <c r="AH5428" i="10"/>
  <c r="AH5427" i="10"/>
  <c r="AH5426" i="10"/>
  <c r="AH5425" i="10"/>
  <c r="AH5424" i="10"/>
  <c r="AH5423" i="10"/>
  <c r="AH5422" i="10"/>
  <c r="AH5421" i="10"/>
  <c r="AH5420" i="10"/>
  <c r="AH5419" i="10"/>
  <c r="AH5418" i="10"/>
  <c r="AH5417" i="10"/>
  <c r="AH5416" i="10"/>
  <c r="AH5415" i="10"/>
  <c r="AH5414" i="10"/>
  <c r="AH5413" i="10"/>
  <c r="AH5412" i="10"/>
  <c r="AH5411" i="10"/>
  <c r="AH5410" i="10"/>
  <c r="AH5409" i="10"/>
  <c r="AH5408" i="10"/>
  <c r="AH5407" i="10"/>
  <c r="AH5406" i="10"/>
  <c r="AH5405" i="10"/>
  <c r="AH5404" i="10"/>
  <c r="AH5403" i="10"/>
  <c r="AH5402" i="10"/>
  <c r="AH5401" i="10"/>
  <c r="AH5400" i="10"/>
  <c r="AH5399" i="10"/>
  <c r="AH5398" i="10"/>
  <c r="AH5397" i="10"/>
  <c r="AH5396" i="10"/>
  <c r="AH5395" i="10"/>
  <c r="AH5394" i="10"/>
  <c r="AH5393" i="10"/>
  <c r="AH5392" i="10"/>
  <c r="AH5391" i="10"/>
  <c r="AH5390" i="10"/>
  <c r="AH5389" i="10"/>
  <c r="AH5388" i="10"/>
  <c r="AH5387" i="10"/>
  <c r="AH5386" i="10"/>
  <c r="AH5385" i="10"/>
  <c r="AH5384" i="10"/>
  <c r="AH5383" i="10"/>
  <c r="AH5382" i="10"/>
  <c r="AH5381" i="10"/>
  <c r="AH5380" i="10"/>
  <c r="AH5379" i="10"/>
  <c r="AH5378" i="10"/>
  <c r="AH5377" i="10"/>
  <c r="AH5376" i="10"/>
  <c r="AH5375" i="10"/>
  <c r="AH5374" i="10"/>
  <c r="AH5373" i="10"/>
  <c r="AH5372" i="10"/>
  <c r="AH5371" i="10"/>
  <c r="AH5370" i="10"/>
  <c r="AH5369" i="10"/>
  <c r="AH5368" i="10"/>
  <c r="AH5367" i="10"/>
  <c r="AH5366" i="10"/>
  <c r="AH5365" i="10"/>
  <c r="AH5364" i="10"/>
  <c r="AH5363" i="10"/>
  <c r="AH5362" i="10"/>
  <c r="AH5361" i="10"/>
  <c r="AH5360" i="10"/>
  <c r="AH5359" i="10"/>
  <c r="AH5358" i="10"/>
  <c r="AH5357" i="10"/>
  <c r="AH5356" i="10"/>
  <c r="AH5355" i="10"/>
  <c r="AH5354" i="10"/>
  <c r="AH5353" i="10"/>
  <c r="AH5352" i="10"/>
  <c r="AH5351" i="10"/>
  <c r="AH5350" i="10"/>
  <c r="AH5349" i="10"/>
  <c r="AH5348" i="10"/>
  <c r="AH5347" i="10"/>
  <c r="AH5346" i="10"/>
  <c r="AH5345" i="10"/>
  <c r="AH5344" i="10"/>
  <c r="AH5343" i="10"/>
  <c r="AH5342" i="10"/>
  <c r="AH5341" i="10"/>
  <c r="AH5340" i="10"/>
  <c r="AH5339" i="10"/>
  <c r="AH5338" i="10"/>
  <c r="AH5337" i="10"/>
  <c r="AH5336" i="10"/>
  <c r="AH5335" i="10"/>
  <c r="AH5334" i="10"/>
  <c r="AH5333" i="10"/>
  <c r="AH5332" i="10"/>
  <c r="AH5331" i="10"/>
  <c r="AH5330" i="10"/>
  <c r="AH5329" i="10"/>
  <c r="AH5328" i="10"/>
  <c r="AH5327" i="10"/>
  <c r="AH5326" i="10"/>
  <c r="AH5325" i="10"/>
  <c r="AH5324" i="10"/>
  <c r="AH5323" i="10"/>
  <c r="AH5322" i="10"/>
  <c r="AH5321" i="10"/>
  <c r="AH5320" i="10"/>
  <c r="AH5319" i="10"/>
  <c r="AH5318" i="10"/>
  <c r="AH5317" i="10"/>
  <c r="AH5316" i="10"/>
  <c r="AH5315" i="10"/>
  <c r="AH5314" i="10"/>
  <c r="AH5313" i="10"/>
  <c r="AH5312" i="10"/>
  <c r="AH5311" i="10"/>
  <c r="AH5310" i="10"/>
  <c r="AH5309" i="10"/>
  <c r="AH5308" i="10"/>
  <c r="AH5307" i="10"/>
  <c r="AH5306" i="10"/>
  <c r="AH5305" i="10"/>
  <c r="AH5304" i="10"/>
  <c r="AH5303" i="10"/>
  <c r="AH5302" i="10"/>
  <c r="AH5301" i="10"/>
  <c r="AH5300" i="10"/>
  <c r="AH5299" i="10"/>
  <c r="AH5298" i="10"/>
  <c r="AH5297" i="10"/>
  <c r="AH5296" i="10"/>
  <c r="AH5295" i="10"/>
  <c r="AH5294" i="10"/>
  <c r="AH5293" i="10"/>
  <c r="AH5292" i="10"/>
  <c r="AH5291" i="10"/>
  <c r="AH5290" i="10"/>
  <c r="AH5289" i="10"/>
  <c r="AH5288" i="10"/>
  <c r="AH5287" i="10"/>
  <c r="AH5286" i="10"/>
  <c r="AH5285" i="10"/>
  <c r="AH5284" i="10"/>
  <c r="AH5283" i="10"/>
  <c r="AH5282" i="10"/>
  <c r="AH5281" i="10"/>
  <c r="AH5280" i="10"/>
  <c r="AH5279" i="10"/>
  <c r="AH5278" i="10"/>
  <c r="AH5277" i="10"/>
  <c r="AH5276" i="10"/>
  <c r="AH5275" i="10"/>
  <c r="AH5274" i="10"/>
  <c r="AH5273" i="10"/>
  <c r="AH5272" i="10"/>
  <c r="AH5271" i="10"/>
  <c r="AH5270" i="10"/>
  <c r="AH5269" i="10"/>
  <c r="AH5268" i="10"/>
  <c r="AH5267" i="10"/>
  <c r="AH5266" i="10"/>
  <c r="AH5265" i="10"/>
  <c r="AH5264" i="10"/>
  <c r="AH5263" i="10"/>
  <c r="AH5262" i="10"/>
  <c r="AH5261" i="10"/>
  <c r="AH5260" i="10"/>
  <c r="AH5259" i="10"/>
  <c r="AH5258" i="10"/>
  <c r="AH5257" i="10"/>
  <c r="AH5256" i="10"/>
  <c r="AH5255" i="10"/>
  <c r="AH5254" i="10"/>
  <c r="AH5253" i="10"/>
  <c r="AH5252" i="10"/>
  <c r="AH5251" i="10"/>
  <c r="AH5250" i="10"/>
  <c r="AH5249" i="10"/>
  <c r="AH5248" i="10"/>
  <c r="AH5247" i="10"/>
  <c r="AH5246" i="10"/>
  <c r="AH5245" i="10"/>
  <c r="AH5244" i="10"/>
  <c r="AH5243" i="10"/>
  <c r="AH5242" i="10"/>
  <c r="AH5241" i="10"/>
  <c r="AH5240" i="10"/>
  <c r="AH5239" i="10"/>
  <c r="AH5238" i="10"/>
  <c r="AH5237" i="10"/>
  <c r="AH5236" i="10"/>
  <c r="AH5235" i="10"/>
  <c r="AH5234" i="10"/>
  <c r="AH5233" i="10"/>
  <c r="AH5232" i="10"/>
  <c r="AH5231" i="10"/>
  <c r="AH5230" i="10"/>
  <c r="AH5229" i="10"/>
  <c r="AH5228" i="10"/>
  <c r="AH5227" i="10"/>
  <c r="AH5226" i="10"/>
  <c r="AH5225" i="10"/>
  <c r="AH5224" i="10"/>
  <c r="AH5223" i="10"/>
  <c r="AH5222" i="10"/>
  <c r="AH5221" i="10"/>
  <c r="AH5220" i="10"/>
  <c r="AH5219" i="10"/>
  <c r="AH5218" i="10"/>
  <c r="AH5217" i="10"/>
  <c r="AH5216" i="10"/>
  <c r="AH5215" i="10"/>
  <c r="AH5214" i="10"/>
  <c r="AH5213" i="10"/>
  <c r="AH5212" i="10"/>
  <c r="AH5211" i="10"/>
  <c r="AH5210" i="10"/>
  <c r="AH5209" i="10"/>
  <c r="AH5208" i="10"/>
  <c r="AH5207" i="10"/>
  <c r="AH5206" i="10"/>
  <c r="AH5205" i="10"/>
  <c r="AH5204" i="10"/>
  <c r="AH5203" i="10"/>
  <c r="AH5202" i="10"/>
  <c r="AH5201" i="10"/>
  <c r="AH5200" i="10"/>
  <c r="AH5199" i="10"/>
  <c r="AH5198" i="10"/>
  <c r="AH5197" i="10"/>
  <c r="AH5196" i="10"/>
  <c r="AH5195" i="10"/>
  <c r="AH5194" i="10"/>
  <c r="AH5193" i="10"/>
  <c r="AH5192" i="10"/>
  <c r="AH5191" i="10"/>
  <c r="AH5190" i="10"/>
  <c r="AH5189" i="10"/>
  <c r="AH5188" i="10"/>
  <c r="AH5187" i="10"/>
  <c r="AH5186" i="10"/>
  <c r="AH5185" i="10"/>
  <c r="AH5184" i="10"/>
  <c r="AH5183" i="10"/>
  <c r="AH5182" i="10"/>
  <c r="AH5181" i="10"/>
  <c r="AH5180" i="10"/>
  <c r="AH5179" i="10"/>
  <c r="AH5178" i="10"/>
  <c r="AH5177" i="10"/>
  <c r="AH5176" i="10"/>
  <c r="AH5175" i="10"/>
  <c r="AH5174" i="10"/>
  <c r="AH5173" i="10"/>
  <c r="AH5172" i="10"/>
  <c r="AH5171" i="10"/>
  <c r="AH5170" i="10"/>
  <c r="AH5169" i="10"/>
  <c r="AH5168" i="10"/>
  <c r="AH5167" i="10"/>
  <c r="AH5166" i="10"/>
  <c r="AH5165" i="10"/>
  <c r="AH5164" i="10"/>
  <c r="AH5163" i="10"/>
  <c r="AH5162" i="10"/>
  <c r="AH5161" i="10"/>
  <c r="AH5160" i="10"/>
  <c r="AH5159" i="10"/>
  <c r="AH5158" i="10"/>
  <c r="AH5157" i="10"/>
  <c r="AH5156" i="10"/>
  <c r="AH5155" i="10"/>
  <c r="AH5154" i="10"/>
  <c r="AH5153" i="10"/>
  <c r="AH5152" i="10"/>
  <c r="AH5151" i="10"/>
  <c r="AH5150" i="10"/>
  <c r="AH5149" i="10"/>
  <c r="AH5148" i="10"/>
  <c r="AH5147" i="10"/>
  <c r="AH5146" i="10"/>
  <c r="AH5145" i="10"/>
  <c r="AH5144" i="10"/>
  <c r="AH5143" i="10"/>
  <c r="AH5142" i="10"/>
  <c r="AH5141" i="10"/>
  <c r="AH5140" i="10"/>
  <c r="AH5139" i="10"/>
  <c r="AH5138" i="10"/>
  <c r="AH5137" i="10"/>
  <c r="AH5136" i="10"/>
  <c r="AH5135" i="10"/>
  <c r="AH5134" i="10"/>
  <c r="AH5133" i="10"/>
  <c r="AH5132" i="10"/>
  <c r="AH5131" i="10"/>
  <c r="AH5130" i="10"/>
  <c r="AH5129" i="10"/>
  <c r="AH5128" i="10"/>
  <c r="AH5127" i="10"/>
  <c r="AH5126" i="10"/>
  <c r="AH5125" i="10"/>
  <c r="AH5124" i="10"/>
  <c r="AH5123" i="10"/>
  <c r="AH5122" i="10"/>
  <c r="AH5121" i="10"/>
  <c r="AH5120" i="10"/>
  <c r="AH5119" i="10"/>
  <c r="AH5118" i="10"/>
  <c r="AH5117" i="10"/>
  <c r="AH5116" i="10"/>
  <c r="AH5115" i="10"/>
  <c r="AH5114" i="10"/>
  <c r="AH5113" i="10"/>
  <c r="AH5112" i="10"/>
  <c r="AH5111" i="10"/>
  <c r="AH5110" i="10"/>
  <c r="AH5109" i="10"/>
  <c r="AH5108" i="10"/>
  <c r="AH5107" i="10"/>
  <c r="AH5106" i="10"/>
  <c r="AH5105" i="10"/>
  <c r="AH5104" i="10"/>
  <c r="AH5103" i="10"/>
  <c r="AH5102" i="10"/>
  <c r="AH5101" i="10"/>
  <c r="AH5100" i="10"/>
  <c r="AH5099" i="10"/>
  <c r="AH5098" i="10"/>
  <c r="AH5097" i="10"/>
  <c r="AH5096" i="10"/>
  <c r="AH5095" i="10"/>
  <c r="AH5094" i="10"/>
  <c r="AH5093" i="10"/>
  <c r="AH5092" i="10"/>
  <c r="AH5091" i="10"/>
  <c r="AH5090" i="10"/>
  <c r="AH5089" i="10"/>
  <c r="AH5088" i="10"/>
  <c r="AH5087" i="10"/>
  <c r="AH5086" i="10"/>
  <c r="AH5085" i="10"/>
  <c r="AH5084" i="10"/>
  <c r="AH5083" i="10"/>
  <c r="AH5082" i="10"/>
  <c r="AH5081" i="10"/>
  <c r="AH5080" i="10"/>
  <c r="AH5079" i="10"/>
  <c r="AH5078" i="10"/>
  <c r="AH5077" i="10"/>
  <c r="AH5076" i="10"/>
  <c r="AH5075" i="10"/>
  <c r="AH5074" i="10"/>
  <c r="AH5073" i="10"/>
  <c r="AH5072" i="10"/>
  <c r="AH5071" i="10"/>
  <c r="AH5070" i="10"/>
  <c r="AH5069" i="10"/>
  <c r="AH5068" i="10"/>
  <c r="AH5067" i="10"/>
  <c r="AH5066" i="10"/>
  <c r="AH5065" i="10"/>
  <c r="AH5064" i="10"/>
  <c r="AH5063" i="10"/>
  <c r="AH5062" i="10"/>
  <c r="AH5061" i="10"/>
  <c r="AH5060" i="10"/>
  <c r="AH5059" i="10"/>
  <c r="AH5058" i="10"/>
  <c r="AH5057" i="10"/>
  <c r="AH5056" i="10"/>
  <c r="AH5055" i="10"/>
  <c r="AH5054" i="10"/>
  <c r="AH5053" i="10"/>
  <c r="AH5052" i="10"/>
  <c r="AH5051" i="10"/>
  <c r="AH5050" i="10"/>
  <c r="AH5049" i="10"/>
  <c r="AH5048" i="10"/>
  <c r="AH5047" i="10"/>
  <c r="AH5046" i="10"/>
  <c r="AH5045" i="10"/>
  <c r="AH5044" i="10"/>
  <c r="AH5043" i="10"/>
  <c r="AH5042" i="10"/>
  <c r="AH5041" i="10"/>
  <c r="AH5040" i="10"/>
  <c r="AH5039" i="10"/>
  <c r="AH5038" i="10"/>
  <c r="AH5037" i="10"/>
  <c r="AH5036" i="10"/>
  <c r="AH5035" i="10"/>
  <c r="AH5034" i="10"/>
  <c r="AH5033" i="10"/>
  <c r="AH5032" i="10"/>
  <c r="AH5031" i="10"/>
  <c r="AH5030" i="10"/>
  <c r="AH5029" i="10"/>
  <c r="AH5028" i="10"/>
  <c r="AH5027" i="10"/>
  <c r="AH5026" i="10"/>
  <c r="AH5025" i="10"/>
  <c r="AH5024" i="10"/>
  <c r="AH5023" i="10"/>
  <c r="AH5022" i="10"/>
  <c r="AH5021" i="10"/>
  <c r="AH5020" i="10"/>
  <c r="AH5019" i="10"/>
  <c r="AH5018" i="10"/>
  <c r="AH5017" i="10"/>
  <c r="AH5016" i="10"/>
  <c r="AH5015" i="10"/>
  <c r="AH5014" i="10"/>
  <c r="AH5013" i="10"/>
  <c r="AH5012" i="10"/>
  <c r="AH5011" i="10"/>
  <c r="AH5010" i="10"/>
  <c r="AH5009" i="10"/>
  <c r="AH5008" i="10"/>
  <c r="AH5007" i="10"/>
  <c r="AH5006" i="10"/>
  <c r="AH5005" i="10"/>
  <c r="AH5004" i="10"/>
  <c r="AH5003" i="10"/>
  <c r="AH5002" i="10"/>
  <c r="AH5001" i="10"/>
  <c r="AH5000" i="10"/>
  <c r="AH4999" i="10"/>
  <c r="AH4998" i="10"/>
  <c r="AH4997" i="10"/>
  <c r="AH4996" i="10"/>
  <c r="AH4995" i="10"/>
  <c r="AH4994" i="10"/>
  <c r="AH4993" i="10"/>
  <c r="AH4992" i="10"/>
  <c r="AH4991" i="10"/>
  <c r="AH4990" i="10"/>
  <c r="AH4989" i="10"/>
  <c r="AH4988" i="10"/>
  <c r="AH4987" i="10"/>
  <c r="AH4986" i="10"/>
  <c r="AH4985" i="10"/>
  <c r="AH4984" i="10"/>
  <c r="AH4983" i="10"/>
  <c r="AH4982" i="10"/>
  <c r="AH4981" i="10"/>
  <c r="AH4980" i="10"/>
  <c r="AH4979" i="10"/>
  <c r="AH4978" i="10"/>
  <c r="AH4977" i="10"/>
  <c r="AH4976" i="10"/>
  <c r="AH4975" i="10"/>
  <c r="AH4974" i="10"/>
  <c r="AH4973" i="10"/>
  <c r="AH4972" i="10"/>
  <c r="AH4971" i="10"/>
  <c r="AH4970" i="10"/>
  <c r="AH4969" i="10"/>
  <c r="AH4968" i="10"/>
  <c r="AH4967" i="10"/>
  <c r="AH4966" i="10"/>
  <c r="AH4965" i="10"/>
  <c r="AH4964" i="10"/>
  <c r="AH4963" i="10"/>
  <c r="AH4962" i="10"/>
  <c r="AH4961" i="10"/>
  <c r="AH4960" i="10"/>
  <c r="AH4959" i="10"/>
  <c r="AH4958" i="10"/>
  <c r="AH4957" i="10"/>
  <c r="AH4956" i="10"/>
  <c r="AH4955" i="10"/>
  <c r="AH4954" i="10"/>
  <c r="AH4953" i="10"/>
  <c r="AH4952" i="10"/>
  <c r="AH4951" i="10"/>
  <c r="AH4950" i="10"/>
  <c r="AH4949" i="10"/>
  <c r="AH4948" i="10"/>
  <c r="AH4947" i="10"/>
  <c r="AH4946" i="10"/>
  <c r="AH4945" i="10"/>
  <c r="AH4944" i="10"/>
  <c r="AH4943" i="10"/>
  <c r="AH4942" i="10"/>
  <c r="AH4941" i="10"/>
  <c r="AH4940" i="10"/>
  <c r="AH4939" i="10"/>
  <c r="AH4938" i="10"/>
  <c r="AH4937" i="10"/>
  <c r="AH4936" i="10"/>
  <c r="AH4935" i="10"/>
  <c r="AH4934" i="10"/>
  <c r="AH4933" i="10"/>
  <c r="AH4932" i="10"/>
  <c r="AH4931" i="10"/>
  <c r="AH4930" i="10"/>
  <c r="AH4929" i="10"/>
  <c r="AH4928" i="10"/>
  <c r="AH4927" i="10"/>
  <c r="AH4926" i="10"/>
  <c r="AH4925" i="10"/>
  <c r="AH4924" i="10"/>
  <c r="AH4923" i="10"/>
  <c r="AH4922" i="10"/>
  <c r="AH4921" i="10"/>
  <c r="AH4920" i="10"/>
  <c r="AH4919" i="10"/>
  <c r="AH4918" i="10"/>
  <c r="AH4917" i="10"/>
  <c r="AH4916" i="10"/>
  <c r="AH4915" i="10"/>
  <c r="AH4914" i="10"/>
  <c r="AH4913" i="10"/>
  <c r="AH4912" i="10"/>
  <c r="AH4911" i="10"/>
  <c r="AH4910" i="10"/>
  <c r="AH4909" i="10"/>
  <c r="AH4908" i="10"/>
  <c r="AH4907" i="10"/>
  <c r="AH4906" i="10"/>
  <c r="AH4905" i="10"/>
  <c r="AH4904" i="10"/>
  <c r="AH4903" i="10"/>
  <c r="AH4902" i="10"/>
  <c r="AH4901" i="10"/>
  <c r="AH4900" i="10"/>
  <c r="AH4899" i="10"/>
  <c r="AH4898" i="10"/>
  <c r="AH4897" i="10"/>
  <c r="AH4896" i="10"/>
  <c r="AH4895" i="10"/>
  <c r="AH4894" i="10"/>
  <c r="AH4893" i="10"/>
  <c r="AH4892" i="10"/>
  <c r="AH4891" i="10"/>
  <c r="AH4890" i="10"/>
  <c r="AH4889" i="10"/>
  <c r="AH4888" i="10"/>
  <c r="AH4887" i="10"/>
  <c r="AH4886" i="10"/>
  <c r="AH4885" i="10"/>
  <c r="AH4884" i="10"/>
  <c r="AH4883" i="10"/>
  <c r="AH4882" i="10"/>
  <c r="AH4881" i="10"/>
  <c r="AH4880" i="10"/>
  <c r="AH4879" i="10"/>
  <c r="AH4878" i="10"/>
  <c r="AH4877" i="10"/>
  <c r="AH4876" i="10"/>
  <c r="AH4875" i="10"/>
  <c r="AH4874" i="10"/>
  <c r="AH4873" i="10"/>
  <c r="AH4872" i="10"/>
  <c r="AH4871" i="10"/>
  <c r="AH4870" i="10"/>
  <c r="AH4869" i="10"/>
  <c r="AH4868" i="10"/>
  <c r="AH4867" i="10"/>
  <c r="AH4866" i="10"/>
  <c r="AH4865" i="10"/>
  <c r="AH4864" i="10"/>
  <c r="AH4863" i="10"/>
  <c r="AH4862" i="10"/>
  <c r="AH4861" i="10"/>
  <c r="AH4860" i="10"/>
  <c r="AH4859" i="10"/>
  <c r="AH4858" i="10"/>
  <c r="AH4857" i="10"/>
  <c r="AH4856" i="10"/>
  <c r="AH4855" i="10"/>
  <c r="AH4854" i="10"/>
  <c r="AH4853" i="10"/>
  <c r="AH4852" i="10"/>
  <c r="AH4851" i="10"/>
  <c r="AH4850" i="10"/>
  <c r="AH4849" i="10"/>
  <c r="AH4848" i="10"/>
  <c r="AH4847" i="10"/>
  <c r="AH4846" i="10"/>
  <c r="AH4845" i="10"/>
  <c r="AH4844" i="10"/>
  <c r="AH4843" i="10"/>
  <c r="AH4842" i="10"/>
  <c r="AH4841" i="10"/>
  <c r="AH4840" i="10"/>
  <c r="AH4839" i="10"/>
  <c r="AH4838" i="10"/>
  <c r="AH4837" i="10"/>
  <c r="AH4836" i="10"/>
  <c r="AH4835" i="10"/>
  <c r="AH4834" i="10"/>
  <c r="AH4833" i="10"/>
  <c r="AH4832" i="10"/>
  <c r="AH4831" i="10"/>
  <c r="AH4830" i="10"/>
  <c r="AH4829" i="10"/>
  <c r="AH4828" i="10"/>
  <c r="AH4827" i="10"/>
  <c r="AH4826" i="10"/>
  <c r="AH4825" i="10"/>
  <c r="AH4824" i="10"/>
  <c r="AH4823" i="10"/>
  <c r="AH4822" i="10"/>
  <c r="AH4821" i="10"/>
  <c r="AH4820" i="10"/>
  <c r="AH4819" i="10"/>
  <c r="AH4818" i="10"/>
  <c r="AH4817" i="10"/>
  <c r="AH4816" i="10"/>
  <c r="AH4815" i="10"/>
  <c r="AH4814" i="10"/>
  <c r="AH4813" i="10"/>
  <c r="AH4812" i="10"/>
  <c r="AH4811" i="10"/>
  <c r="AH4810" i="10"/>
  <c r="AH4809" i="10"/>
  <c r="AH4808" i="10"/>
  <c r="AH4807" i="10"/>
  <c r="AH4806" i="10"/>
  <c r="AH4805" i="10"/>
  <c r="AH4804" i="10"/>
  <c r="AH4803" i="10"/>
  <c r="AH4802" i="10"/>
  <c r="AH4801" i="10"/>
  <c r="AH4800" i="10"/>
  <c r="AH4799" i="10"/>
  <c r="AH4798" i="10"/>
  <c r="AH4797" i="10"/>
  <c r="AH4796" i="10"/>
  <c r="AH4795" i="10"/>
  <c r="AH4794" i="10"/>
  <c r="AH4793" i="10"/>
  <c r="AH4792" i="10"/>
  <c r="AH4791" i="10"/>
  <c r="AH4790" i="10"/>
  <c r="AH4789" i="10"/>
  <c r="AH4788" i="10"/>
  <c r="AH4787" i="10"/>
  <c r="AH4786" i="10"/>
  <c r="AH4785" i="10"/>
  <c r="AH4784" i="10"/>
  <c r="AH4783" i="10"/>
  <c r="AH4782" i="10"/>
  <c r="AH4781" i="10"/>
  <c r="AH4780" i="10"/>
  <c r="AH4779" i="10"/>
  <c r="AH4778" i="10"/>
  <c r="AH4777" i="10"/>
  <c r="AH4776" i="10"/>
  <c r="AH4775" i="10"/>
  <c r="AH4774" i="10"/>
  <c r="AH4773" i="10"/>
  <c r="AH4772" i="10"/>
  <c r="AH4771" i="10"/>
  <c r="AH4770" i="10"/>
  <c r="AH4769" i="10"/>
  <c r="AH4768" i="10"/>
  <c r="AH4767" i="10"/>
  <c r="AH4766" i="10"/>
  <c r="AH4765" i="10"/>
  <c r="AH4764" i="10"/>
  <c r="AH4763" i="10"/>
  <c r="AH4762" i="10"/>
  <c r="AH4761" i="10"/>
  <c r="AH4760" i="10"/>
  <c r="AH4759" i="10"/>
  <c r="AH4758" i="10"/>
  <c r="AH4757" i="10"/>
  <c r="AH4756" i="10"/>
  <c r="AH4755" i="10"/>
  <c r="AH4754" i="10"/>
  <c r="AH4753" i="10"/>
  <c r="AH4752" i="10"/>
  <c r="AH4751" i="10"/>
  <c r="AH4750" i="10"/>
  <c r="AH4749" i="10"/>
  <c r="AH4748" i="10"/>
  <c r="AH4747" i="10"/>
  <c r="AH4746" i="10"/>
  <c r="AH4745" i="10"/>
  <c r="AH4744" i="10"/>
  <c r="AH4743" i="10"/>
  <c r="AH4742" i="10"/>
  <c r="AH4741" i="10"/>
  <c r="AH4740" i="10"/>
  <c r="AH4739" i="10"/>
  <c r="AH4738" i="10"/>
  <c r="AH4737" i="10"/>
  <c r="AH4736" i="10"/>
  <c r="AH4735" i="10"/>
  <c r="AH4734" i="10"/>
  <c r="AH4733" i="10"/>
  <c r="AH4732" i="10"/>
  <c r="AH4731" i="10"/>
  <c r="AH4730" i="10"/>
  <c r="AH4729" i="10"/>
  <c r="AH4728" i="10"/>
  <c r="AH4727" i="10"/>
  <c r="AH4726" i="10"/>
  <c r="AH4725" i="10"/>
  <c r="AH4724" i="10"/>
  <c r="AH4723" i="10"/>
  <c r="AH4722" i="10"/>
  <c r="AH4721" i="10"/>
  <c r="AH4720" i="10"/>
  <c r="AH4719" i="10"/>
  <c r="AH4718" i="10"/>
  <c r="AH4717" i="10"/>
  <c r="AH4716" i="10"/>
  <c r="AH4715" i="10"/>
  <c r="AH4714" i="10"/>
  <c r="AH4713" i="10"/>
  <c r="AH4712" i="10"/>
  <c r="AH4711" i="10"/>
  <c r="AH4710" i="10"/>
  <c r="AH4709" i="10"/>
  <c r="AH4708" i="10"/>
  <c r="AH4707" i="10"/>
  <c r="AH4706" i="10"/>
  <c r="AH4705" i="10"/>
  <c r="AH4704" i="10"/>
  <c r="AH4703" i="10"/>
  <c r="AH4702" i="10"/>
  <c r="AH4701" i="10"/>
  <c r="AH4700" i="10"/>
  <c r="AH4699" i="10"/>
  <c r="AH4698" i="10"/>
  <c r="AH4697" i="10"/>
  <c r="AH4696" i="10"/>
  <c r="AH4695" i="10"/>
  <c r="AH4694" i="10"/>
  <c r="AH4693" i="10"/>
  <c r="AH4692" i="10"/>
  <c r="AH4691" i="10"/>
  <c r="AH4690" i="10"/>
  <c r="AH4689" i="10"/>
  <c r="AH4688" i="10"/>
  <c r="AH4687" i="10"/>
  <c r="AH4686" i="10"/>
  <c r="AH4685" i="10"/>
  <c r="AH4684" i="10"/>
  <c r="AH4683" i="10"/>
  <c r="AH4682" i="10"/>
  <c r="AH4681" i="10"/>
  <c r="AH4680" i="10"/>
  <c r="AH4679" i="10"/>
  <c r="AH4678" i="10"/>
  <c r="AH4677" i="10"/>
  <c r="AH4676" i="10"/>
  <c r="AH4675" i="10"/>
  <c r="AH4674" i="10"/>
  <c r="AH4673" i="10"/>
  <c r="AH4672" i="10"/>
  <c r="AH4671" i="10"/>
  <c r="AH4670" i="10"/>
  <c r="AH4669" i="10"/>
  <c r="AH4668" i="10"/>
  <c r="AH4667" i="10"/>
  <c r="AH4666" i="10"/>
  <c r="AH4665" i="10"/>
  <c r="AH4664" i="10"/>
  <c r="AH4663" i="10"/>
  <c r="AH4662" i="10"/>
  <c r="AH4661" i="10"/>
  <c r="AH4660" i="10"/>
  <c r="AH4659" i="10"/>
  <c r="AH4658" i="10"/>
  <c r="AH4657" i="10"/>
  <c r="AH4656" i="10"/>
  <c r="AH4655" i="10"/>
  <c r="AH4654" i="10"/>
  <c r="AH4653" i="10"/>
  <c r="AH4652" i="10"/>
  <c r="AH4651" i="10"/>
  <c r="AH4650" i="10"/>
  <c r="AH4649" i="10"/>
  <c r="AH4648" i="10"/>
  <c r="AH4647" i="10"/>
  <c r="AH4646" i="10"/>
  <c r="AH4645" i="10"/>
  <c r="AH4644" i="10"/>
  <c r="AH4643" i="10"/>
  <c r="AH4642" i="10"/>
  <c r="AH4641" i="10"/>
  <c r="AH4640" i="10"/>
  <c r="AH4639" i="10"/>
  <c r="AH4638" i="10"/>
  <c r="AH4637" i="10"/>
  <c r="AH4636" i="10"/>
  <c r="AH4635" i="10"/>
  <c r="AH4634" i="10"/>
  <c r="AH4633" i="10"/>
  <c r="AH4632" i="10"/>
  <c r="AH4631" i="10"/>
  <c r="AH4630" i="10"/>
  <c r="AH4629" i="10"/>
  <c r="AH4628" i="10"/>
  <c r="AH4627" i="10"/>
  <c r="AH4626" i="10"/>
  <c r="AH4625" i="10"/>
  <c r="AH4624" i="10"/>
  <c r="AH4623" i="10"/>
  <c r="AH4622" i="10"/>
  <c r="AH4621" i="10"/>
  <c r="AH4620" i="10"/>
  <c r="AH4619" i="10"/>
  <c r="AH4618" i="10"/>
  <c r="AH4617" i="10"/>
  <c r="AH4616" i="10"/>
  <c r="AH4615" i="10"/>
  <c r="AH4614" i="10"/>
  <c r="AH4613" i="10"/>
  <c r="AH4612" i="10"/>
  <c r="AH4611" i="10"/>
  <c r="AH4610" i="10"/>
  <c r="AH4609" i="10"/>
  <c r="AH4608" i="10"/>
  <c r="AH4607" i="10"/>
  <c r="AH4606" i="10"/>
  <c r="AH4605" i="10"/>
  <c r="AH4604" i="10"/>
  <c r="AH4603" i="10"/>
  <c r="AH4602" i="10"/>
  <c r="AH4601" i="10"/>
  <c r="AH4600" i="10"/>
  <c r="AH4599" i="10"/>
  <c r="AH4598" i="10"/>
  <c r="AH4597" i="10"/>
  <c r="AH4596" i="10"/>
  <c r="AH4595" i="10"/>
  <c r="AH4594" i="10"/>
  <c r="AH4593" i="10"/>
  <c r="AH4592" i="10"/>
  <c r="AH4591" i="10"/>
  <c r="AH4590" i="10"/>
  <c r="AH4589" i="10"/>
  <c r="AH4588" i="10"/>
  <c r="AH4587" i="10"/>
  <c r="AH4586" i="10"/>
  <c r="AH4585" i="10"/>
  <c r="AH4584" i="10"/>
  <c r="AH4583" i="10"/>
  <c r="AH4582" i="10"/>
  <c r="AH4581" i="10"/>
  <c r="AH4580" i="10"/>
  <c r="AH4579" i="10"/>
  <c r="AH4578" i="10"/>
  <c r="AH4577" i="10"/>
  <c r="AH4576" i="10"/>
  <c r="AH4575" i="10"/>
  <c r="AH4574" i="10"/>
  <c r="AH4573" i="10"/>
  <c r="AH4572" i="10"/>
  <c r="AH4571" i="10"/>
  <c r="AH4570" i="10"/>
  <c r="AH4569" i="10"/>
  <c r="AH4568" i="10"/>
  <c r="AH4567" i="10"/>
  <c r="AH4566" i="10"/>
  <c r="AH4565" i="10"/>
  <c r="AH4564" i="10"/>
  <c r="AH4563" i="10"/>
  <c r="AH4562" i="10"/>
  <c r="AH4561" i="10"/>
  <c r="AH4560" i="10"/>
  <c r="AH4559" i="10"/>
  <c r="AH4558" i="10"/>
  <c r="AH4557" i="10"/>
  <c r="AH4556" i="10"/>
  <c r="AH4555" i="10"/>
  <c r="AH4554" i="10"/>
  <c r="AH4553" i="10"/>
  <c r="AH4552" i="10"/>
  <c r="AH4551" i="10"/>
  <c r="AH4550" i="10"/>
  <c r="AH4549" i="10"/>
  <c r="AH4548" i="10"/>
  <c r="AH4547" i="10"/>
  <c r="AH4546" i="10"/>
  <c r="AH4545" i="10"/>
  <c r="AH4544" i="10"/>
  <c r="AH4543" i="10"/>
  <c r="AH4542" i="10"/>
  <c r="AH4541" i="10"/>
  <c r="AH4540" i="10"/>
  <c r="AH4539" i="10"/>
  <c r="AH4538" i="10"/>
  <c r="AH4537" i="10"/>
  <c r="AH4536" i="10"/>
  <c r="AH4535" i="10"/>
  <c r="AH4534" i="10"/>
  <c r="AH4533" i="10"/>
  <c r="AH4532" i="10"/>
  <c r="AH4531" i="10"/>
  <c r="AH4530" i="10"/>
  <c r="AH4529" i="10"/>
  <c r="AH4528" i="10"/>
  <c r="AH4527" i="10"/>
  <c r="AH4526" i="10"/>
  <c r="AH4525" i="10"/>
  <c r="AH4524" i="10"/>
  <c r="AH4523" i="10"/>
  <c r="AH4522" i="10"/>
  <c r="AH4521" i="10"/>
  <c r="AH4520" i="10"/>
  <c r="AH4519" i="10"/>
  <c r="AH4518" i="10"/>
  <c r="AH4517" i="10"/>
  <c r="AH4516" i="10"/>
  <c r="AH4515" i="10"/>
  <c r="AH4514" i="10"/>
  <c r="AH4513" i="10"/>
  <c r="AH4512" i="10"/>
  <c r="AH4511" i="10"/>
  <c r="AH4510" i="10"/>
  <c r="AH4509" i="10"/>
  <c r="AH4508" i="10"/>
  <c r="AH4507" i="10"/>
  <c r="AH4506" i="10"/>
  <c r="AH4505" i="10"/>
  <c r="AH4504" i="10"/>
  <c r="AH4503" i="10"/>
  <c r="AH4502" i="10"/>
  <c r="AH4501" i="10"/>
  <c r="AH4500" i="10"/>
  <c r="AH4499" i="10"/>
  <c r="AH4498" i="10"/>
  <c r="AH4497" i="10"/>
  <c r="AH4496" i="10"/>
  <c r="AH4495" i="10"/>
  <c r="AH4494" i="10"/>
  <c r="AH4493" i="10"/>
  <c r="AH4492" i="10"/>
  <c r="AH4491" i="10"/>
  <c r="AH4490" i="10"/>
  <c r="AH4489" i="10"/>
  <c r="AH4488" i="10"/>
  <c r="AH4487" i="10"/>
  <c r="AH4486" i="10"/>
  <c r="AH4485" i="10"/>
  <c r="AH4484" i="10"/>
  <c r="AH4483" i="10"/>
  <c r="AH4482" i="10"/>
  <c r="AH4481" i="10"/>
  <c r="AH4480" i="10"/>
  <c r="AH4479" i="10"/>
  <c r="AH4478" i="10"/>
  <c r="AH4477" i="10"/>
  <c r="AH4476" i="10"/>
  <c r="AH4475" i="10"/>
  <c r="AH4474" i="10"/>
  <c r="AH4473" i="10"/>
  <c r="AH4472" i="10"/>
  <c r="AH4471" i="10"/>
  <c r="AH4470" i="10"/>
  <c r="AH4469" i="10"/>
  <c r="AH4468" i="10"/>
  <c r="AH4467" i="10"/>
  <c r="AH4466" i="10"/>
  <c r="AH4465" i="10"/>
  <c r="AH4464" i="10"/>
  <c r="AH4463" i="10"/>
  <c r="AH4462" i="10"/>
  <c r="AH4461" i="10"/>
  <c r="AH4460" i="10"/>
  <c r="AH4459" i="10"/>
  <c r="AH4458" i="10"/>
  <c r="AH4457" i="10"/>
  <c r="AH4456" i="10"/>
  <c r="AH4455" i="10"/>
  <c r="AH4454" i="10"/>
  <c r="AH4453" i="10"/>
  <c r="AH4452" i="10"/>
  <c r="AH4451" i="10"/>
  <c r="AH4450" i="10"/>
  <c r="AH4449" i="10"/>
  <c r="AH4448" i="10"/>
  <c r="AH4447" i="10"/>
  <c r="AH4446" i="10"/>
  <c r="AH4445" i="10"/>
  <c r="AH4444" i="10"/>
  <c r="AH4443" i="10"/>
  <c r="AH4442" i="10"/>
  <c r="AH4441" i="10"/>
  <c r="AH4440" i="10"/>
  <c r="AH4439" i="10"/>
  <c r="AH4438" i="10"/>
  <c r="AH4437" i="10"/>
  <c r="AH4436" i="10"/>
  <c r="AH4435" i="10"/>
  <c r="AH4434" i="10"/>
  <c r="AH4433" i="10"/>
  <c r="AH4432" i="10"/>
  <c r="AH4431" i="10"/>
  <c r="AH4430" i="10"/>
  <c r="AH4429" i="10"/>
  <c r="AH4428" i="10"/>
  <c r="AH4427" i="10"/>
  <c r="AH4426" i="10"/>
  <c r="AH4425" i="10"/>
  <c r="AH4424" i="10"/>
  <c r="AH4423" i="10"/>
  <c r="AH4422" i="10"/>
  <c r="AH4421" i="10"/>
  <c r="AH4420" i="10"/>
  <c r="AH4419" i="10"/>
  <c r="AH4418" i="10"/>
  <c r="AH4417" i="10"/>
  <c r="AH4416" i="10"/>
  <c r="AH4415" i="10"/>
  <c r="AH4414" i="10"/>
  <c r="AH4413" i="10"/>
  <c r="AH4412" i="10"/>
  <c r="AH4411" i="10"/>
  <c r="AH4410" i="10"/>
  <c r="AH4409" i="10"/>
  <c r="AH4408" i="10"/>
  <c r="AH4407" i="10"/>
  <c r="AH4406" i="10"/>
  <c r="AH4405" i="10"/>
  <c r="AH4404" i="10"/>
  <c r="AH4403" i="10"/>
  <c r="AH4402" i="10"/>
  <c r="AH4401" i="10"/>
  <c r="AH4400" i="10"/>
  <c r="AH4399" i="10"/>
  <c r="AH4398" i="10"/>
  <c r="AH4397" i="10"/>
  <c r="AH4396" i="10"/>
  <c r="AH4395" i="10"/>
  <c r="AH4394" i="10"/>
  <c r="AH4393" i="10"/>
  <c r="AH4392" i="10"/>
  <c r="AH4391" i="10"/>
  <c r="AH4390" i="10"/>
  <c r="AH4389" i="10"/>
  <c r="AH4388" i="10"/>
  <c r="AH4387" i="10"/>
  <c r="AH4386" i="10"/>
  <c r="AH4385" i="10"/>
  <c r="AH4384" i="10"/>
  <c r="AH4383" i="10"/>
  <c r="AH4382" i="10"/>
  <c r="AH4381" i="10"/>
  <c r="AH4380" i="10"/>
  <c r="AH4379" i="10"/>
  <c r="AH4378" i="10"/>
  <c r="AH4377" i="10"/>
  <c r="AH4376" i="10"/>
  <c r="AH4375" i="10"/>
  <c r="AH4374" i="10"/>
  <c r="AH4373" i="10"/>
  <c r="AH4372" i="10"/>
  <c r="AH4371" i="10"/>
  <c r="AH4370" i="10"/>
  <c r="AH4369" i="10"/>
  <c r="AH4368" i="10"/>
  <c r="AH4367" i="10"/>
  <c r="AH4366" i="10"/>
  <c r="AH4365" i="10"/>
  <c r="AH4364" i="10"/>
  <c r="AH4363" i="10"/>
  <c r="AH4362" i="10"/>
  <c r="AH4361" i="10"/>
  <c r="AH4360" i="10"/>
  <c r="AH4359" i="10"/>
  <c r="AH4358" i="10"/>
  <c r="AH4357" i="10"/>
  <c r="AH4356" i="10"/>
  <c r="AH4355" i="10"/>
  <c r="AH4354" i="10"/>
  <c r="AH4353" i="10"/>
  <c r="AH4352" i="10"/>
  <c r="AH4351" i="10"/>
  <c r="AH4350" i="10"/>
  <c r="AH4349" i="10"/>
  <c r="AH4348" i="10"/>
  <c r="AH4347" i="10"/>
  <c r="AH4346" i="10"/>
  <c r="AH4345" i="10"/>
  <c r="AH4344" i="10"/>
  <c r="AH4343" i="10"/>
  <c r="AH4342" i="10"/>
  <c r="AH4341" i="10"/>
  <c r="AH4340" i="10"/>
  <c r="AH4339" i="10"/>
  <c r="AH4338" i="10"/>
  <c r="AH4337" i="10"/>
  <c r="AH4336" i="10"/>
  <c r="AH4335" i="10"/>
  <c r="AH4334" i="10"/>
  <c r="AH4333" i="10"/>
  <c r="AH4332" i="10"/>
  <c r="AH4331" i="10"/>
  <c r="AH4330" i="10"/>
  <c r="AH4329" i="10"/>
  <c r="AH4328" i="10"/>
  <c r="AH4327" i="10"/>
  <c r="AH4326" i="10"/>
  <c r="AH4325" i="10"/>
  <c r="AH4324" i="10"/>
  <c r="AH4323" i="10"/>
  <c r="AH4322" i="10"/>
  <c r="AH4321" i="10"/>
  <c r="AH4320" i="10"/>
  <c r="AH4319" i="10"/>
  <c r="AH4318" i="10"/>
  <c r="AH4317" i="10"/>
  <c r="AH4316" i="10"/>
  <c r="AH4315" i="10"/>
  <c r="AH4314" i="10"/>
  <c r="AH4313" i="10"/>
  <c r="AH4312" i="10"/>
  <c r="AH4311" i="10"/>
  <c r="AH4310" i="10"/>
  <c r="AH4309" i="10"/>
  <c r="AH4308" i="10"/>
  <c r="AH4307" i="10"/>
  <c r="AH4306" i="10"/>
  <c r="AH4305" i="10"/>
  <c r="AH4304" i="10"/>
  <c r="AH4303" i="10"/>
  <c r="AH4302" i="10"/>
  <c r="AH4301" i="10"/>
  <c r="AH4300" i="10"/>
  <c r="AH4299" i="10"/>
  <c r="AH4298" i="10"/>
  <c r="AH4297" i="10"/>
  <c r="AH4296" i="10"/>
  <c r="AH4295" i="10"/>
  <c r="AH4294" i="10"/>
  <c r="AH4293" i="10"/>
  <c r="AH4292" i="10"/>
  <c r="AH4291" i="10"/>
  <c r="AH4290" i="10"/>
  <c r="AH4289" i="10"/>
  <c r="AH4288" i="10"/>
  <c r="AH4287" i="10"/>
  <c r="AH4286" i="10"/>
  <c r="AH4285" i="10"/>
  <c r="AH4284" i="10"/>
  <c r="AH4283" i="10"/>
  <c r="AH4282" i="10"/>
  <c r="AH4281" i="10"/>
  <c r="AH4280" i="10"/>
  <c r="AH4279" i="10"/>
  <c r="AH4278" i="10"/>
  <c r="AH4277" i="10"/>
  <c r="AH4276" i="10"/>
  <c r="AH4275" i="10"/>
  <c r="AH4274" i="10"/>
  <c r="AH4273" i="10"/>
  <c r="AH4272" i="10"/>
  <c r="AH4271" i="10"/>
  <c r="AH4270" i="10"/>
  <c r="AH4269" i="10"/>
  <c r="AH4268" i="10"/>
  <c r="AH4267" i="10"/>
  <c r="AH4266" i="10"/>
  <c r="AH4265" i="10"/>
  <c r="AH4264" i="10"/>
  <c r="AH4263" i="10"/>
  <c r="AH4262" i="10"/>
  <c r="AH4261" i="10"/>
  <c r="AH4260" i="10"/>
  <c r="AH4259" i="10"/>
  <c r="AH4258" i="10"/>
  <c r="AH4257" i="10"/>
  <c r="AH4256" i="10"/>
  <c r="AH4255" i="10"/>
  <c r="AH4254" i="10"/>
  <c r="AH4253" i="10"/>
  <c r="AH4252" i="10"/>
  <c r="AH4251" i="10"/>
  <c r="AH4250" i="10"/>
  <c r="AH4249" i="10"/>
  <c r="AH4248" i="10"/>
  <c r="AH4247" i="10"/>
  <c r="AH4246" i="10"/>
  <c r="AH4245" i="10"/>
  <c r="AH4244" i="10"/>
  <c r="AH4243" i="10"/>
  <c r="AH4242" i="10"/>
  <c r="AH4241" i="10"/>
  <c r="AH4240" i="10"/>
  <c r="AH4239" i="10"/>
  <c r="AH4238" i="10"/>
  <c r="AH4237" i="10"/>
  <c r="AH4236" i="10"/>
  <c r="AH4235" i="10"/>
  <c r="AH4234" i="10"/>
  <c r="AH4233" i="10"/>
  <c r="AH4232" i="10"/>
  <c r="AH4231" i="10"/>
  <c r="AH4230" i="10"/>
  <c r="AH4229" i="10"/>
  <c r="AH4228" i="10"/>
  <c r="AH4227" i="10"/>
  <c r="AH4226" i="10"/>
  <c r="AH4225" i="10"/>
  <c r="AH4224" i="10"/>
  <c r="AH4223" i="10"/>
  <c r="AH4222" i="10"/>
  <c r="AH4221" i="10"/>
  <c r="AH4220" i="10"/>
  <c r="AH4219" i="10"/>
  <c r="AH4218" i="10"/>
  <c r="AH4217" i="10"/>
  <c r="AH4216" i="10"/>
  <c r="AH4215" i="10"/>
  <c r="AH4214" i="10"/>
  <c r="AH4213" i="10"/>
  <c r="AH4212" i="10"/>
  <c r="AH4211" i="10"/>
  <c r="AH4210" i="10"/>
  <c r="AH4209" i="10"/>
  <c r="AH4208" i="10"/>
  <c r="AH4207" i="10"/>
  <c r="AH4206" i="10"/>
  <c r="AH4205" i="10"/>
  <c r="AH4204" i="10"/>
  <c r="AH4203" i="10"/>
  <c r="AH4202" i="10"/>
  <c r="AH4201" i="10"/>
  <c r="AH4200" i="10"/>
  <c r="AH4199" i="10"/>
  <c r="AH4198" i="10"/>
  <c r="AH4197" i="10"/>
  <c r="AH4196" i="10"/>
  <c r="AH4195" i="10"/>
  <c r="AH4194" i="10"/>
  <c r="AH4193" i="10"/>
  <c r="AH4192" i="10"/>
  <c r="AH4191" i="10"/>
  <c r="AH4190" i="10"/>
  <c r="AH4189" i="10"/>
  <c r="AH4188" i="10"/>
  <c r="AH4187" i="10"/>
  <c r="AH4186" i="10"/>
  <c r="AH4185" i="10"/>
  <c r="AH4184" i="10"/>
  <c r="AH4183" i="10"/>
  <c r="AH4182" i="10"/>
  <c r="AH4181" i="10"/>
  <c r="AH4180" i="10"/>
  <c r="AH4179" i="10"/>
  <c r="AH4178" i="10"/>
  <c r="AH4177" i="10"/>
  <c r="AH4176" i="10"/>
  <c r="AH4175" i="10"/>
  <c r="AH4174" i="10"/>
  <c r="AH4173" i="10"/>
  <c r="AH4172" i="10"/>
  <c r="AH4171" i="10"/>
  <c r="AH4170" i="10"/>
  <c r="AH4169" i="10"/>
  <c r="AH4168" i="10"/>
  <c r="AH4167" i="10"/>
  <c r="AH4166" i="10"/>
  <c r="AH4165" i="10"/>
  <c r="AH4164" i="10"/>
  <c r="AH4163" i="10"/>
  <c r="AH4162" i="10"/>
  <c r="AH4161" i="10"/>
  <c r="AH4160" i="10"/>
  <c r="AH4159" i="10"/>
  <c r="AH4158" i="10"/>
  <c r="AH4157" i="10"/>
  <c r="AH4156" i="10"/>
  <c r="AH4155" i="10"/>
  <c r="AH4154" i="10"/>
  <c r="AH4153" i="10"/>
  <c r="AH4152" i="10"/>
  <c r="AH4151" i="10"/>
  <c r="AH4150" i="10"/>
  <c r="AH4149" i="10"/>
  <c r="AH4148" i="10"/>
  <c r="AH4147" i="10"/>
  <c r="AH4146" i="10"/>
  <c r="AH4145" i="10"/>
  <c r="AH4144" i="10"/>
  <c r="AH4143" i="10"/>
  <c r="AH4142" i="10"/>
  <c r="AH4141" i="10"/>
  <c r="AH4140" i="10"/>
  <c r="AH4139" i="10"/>
  <c r="AH4138" i="10"/>
  <c r="AH4137" i="10"/>
  <c r="AH4136" i="10"/>
  <c r="AH4135" i="10"/>
  <c r="AH4134" i="10"/>
  <c r="AH4133" i="10"/>
  <c r="AH4132" i="10"/>
  <c r="AH4131" i="10"/>
  <c r="AH4130" i="10"/>
  <c r="AH4129" i="10"/>
  <c r="AH4128" i="10"/>
  <c r="AH4127" i="10"/>
  <c r="AH4126" i="10"/>
  <c r="AH4125" i="10"/>
  <c r="AH4124" i="10"/>
  <c r="AH4123" i="10"/>
  <c r="AH4122" i="10"/>
  <c r="AH4121" i="10"/>
  <c r="AH4120" i="10"/>
  <c r="AH4119" i="10"/>
  <c r="AH4118" i="10"/>
  <c r="AH4117" i="10"/>
  <c r="AH4116" i="10"/>
  <c r="AH4115" i="10"/>
  <c r="AH4114" i="10"/>
  <c r="AH4113" i="10"/>
  <c r="AH4112" i="10"/>
  <c r="AH4111" i="10"/>
  <c r="AH4110" i="10"/>
  <c r="AH4109" i="10"/>
  <c r="AH4108" i="10"/>
  <c r="AH4107" i="10"/>
  <c r="AH4106" i="10"/>
  <c r="AH4105" i="10"/>
  <c r="AH4104" i="10"/>
  <c r="AH4103" i="10"/>
  <c r="AH4102" i="10"/>
  <c r="AH4101" i="10"/>
  <c r="AH4100" i="10"/>
  <c r="AH4099" i="10"/>
  <c r="AH4098" i="10"/>
  <c r="AH4097" i="10"/>
  <c r="AH4096" i="10"/>
  <c r="AH4095" i="10"/>
  <c r="AH4094" i="10"/>
  <c r="AH4093" i="10"/>
  <c r="AH4092" i="10"/>
  <c r="AH4091" i="10"/>
  <c r="AH4090" i="10"/>
  <c r="AH4089" i="10"/>
  <c r="AH4088" i="10"/>
  <c r="AH4087" i="10"/>
  <c r="AH4086" i="10"/>
  <c r="AH4085" i="10"/>
  <c r="AH4084" i="10"/>
  <c r="AH4083" i="10"/>
  <c r="AH4082" i="10"/>
  <c r="AH4081" i="10"/>
  <c r="AH4080" i="10"/>
  <c r="AH4079" i="10"/>
  <c r="AH4078" i="10"/>
  <c r="AH4077" i="10"/>
  <c r="AH4076" i="10"/>
  <c r="AH4075" i="10"/>
  <c r="AH4074" i="10"/>
  <c r="AH4073" i="10"/>
  <c r="AH4072" i="10"/>
  <c r="AH4071" i="10"/>
  <c r="AH4070" i="10"/>
  <c r="AH4069" i="10"/>
  <c r="AH4068" i="10"/>
  <c r="AH4067" i="10"/>
  <c r="AH4066" i="10"/>
  <c r="AH4065" i="10"/>
  <c r="AH4064" i="10"/>
  <c r="AH4063" i="10"/>
  <c r="AH4062" i="10"/>
  <c r="AH4061" i="10"/>
  <c r="AH4060" i="10"/>
  <c r="AH4059" i="10"/>
  <c r="AH4058" i="10"/>
  <c r="AH4057" i="10"/>
  <c r="AH4056" i="10"/>
  <c r="AH4055" i="10"/>
  <c r="AH4054" i="10"/>
  <c r="AH4053" i="10"/>
  <c r="AH4052" i="10"/>
  <c r="AH4051" i="10"/>
  <c r="AH4050" i="10"/>
  <c r="AH4049" i="10"/>
  <c r="AH4048" i="10"/>
  <c r="AH4047" i="10"/>
  <c r="AH4046" i="10"/>
  <c r="AH4045" i="10"/>
  <c r="AH4044" i="10"/>
  <c r="AH4043" i="10"/>
  <c r="AH4042" i="10"/>
  <c r="AH4041" i="10"/>
  <c r="AH4040" i="10"/>
  <c r="AH4039" i="10"/>
  <c r="AH4038" i="10"/>
  <c r="AH4037" i="10"/>
  <c r="AH4036" i="10"/>
  <c r="AH4035" i="10"/>
  <c r="AH4034" i="10"/>
  <c r="AH4033" i="10"/>
  <c r="AH4032" i="10"/>
  <c r="AH4031" i="10"/>
  <c r="AH4030" i="10"/>
  <c r="AH4029" i="10"/>
  <c r="AH4028" i="10"/>
  <c r="AH4027" i="10"/>
  <c r="AH4026" i="10"/>
  <c r="AH4025" i="10"/>
  <c r="AH4024" i="10"/>
  <c r="AH4023" i="10"/>
  <c r="AH4022" i="10"/>
  <c r="AH4021" i="10"/>
  <c r="AH4020" i="10"/>
  <c r="AH4019" i="10"/>
  <c r="AH4018" i="10"/>
  <c r="AH4017" i="10"/>
  <c r="AH4016" i="10"/>
  <c r="AH4015" i="10"/>
  <c r="AH4014" i="10"/>
  <c r="AH4013" i="10"/>
  <c r="AH4012" i="10"/>
  <c r="AH4011" i="10"/>
  <c r="AH4010" i="10"/>
  <c r="AH4009" i="10"/>
  <c r="AH4008" i="10"/>
  <c r="AH4007" i="10"/>
  <c r="AH4006" i="10"/>
  <c r="AH4005" i="10"/>
  <c r="AH4004" i="10"/>
  <c r="AH4003" i="10"/>
  <c r="AH4002" i="10"/>
  <c r="AH4001" i="10"/>
  <c r="AH4000" i="10"/>
  <c r="AH3999" i="10"/>
  <c r="AH3998" i="10"/>
  <c r="AH3997" i="10"/>
  <c r="AH3996" i="10"/>
  <c r="AH3995" i="10"/>
  <c r="AH3994" i="10"/>
  <c r="AH3993" i="10"/>
  <c r="AH3992" i="10"/>
  <c r="AH3991" i="10"/>
  <c r="AH3990" i="10"/>
  <c r="AH3989" i="10"/>
  <c r="AH3988" i="10"/>
  <c r="AH3987" i="10"/>
  <c r="AH3986" i="10"/>
  <c r="AH3985" i="10"/>
  <c r="AH3984" i="10"/>
  <c r="AH3983" i="10"/>
  <c r="AH3982" i="10"/>
  <c r="AH3981" i="10"/>
  <c r="AH3980" i="10"/>
  <c r="AH3979" i="10"/>
  <c r="AH3978" i="10"/>
  <c r="AH3977" i="10"/>
  <c r="AH3976" i="10"/>
  <c r="AH3975" i="10"/>
  <c r="AH3974" i="10"/>
  <c r="AH3973" i="10"/>
  <c r="AH3972" i="10"/>
  <c r="AH3971" i="10"/>
  <c r="AH3970" i="10"/>
  <c r="AH3969" i="10"/>
  <c r="AH3968" i="10"/>
  <c r="AH3967" i="10"/>
  <c r="AH3966" i="10"/>
  <c r="AH3965" i="10"/>
  <c r="AH3964" i="10"/>
  <c r="AH3963" i="10"/>
  <c r="AH3962" i="10"/>
  <c r="AH3961" i="10"/>
  <c r="AH3960" i="10"/>
  <c r="AH3959" i="10"/>
  <c r="AH3958" i="10"/>
  <c r="AH3957" i="10"/>
  <c r="AH3956" i="10"/>
  <c r="AH3955" i="10"/>
  <c r="AH3954" i="10"/>
  <c r="AH3953" i="10"/>
  <c r="AH3952" i="10"/>
  <c r="AH3951" i="10"/>
  <c r="AH3950" i="10"/>
  <c r="AH3949" i="10"/>
  <c r="AH3948" i="10"/>
  <c r="AH3947" i="10"/>
  <c r="AH3946" i="10"/>
  <c r="AH3945" i="10"/>
  <c r="AH3944" i="10"/>
  <c r="AH3943" i="10"/>
  <c r="AH3942" i="10"/>
  <c r="AH3941" i="10"/>
  <c r="AH3940" i="10"/>
  <c r="AH3939" i="10"/>
  <c r="AH3938" i="10"/>
  <c r="AH3937" i="10"/>
  <c r="AH3936" i="10"/>
  <c r="AH3935" i="10"/>
  <c r="AH3934" i="10"/>
  <c r="AH3933" i="10"/>
  <c r="AH3932" i="10"/>
  <c r="AH3931" i="10"/>
  <c r="AH3930" i="10"/>
  <c r="AH3929" i="10"/>
  <c r="AH3928" i="10"/>
  <c r="AH3927" i="10"/>
  <c r="AH3926" i="10"/>
  <c r="AH3925" i="10"/>
  <c r="AH3924" i="10"/>
  <c r="AH3923" i="10"/>
  <c r="AH3922" i="10"/>
  <c r="AH3921" i="10"/>
  <c r="AH3920" i="10"/>
  <c r="AH3919" i="10"/>
  <c r="AH3918" i="10"/>
  <c r="AH3917" i="10"/>
  <c r="AH3916" i="10"/>
  <c r="AH3915" i="10"/>
  <c r="AH3914" i="10"/>
  <c r="AH3913" i="10"/>
  <c r="AH3912" i="10"/>
  <c r="AH3911" i="10"/>
  <c r="AH3910" i="10"/>
  <c r="AH3909" i="10"/>
  <c r="AH3908" i="10"/>
  <c r="AH3907" i="10"/>
  <c r="AH3906" i="10"/>
  <c r="AH3905" i="10"/>
  <c r="AH3904" i="10"/>
  <c r="AH3903" i="10"/>
  <c r="AH3902" i="10"/>
  <c r="AH3901" i="10"/>
  <c r="AH3900" i="10"/>
  <c r="AH3899" i="10"/>
  <c r="AH3898" i="10"/>
  <c r="AH3897" i="10"/>
  <c r="AH3896" i="10"/>
  <c r="AH3895" i="10"/>
  <c r="AH3894" i="10"/>
  <c r="AH3893" i="10"/>
  <c r="AH3892" i="10"/>
  <c r="AH3891" i="10"/>
  <c r="AH3890" i="10"/>
  <c r="AH3889" i="10"/>
  <c r="AH3888" i="10"/>
  <c r="AH3887" i="10"/>
  <c r="AH3886" i="10"/>
  <c r="AH3885" i="10"/>
  <c r="AH3884" i="10"/>
  <c r="AH3883" i="10"/>
  <c r="AH3882" i="10"/>
  <c r="AH3881" i="10"/>
  <c r="AH3880" i="10"/>
  <c r="AH3879" i="10"/>
  <c r="AH3878" i="10"/>
  <c r="AH3877" i="10"/>
  <c r="AH3876" i="10"/>
  <c r="AH3875" i="10"/>
  <c r="AH3874" i="10"/>
  <c r="AH3873" i="10"/>
  <c r="AH3872" i="10"/>
  <c r="AH3871" i="10"/>
  <c r="AH3870" i="10"/>
  <c r="AH3869" i="10"/>
  <c r="AH3868" i="10"/>
  <c r="AH3867" i="10"/>
  <c r="AH3866" i="10"/>
  <c r="AH3865" i="10"/>
  <c r="AH3864" i="10"/>
  <c r="AH3863" i="10"/>
  <c r="AH3862" i="10"/>
  <c r="AH3861" i="10"/>
  <c r="AH3860" i="10"/>
  <c r="AH3859" i="10"/>
  <c r="AH3858" i="10"/>
  <c r="AH3857" i="10"/>
  <c r="AH3856" i="10"/>
  <c r="AH3855" i="10"/>
  <c r="AH3854" i="10"/>
  <c r="AH3853" i="10"/>
  <c r="AH3852" i="10"/>
  <c r="AH3851" i="10"/>
  <c r="AH3850" i="10"/>
  <c r="AH3849" i="10"/>
  <c r="AH3848" i="10"/>
  <c r="AH3847" i="10"/>
  <c r="AH3846" i="10"/>
  <c r="AH3845" i="10"/>
  <c r="AH3844" i="10"/>
  <c r="AH3843" i="10"/>
  <c r="AH3842" i="10"/>
  <c r="AH3841" i="10"/>
  <c r="AH3840" i="10"/>
  <c r="AH3839" i="10"/>
  <c r="AH3838" i="10"/>
  <c r="AH3837" i="10"/>
  <c r="AH3836" i="10"/>
  <c r="AH3835" i="10"/>
  <c r="AH3834" i="10"/>
  <c r="AH3833" i="10"/>
  <c r="AH3832" i="10"/>
  <c r="AH3831" i="10"/>
  <c r="AH3830" i="10"/>
  <c r="AH3829" i="10"/>
  <c r="AH3828" i="10"/>
  <c r="AH3827" i="10"/>
  <c r="AH3826" i="10"/>
  <c r="AH3825" i="10"/>
  <c r="AH3824" i="10"/>
  <c r="AH3823" i="10"/>
  <c r="AH3822" i="10"/>
  <c r="AH3821" i="10"/>
  <c r="AH3820" i="10"/>
  <c r="AH3819" i="10"/>
  <c r="AH3818" i="10"/>
  <c r="AH3817" i="10"/>
  <c r="AH3816" i="10"/>
  <c r="AH3815" i="10"/>
  <c r="AH3814" i="10"/>
  <c r="AH3813" i="10"/>
  <c r="AH3812" i="10"/>
  <c r="AH3811" i="10"/>
  <c r="AH3810" i="10"/>
  <c r="AH3809" i="10"/>
  <c r="AH3808" i="10"/>
  <c r="AH3807" i="10"/>
  <c r="AH3806" i="10"/>
  <c r="AH3805" i="10"/>
  <c r="AH3804" i="10"/>
  <c r="AH3803" i="10"/>
  <c r="AH3802" i="10"/>
  <c r="AH3801" i="10"/>
  <c r="AH3800" i="10"/>
  <c r="AH3799" i="10"/>
  <c r="AH3798" i="10"/>
  <c r="AH3797" i="10"/>
  <c r="AH3796" i="10"/>
  <c r="AH3795" i="10"/>
  <c r="AH3794" i="10"/>
  <c r="AH3793" i="10"/>
  <c r="AH3792" i="10"/>
  <c r="AH3791" i="10"/>
  <c r="AH3790" i="10"/>
  <c r="AH3789" i="10"/>
  <c r="AH3788" i="10"/>
  <c r="AH3787" i="10"/>
  <c r="AH3786" i="10"/>
  <c r="AH3785" i="10"/>
  <c r="AH3784" i="10"/>
  <c r="AH3783" i="10"/>
  <c r="AH3782" i="10"/>
  <c r="AH3781" i="10"/>
  <c r="AH3780" i="10"/>
  <c r="AH3779" i="10"/>
  <c r="AH3778" i="10"/>
  <c r="AH3777" i="10"/>
  <c r="AH3776" i="10"/>
  <c r="AH3775" i="10"/>
  <c r="AH3774" i="10"/>
  <c r="AH3773" i="10"/>
  <c r="AH3772" i="10"/>
  <c r="AH3771" i="10"/>
  <c r="AH3770" i="10"/>
  <c r="AH3769" i="10"/>
  <c r="AH3768" i="10"/>
  <c r="AH3767" i="10"/>
  <c r="AH3766" i="10"/>
  <c r="AH3765" i="10"/>
  <c r="AH3764" i="10"/>
  <c r="AH3763" i="10"/>
  <c r="AH3762" i="10"/>
  <c r="AH3761" i="10"/>
  <c r="AH3760" i="10"/>
  <c r="AH3759" i="10"/>
  <c r="AH3758" i="10"/>
  <c r="AH3757" i="10"/>
  <c r="AH3756" i="10"/>
  <c r="AH3755" i="10"/>
  <c r="AH3754" i="10"/>
  <c r="AH3753" i="10"/>
  <c r="AH3752" i="10"/>
  <c r="AH3751" i="10"/>
  <c r="AH3750" i="10"/>
  <c r="AH3749" i="10"/>
  <c r="AH3748" i="10"/>
  <c r="AH3747" i="10"/>
  <c r="AH3746" i="10"/>
  <c r="AH3745" i="10"/>
  <c r="AH3744" i="10"/>
  <c r="AH3743" i="10"/>
  <c r="AH3742" i="10"/>
  <c r="AH3741" i="10"/>
  <c r="AH3740" i="10"/>
  <c r="AH3739" i="10"/>
  <c r="AH3738" i="10"/>
  <c r="AH3737" i="10"/>
  <c r="AH3736" i="10"/>
  <c r="AH3735" i="10"/>
  <c r="AH3734" i="10"/>
  <c r="AH3733" i="10"/>
  <c r="AH3732" i="10"/>
  <c r="AH3731" i="10"/>
  <c r="AH3730" i="10"/>
  <c r="AH3729" i="10"/>
  <c r="AH3728" i="10"/>
  <c r="AH3727" i="10"/>
  <c r="AH3726" i="10"/>
  <c r="AH3725" i="10"/>
  <c r="AH3724" i="10"/>
  <c r="AH3723" i="10"/>
  <c r="AH3722" i="10"/>
  <c r="AH3721" i="10"/>
  <c r="AH3720" i="10"/>
  <c r="AH3719" i="10"/>
  <c r="AH3718" i="10"/>
  <c r="AH3717" i="10"/>
  <c r="AH3716" i="10"/>
  <c r="AH3715" i="10"/>
  <c r="AH3714" i="10"/>
  <c r="AH3713" i="10"/>
  <c r="AH3712" i="10"/>
  <c r="AH3711" i="10"/>
  <c r="AH3710" i="10"/>
  <c r="AH3709" i="10"/>
  <c r="AH3708" i="10"/>
  <c r="AH3707" i="10"/>
  <c r="AH3706" i="10"/>
  <c r="AH3705" i="10"/>
  <c r="AH3704" i="10"/>
  <c r="AH3703" i="10"/>
  <c r="AH3702" i="10"/>
  <c r="AH3701" i="10"/>
  <c r="AH3700" i="10"/>
  <c r="AH3699" i="10"/>
  <c r="AH3698" i="10"/>
  <c r="AH3697" i="10"/>
  <c r="AH3696" i="10"/>
  <c r="AH3695" i="10"/>
  <c r="AH3694" i="10"/>
  <c r="AH3693" i="10"/>
  <c r="AH3692" i="10"/>
  <c r="AH3691" i="10"/>
  <c r="AH3690" i="10"/>
  <c r="AH3689" i="10"/>
  <c r="AH3688" i="10"/>
  <c r="AH3687" i="10"/>
  <c r="AH3686" i="10"/>
  <c r="AH3685" i="10"/>
  <c r="AH3684" i="10"/>
  <c r="AH3683" i="10"/>
  <c r="AH3682" i="10"/>
  <c r="AH3681" i="10"/>
  <c r="AH3680" i="10"/>
  <c r="AH3679" i="10"/>
  <c r="AH3678" i="10"/>
  <c r="AH3677" i="10"/>
  <c r="AH3676" i="10"/>
  <c r="AH3675" i="10"/>
  <c r="AH3674" i="10"/>
  <c r="AH3673" i="10"/>
  <c r="AH3672" i="10"/>
  <c r="AH3671" i="10"/>
  <c r="AH3670" i="10"/>
  <c r="AH3669" i="10"/>
  <c r="AH3668" i="10"/>
  <c r="AH3667" i="10"/>
  <c r="AH3666" i="10"/>
  <c r="AH3665" i="10"/>
  <c r="AH3664" i="10"/>
  <c r="AH3663" i="10"/>
  <c r="AH3662" i="10"/>
  <c r="AH3661" i="10"/>
  <c r="AH3660" i="10"/>
  <c r="AH3659" i="10"/>
  <c r="AH3658" i="10"/>
  <c r="AH3657" i="10"/>
  <c r="AH3656" i="10"/>
  <c r="AH3655" i="10"/>
  <c r="AH3654" i="10"/>
  <c r="AH3653" i="10"/>
  <c r="AH3652" i="10"/>
  <c r="AH3651" i="10"/>
  <c r="AH3650" i="10"/>
  <c r="AH3649" i="10"/>
  <c r="AH3648" i="10"/>
  <c r="AH3647" i="10"/>
  <c r="AH3646" i="10"/>
  <c r="AH3645" i="10"/>
  <c r="AH3644" i="10"/>
  <c r="AH3643" i="10"/>
  <c r="AH3642" i="10"/>
  <c r="AH3641" i="10"/>
  <c r="AH3640" i="10"/>
  <c r="AH3639" i="10"/>
  <c r="AH3638" i="10"/>
  <c r="AH3637" i="10"/>
  <c r="AH3636" i="10"/>
  <c r="AH3635" i="10"/>
  <c r="AH3634" i="10"/>
  <c r="AH3633" i="10"/>
  <c r="AH3632" i="10"/>
  <c r="AH3631" i="10"/>
  <c r="AH3630" i="10"/>
  <c r="AH3629" i="10"/>
  <c r="AH3628" i="10"/>
  <c r="AH3627" i="10"/>
  <c r="AH3626" i="10"/>
  <c r="AH3625" i="10"/>
  <c r="AH3624" i="10"/>
  <c r="AH3623" i="10"/>
  <c r="AH3622" i="10"/>
  <c r="AH3621" i="10"/>
  <c r="AH3620" i="10"/>
  <c r="AH3619" i="10"/>
  <c r="AH3618" i="10"/>
  <c r="AH3617" i="10"/>
  <c r="AH3616" i="10"/>
  <c r="AH3615" i="10"/>
  <c r="AH3614" i="10"/>
  <c r="AH3613" i="10"/>
  <c r="AH3612" i="10"/>
  <c r="AH3611" i="10"/>
  <c r="AH3610" i="10"/>
  <c r="AH3609" i="10"/>
  <c r="AH3608" i="10"/>
  <c r="AH3607" i="10"/>
  <c r="AH3606" i="10"/>
  <c r="AH3605" i="10"/>
  <c r="AH3604" i="10"/>
  <c r="AH3603" i="10"/>
  <c r="AH3602" i="10"/>
  <c r="AH3601" i="10"/>
  <c r="AH3600" i="10"/>
  <c r="AH3599" i="10"/>
  <c r="AH3598" i="10"/>
  <c r="AH3597" i="10"/>
  <c r="AH3596" i="10"/>
  <c r="AH3595" i="10"/>
  <c r="AH3594" i="10"/>
  <c r="AH3593" i="10"/>
  <c r="AH3592" i="10"/>
  <c r="AH3591" i="10"/>
  <c r="AH3590" i="10"/>
  <c r="AH3589" i="10"/>
  <c r="AH3588" i="10"/>
  <c r="AH3587" i="10"/>
  <c r="AH3586" i="10"/>
  <c r="AH3585" i="10"/>
  <c r="AH3584" i="10"/>
  <c r="AH3583" i="10"/>
  <c r="AH3582" i="10"/>
  <c r="AH3581" i="10"/>
  <c r="AH3580" i="10"/>
  <c r="AH3579" i="10"/>
  <c r="AH3578" i="10"/>
  <c r="AH3577" i="10"/>
  <c r="AH3576" i="10"/>
  <c r="AH3575" i="10"/>
  <c r="AH3574" i="10"/>
  <c r="AH3573" i="10"/>
  <c r="AH3572" i="10"/>
  <c r="AH3571" i="10"/>
  <c r="AH3570" i="10"/>
  <c r="AH3569" i="10"/>
  <c r="AH3568" i="10"/>
  <c r="AH3567" i="10"/>
  <c r="AH3566" i="10"/>
  <c r="AH3565" i="10"/>
  <c r="AH3564" i="10"/>
  <c r="AH3563" i="10"/>
  <c r="AH3562" i="10"/>
  <c r="AH3561" i="10"/>
  <c r="AH3560" i="10"/>
  <c r="AH3559" i="10"/>
  <c r="AH3558" i="10"/>
  <c r="AH3557" i="10"/>
  <c r="AH3556" i="10"/>
  <c r="AH3555" i="10"/>
  <c r="AH3554" i="10"/>
  <c r="AH3553" i="10"/>
  <c r="AH3552" i="10"/>
  <c r="AH3551" i="10"/>
  <c r="AH3550" i="10"/>
  <c r="AH3549" i="10"/>
  <c r="AH3548" i="10"/>
  <c r="AH3547" i="10"/>
  <c r="AH3546" i="10"/>
  <c r="AH3545" i="10"/>
  <c r="AH3544" i="10"/>
  <c r="AH3543" i="10"/>
  <c r="AH3542" i="10"/>
  <c r="AH3541" i="10"/>
  <c r="AH3540" i="10"/>
  <c r="AH3539" i="10"/>
  <c r="AH3538" i="10"/>
  <c r="AH3537" i="10"/>
  <c r="AH3536" i="10"/>
  <c r="AH3535" i="10"/>
  <c r="AH3534" i="10"/>
  <c r="AH3533" i="10"/>
  <c r="AH3532" i="10"/>
  <c r="AH3531" i="10"/>
  <c r="AH3530" i="10"/>
  <c r="AH3529" i="10"/>
  <c r="AH3528" i="10"/>
  <c r="AH3527" i="10"/>
  <c r="AH3526" i="10"/>
  <c r="AH3525" i="10"/>
  <c r="AH3524" i="10"/>
  <c r="AH3523" i="10"/>
  <c r="AH3522" i="10"/>
  <c r="AH3521" i="10"/>
  <c r="AH3520" i="10"/>
  <c r="AH3519" i="10"/>
  <c r="AH3518" i="10"/>
  <c r="AH3517" i="10"/>
  <c r="AH3516" i="10"/>
  <c r="AH3515" i="10"/>
  <c r="AH3514" i="10"/>
  <c r="AH3513" i="10"/>
  <c r="AH3512" i="10"/>
  <c r="AH3511" i="10"/>
  <c r="AH3510" i="10"/>
  <c r="AH3509" i="10"/>
  <c r="AH3508" i="10"/>
  <c r="AH3507" i="10"/>
  <c r="AH3506" i="10"/>
  <c r="AH3505" i="10"/>
  <c r="AH3504" i="10"/>
  <c r="AH3503" i="10"/>
  <c r="AH3502" i="10"/>
  <c r="AH3501" i="10"/>
  <c r="AH3500" i="10"/>
  <c r="AH3499" i="10"/>
  <c r="AH3498" i="10"/>
  <c r="AH3497" i="10"/>
  <c r="AH3496" i="10"/>
  <c r="AH3495" i="10"/>
  <c r="AH3494" i="10"/>
  <c r="AH3493" i="10"/>
  <c r="AH3492" i="10"/>
  <c r="AH3491" i="10"/>
  <c r="AH3490" i="10"/>
  <c r="AH3489" i="10"/>
  <c r="AH3488" i="10"/>
  <c r="AH3487" i="10"/>
  <c r="AH3486" i="10"/>
  <c r="AH3485" i="10"/>
  <c r="AH3484" i="10"/>
  <c r="AH3483" i="10"/>
  <c r="AH3482" i="10"/>
  <c r="AH3481" i="10"/>
  <c r="AH3480" i="10"/>
  <c r="AH3479" i="10"/>
  <c r="AH3478" i="10"/>
  <c r="AH3477" i="10"/>
  <c r="AH3476" i="10"/>
  <c r="AH3475" i="10"/>
  <c r="AH3474" i="10"/>
  <c r="AH3473" i="10"/>
  <c r="AH3472" i="10"/>
  <c r="AH3471" i="10"/>
  <c r="AH3470" i="10"/>
  <c r="AH3469" i="10"/>
  <c r="AH3468" i="10"/>
  <c r="AH3467" i="10"/>
  <c r="AH3466" i="10"/>
  <c r="AH3465" i="10"/>
  <c r="AH3464" i="10"/>
  <c r="AH3463" i="10"/>
  <c r="AH3462" i="10"/>
  <c r="AH3461" i="10"/>
  <c r="AH3460" i="10"/>
  <c r="AH3459" i="10"/>
  <c r="AH3458" i="10"/>
  <c r="AH3457" i="10"/>
  <c r="AH3456" i="10"/>
  <c r="AH3455" i="10"/>
  <c r="AH3454" i="10"/>
  <c r="AH3453" i="10"/>
  <c r="AH3452" i="10"/>
  <c r="AH3451" i="10"/>
  <c r="AH3450" i="10"/>
  <c r="AH3449" i="10"/>
  <c r="AH3448" i="10"/>
  <c r="AH3447" i="10"/>
  <c r="AH3446" i="10"/>
  <c r="AH3445" i="10"/>
  <c r="AH3444" i="10"/>
  <c r="AH3443" i="10"/>
  <c r="AH3442" i="10"/>
  <c r="AH3441" i="10"/>
  <c r="AH3440" i="10"/>
  <c r="AH3439" i="10"/>
  <c r="AH3438" i="10"/>
  <c r="AH3437" i="10"/>
  <c r="AH3436" i="10"/>
  <c r="AH3435" i="10"/>
  <c r="AH3434" i="10"/>
  <c r="AH3433" i="10"/>
  <c r="AH3432" i="10"/>
  <c r="AH3431" i="10"/>
  <c r="AH3430" i="10"/>
  <c r="AH3429" i="10"/>
  <c r="AH3428" i="10"/>
  <c r="AH3427" i="10"/>
  <c r="AH3426" i="10"/>
  <c r="AH3425" i="10"/>
  <c r="AH3424" i="10"/>
  <c r="AH3423" i="10"/>
  <c r="AH3422" i="10"/>
  <c r="AH3421" i="10"/>
  <c r="AH3420" i="10"/>
  <c r="AH3419" i="10"/>
  <c r="AH3418" i="10"/>
  <c r="AH3417" i="10"/>
  <c r="AH3416" i="10"/>
  <c r="AH3415" i="10"/>
  <c r="AH3414" i="10"/>
  <c r="AH3413" i="10"/>
  <c r="AH3412" i="10"/>
  <c r="AH3411" i="10"/>
  <c r="AH3410" i="10"/>
  <c r="AH3409" i="10"/>
  <c r="AH3408" i="10"/>
  <c r="AH3407" i="10"/>
  <c r="AH3406" i="10"/>
  <c r="AH3405" i="10"/>
  <c r="AH3404" i="10"/>
  <c r="AH3403" i="10"/>
  <c r="AH3402" i="10"/>
  <c r="AH3401" i="10"/>
  <c r="AH3400" i="10"/>
  <c r="AH3399" i="10"/>
  <c r="AH3398" i="10"/>
  <c r="AH3397" i="10"/>
  <c r="AH3396" i="10"/>
  <c r="AH3395" i="10"/>
  <c r="AH3394" i="10"/>
  <c r="AH3393" i="10"/>
  <c r="AH3392" i="10"/>
  <c r="AH3391" i="10"/>
  <c r="AH3390" i="10"/>
  <c r="AH3389" i="10"/>
  <c r="AH3388" i="10"/>
  <c r="AH3387" i="10"/>
  <c r="AH3386" i="10"/>
  <c r="AH3385" i="10"/>
  <c r="AH3384" i="10"/>
  <c r="AH3383" i="10"/>
  <c r="AH3382" i="10"/>
  <c r="AH3381" i="10"/>
  <c r="AH3380" i="10"/>
  <c r="AH3379" i="10"/>
  <c r="AH3378" i="10"/>
  <c r="AH3377" i="10"/>
  <c r="AH3376" i="10"/>
  <c r="AH3375" i="10"/>
  <c r="AH3374" i="10"/>
  <c r="AH3373" i="10"/>
  <c r="AH3372" i="10"/>
  <c r="AH3371" i="10"/>
  <c r="AH3370" i="10"/>
  <c r="AH3369" i="10"/>
  <c r="AH3368" i="10"/>
  <c r="AH3367" i="10"/>
  <c r="AH3366" i="10"/>
  <c r="AH3365" i="10"/>
  <c r="AH3364" i="10"/>
  <c r="AH3363" i="10"/>
  <c r="AH3362" i="10"/>
  <c r="AH3361" i="10"/>
  <c r="AH3360" i="10"/>
  <c r="AH3359" i="10"/>
  <c r="AH3358" i="10"/>
  <c r="AH3357" i="10"/>
  <c r="AH3356" i="10"/>
  <c r="AH3355" i="10"/>
  <c r="AH3354" i="10"/>
  <c r="AH3353" i="10"/>
  <c r="AH3352" i="10"/>
  <c r="AH3351" i="10"/>
  <c r="AH3350" i="10"/>
  <c r="AH3349" i="10"/>
  <c r="AH3348" i="10"/>
  <c r="AH3347" i="10"/>
  <c r="AH3346" i="10"/>
  <c r="AH3345" i="10"/>
  <c r="AH3344" i="10"/>
  <c r="AH3343" i="10"/>
  <c r="AH3342" i="10"/>
  <c r="AH3341" i="10"/>
  <c r="AH3340" i="10"/>
  <c r="AH3339" i="10"/>
  <c r="AH3338" i="10"/>
  <c r="AH3337" i="10"/>
  <c r="AH3336" i="10"/>
  <c r="AH3335" i="10"/>
  <c r="AH3334" i="10"/>
  <c r="AH3333" i="10"/>
  <c r="AH3332" i="10"/>
  <c r="AH3331" i="10"/>
  <c r="AH3330" i="10"/>
  <c r="AH3329" i="10"/>
  <c r="AH3328" i="10"/>
  <c r="AH3327" i="10"/>
  <c r="AH3326" i="10"/>
  <c r="AH3325" i="10"/>
  <c r="AH3324" i="10"/>
  <c r="AH3323" i="10"/>
  <c r="AH3322" i="10"/>
  <c r="AH3321" i="10"/>
  <c r="AH3320" i="10"/>
  <c r="AH3319" i="10"/>
  <c r="AH3318" i="10"/>
  <c r="AH3317" i="10"/>
  <c r="AH3316" i="10"/>
  <c r="AH3315" i="10"/>
  <c r="AH3314" i="10"/>
  <c r="AH3313" i="10"/>
  <c r="AH3312" i="10"/>
  <c r="AH3311" i="10"/>
  <c r="AH3310" i="10"/>
  <c r="AH3309" i="10"/>
  <c r="AH3308" i="10"/>
  <c r="AH3307" i="10"/>
  <c r="AH3306" i="10"/>
  <c r="AH3305" i="10"/>
  <c r="AH3304" i="10"/>
  <c r="AH3303" i="10"/>
  <c r="AH3302" i="10"/>
  <c r="AH3301" i="10"/>
  <c r="AH3300" i="10"/>
  <c r="AH3299" i="10"/>
  <c r="AH3298" i="10"/>
  <c r="AH3297" i="10"/>
  <c r="AH3296" i="10"/>
  <c r="AH3295" i="10"/>
  <c r="AH3294" i="10"/>
  <c r="AH3293" i="10"/>
  <c r="AH3292" i="10"/>
  <c r="AH3291" i="10"/>
  <c r="AH3290" i="10"/>
  <c r="AH3289" i="10"/>
  <c r="AH3288" i="10"/>
  <c r="AH3287" i="10"/>
  <c r="AH3286" i="10"/>
  <c r="AH3285" i="10"/>
  <c r="AH3284" i="10"/>
  <c r="AH3283" i="10"/>
  <c r="AH3282" i="10"/>
  <c r="AH3281" i="10"/>
  <c r="AH3280" i="10"/>
  <c r="AH3279" i="10"/>
  <c r="AH3278" i="10"/>
  <c r="AH3277" i="10"/>
  <c r="AH3276" i="10"/>
  <c r="AH3275" i="10"/>
  <c r="AH3274" i="10"/>
  <c r="AH3273" i="10"/>
  <c r="AH3272" i="10"/>
  <c r="AH3271" i="10"/>
  <c r="AH3270" i="10"/>
  <c r="AH3269" i="10"/>
  <c r="AH3268" i="10"/>
  <c r="AH3267" i="10"/>
  <c r="AH3266" i="10"/>
  <c r="AH3265" i="10"/>
  <c r="AH3264" i="10"/>
  <c r="AH3263" i="10"/>
  <c r="AH3262" i="10"/>
  <c r="AH3261" i="10"/>
  <c r="AH3260" i="10"/>
  <c r="AH3259" i="10"/>
  <c r="AH3258" i="10"/>
  <c r="AH3257" i="10"/>
  <c r="AH3256" i="10"/>
  <c r="AH3255" i="10"/>
  <c r="AH3254" i="10"/>
  <c r="AH3253" i="10"/>
  <c r="AH3252" i="10"/>
  <c r="AH3251" i="10"/>
  <c r="AH3250" i="10"/>
  <c r="AH3249" i="10"/>
  <c r="AH3248" i="10"/>
  <c r="AH3247" i="10"/>
  <c r="AH3246" i="10"/>
  <c r="AH3245" i="10"/>
  <c r="AH3244" i="10"/>
  <c r="AH3243" i="10"/>
  <c r="AH3242" i="10"/>
  <c r="AH3241" i="10"/>
  <c r="AH3240" i="10"/>
  <c r="AH3239" i="10"/>
  <c r="AH3238" i="10"/>
  <c r="AH3237" i="10"/>
  <c r="AH3236" i="10"/>
  <c r="AH3235" i="10"/>
  <c r="AH3234" i="10"/>
  <c r="AH3233" i="10"/>
  <c r="AH3232" i="10"/>
  <c r="AH3231" i="10"/>
  <c r="AH3230" i="10"/>
  <c r="AH3229" i="10"/>
  <c r="AH3228" i="10"/>
  <c r="AH3227" i="10"/>
  <c r="AH3226" i="10"/>
  <c r="AH3225" i="10"/>
  <c r="AH3224" i="10"/>
  <c r="AH3223" i="10"/>
  <c r="AH3222" i="10"/>
  <c r="AH3221" i="10"/>
  <c r="AH3220" i="10"/>
  <c r="AH3219" i="10"/>
  <c r="AH3218" i="10"/>
  <c r="AH3217" i="10"/>
  <c r="AH3216" i="10"/>
  <c r="AH3215" i="10"/>
  <c r="AH3214" i="10"/>
  <c r="AH3213" i="10"/>
  <c r="AH3212" i="10"/>
  <c r="AH3211" i="10"/>
  <c r="AH3210" i="10"/>
  <c r="AH3209" i="10"/>
  <c r="AH3208" i="10"/>
  <c r="AH3207" i="10"/>
  <c r="AH3206" i="10"/>
  <c r="AH3205" i="10"/>
  <c r="AH3204" i="10"/>
  <c r="AH3203" i="10"/>
  <c r="AH3202" i="10"/>
  <c r="AH3201" i="10"/>
  <c r="AH3200" i="10"/>
  <c r="AH3199" i="10"/>
  <c r="AH3198" i="10"/>
  <c r="AH3197" i="10"/>
  <c r="AH3196" i="10"/>
  <c r="AH3195" i="10"/>
  <c r="AH3194" i="10"/>
  <c r="AH3193" i="10"/>
  <c r="AH3192" i="10"/>
  <c r="AH3191" i="10"/>
  <c r="AH3190" i="10"/>
  <c r="AH3189" i="10"/>
  <c r="AH3188" i="10"/>
  <c r="AH3187" i="10"/>
  <c r="AH3186" i="10"/>
  <c r="AH3185" i="10"/>
  <c r="AH3184" i="10"/>
  <c r="AH3183" i="10"/>
  <c r="AH3182" i="10"/>
  <c r="AH3181" i="10"/>
  <c r="AH3180" i="10"/>
  <c r="AH3179" i="10"/>
  <c r="AH3178" i="10"/>
  <c r="AH3177" i="10"/>
  <c r="AH3176" i="10"/>
  <c r="AH3175" i="10"/>
  <c r="AH3174" i="10"/>
  <c r="AH3173" i="10"/>
  <c r="AH3172" i="10"/>
  <c r="AH3171" i="10"/>
  <c r="AH3170" i="10"/>
  <c r="AH3169" i="10"/>
  <c r="AH3168" i="10"/>
  <c r="AH3167" i="10"/>
  <c r="AH3166" i="10"/>
  <c r="AH3165" i="10"/>
  <c r="AH3164" i="10"/>
  <c r="AH3163" i="10"/>
  <c r="AH3162" i="10"/>
  <c r="AH3161" i="10"/>
  <c r="AH3160" i="10"/>
  <c r="AH3159" i="10"/>
  <c r="AH3158" i="10"/>
  <c r="AH3157" i="10"/>
  <c r="AH3156" i="10"/>
  <c r="AH3155" i="10"/>
  <c r="AH3154" i="10"/>
  <c r="AH3153" i="10"/>
  <c r="AH3152" i="10"/>
  <c r="AH3151" i="10"/>
  <c r="AH3150" i="10"/>
  <c r="AH3149" i="10"/>
  <c r="AH3148" i="10"/>
  <c r="AH3147" i="10"/>
  <c r="AH3146" i="10"/>
  <c r="AH3145" i="10"/>
  <c r="AH3144" i="10"/>
  <c r="AH3143" i="10"/>
  <c r="AH3142" i="10"/>
  <c r="AH3141" i="10"/>
  <c r="AH3140" i="10"/>
  <c r="AH3139" i="10"/>
  <c r="AH3138" i="10"/>
  <c r="AH3137" i="10"/>
  <c r="AH3136" i="10"/>
  <c r="AH3135" i="10"/>
  <c r="AH3134" i="10"/>
  <c r="AH3133" i="10"/>
  <c r="AH3132" i="10"/>
  <c r="AH3131" i="10"/>
  <c r="AH3130" i="10"/>
  <c r="AH3129" i="10"/>
  <c r="AH3128" i="10"/>
  <c r="AH3127" i="10"/>
  <c r="AH3126" i="10"/>
  <c r="AH3125" i="10"/>
  <c r="AH3124" i="10"/>
  <c r="AH3123" i="10"/>
  <c r="AH3122" i="10"/>
  <c r="AH3121" i="10"/>
  <c r="AH3120" i="10"/>
  <c r="AH3119" i="10"/>
  <c r="AH3118" i="10"/>
  <c r="AH3117" i="10"/>
  <c r="AH3116" i="10"/>
  <c r="AH3115" i="10"/>
  <c r="AH3114" i="10"/>
  <c r="AH3113" i="10"/>
  <c r="AH3112" i="10"/>
  <c r="AH3111" i="10"/>
  <c r="AH3110" i="10"/>
  <c r="AH3109" i="10"/>
  <c r="AH3108" i="10"/>
  <c r="AH3107" i="10"/>
  <c r="AH3106" i="10"/>
  <c r="AH3105" i="10"/>
  <c r="AH3104" i="10"/>
  <c r="AH3103" i="10"/>
  <c r="AH3102" i="10"/>
  <c r="AH3101" i="10"/>
  <c r="AH3100" i="10"/>
  <c r="AH3099" i="10"/>
  <c r="AH3098" i="10"/>
  <c r="AH3097" i="10"/>
  <c r="AH3096" i="10"/>
  <c r="AH3095" i="10"/>
  <c r="AH3094" i="10"/>
  <c r="AH3093" i="10"/>
  <c r="AH3092" i="10"/>
  <c r="AH3091" i="10"/>
  <c r="AH3090" i="10"/>
  <c r="AH3089" i="10"/>
  <c r="AH3088" i="10"/>
  <c r="AH3087" i="10"/>
  <c r="AH3086" i="10"/>
  <c r="AH3085" i="10"/>
  <c r="AH3084" i="10"/>
  <c r="AH3083" i="10"/>
  <c r="AH3082" i="10"/>
  <c r="AH3081" i="10"/>
  <c r="AH3080" i="10"/>
  <c r="AH3079" i="10"/>
  <c r="AH3078" i="10"/>
  <c r="AH3077" i="10"/>
  <c r="AH3076" i="10"/>
  <c r="AH3075" i="10"/>
  <c r="AH3074" i="10"/>
  <c r="AH3073" i="10"/>
  <c r="AH3072" i="10"/>
  <c r="AH3071" i="10"/>
  <c r="AH3070" i="10"/>
  <c r="AH3069" i="10"/>
  <c r="AH3068" i="10"/>
  <c r="AH3067" i="10"/>
  <c r="AH3066" i="10"/>
  <c r="AH3065" i="10"/>
  <c r="AH3064" i="10"/>
  <c r="AH3063" i="10"/>
  <c r="AH3062" i="10"/>
  <c r="AH3061" i="10"/>
  <c r="AH3060" i="10"/>
  <c r="AH3059" i="10"/>
  <c r="AH3058" i="10"/>
  <c r="AH3057" i="10"/>
  <c r="AH3056" i="10"/>
  <c r="AH3055" i="10"/>
  <c r="AH3054" i="10"/>
  <c r="AH3053" i="10"/>
  <c r="AH3052" i="10"/>
  <c r="AH3051" i="10"/>
  <c r="AH3050" i="10"/>
  <c r="AH3049" i="10"/>
  <c r="AH3048" i="10"/>
  <c r="AH3047" i="10"/>
  <c r="AH3046" i="10"/>
  <c r="AH3045" i="10"/>
  <c r="AH3044" i="10"/>
  <c r="AH3043" i="10"/>
  <c r="AH3042" i="10"/>
  <c r="AH3041" i="10"/>
  <c r="AH3040" i="10"/>
  <c r="AH3039" i="10"/>
  <c r="AH3038" i="10"/>
  <c r="AH3037" i="10"/>
  <c r="AH3036" i="10"/>
  <c r="AH3035" i="10"/>
  <c r="AH3034" i="10"/>
  <c r="AH3033" i="10"/>
  <c r="AH3032" i="10"/>
  <c r="AH3031" i="10"/>
  <c r="AH3030" i="10"/>
  <c r="AH3029" i="10"/>
  <c r="AH3028" i="10"/>
  <c r="AH3027" i="10"/>
  <c r="AH3026" i="10"/>
  <c r="AH3025" i="10"/>
  <c r="AH3024" i="10"/>
  <c r="AH3023" i="10"/>
  <c r="AH3022" i="10"/>
  <c r="AH3021" i="10"/>
  <c r="AH3020" i="10"/>
  <c r="AH3019" i="10"/>
  <c r="AH3018" i="10"/>
  <c r="AH3017" i="10"/>
  <c r="AH3016" i="10"/>
  <c r="AH3015" i="10"/>
  <c r="AH3014" i="10"/>
  <c r="AH3013" i="10"/>
  <c r="AH3012" i="10"/>
  <c r="AH3011" i="10"/>
  <c r="AH3010" i="10"/>
  <c r="AH3009" i="10"/>
  <c r="AH3008" i="10"/>
  <c r="AH3007" i="10"/>
  <c r="AH3006" i="10"/>
  <c r="AH3005" i="10"/>
  <c r="AH3004" i="10"/>
  <c r="AH3003" i="10"/>
  <c r="AH3002" i="10"/>
  <c r="AH3001" i="10"/>
  <c r="AH3000" i="10"/>
  <c r="AH2999" i="10"/>
  <c r="AH2998" i="10"/>
  <c r="AH2997" i="10"/>
  <c r="AH2996" i="10"/>
  <c r="AH2995" i="10"/>
  <c r="AH2994" i="10"/>
  <c r="AH2993" i="10"/>
  <c r="AH2992" i="10"/>
  <c r="AH2991" i="10"/>
  <c r="AH2990" i="10"/>
  <c r="AH2989" i="10"/>
  <c r="AH2988" i="10"/>
  <c r="AH2987" i="10"/>
  <c r="AH2986" i="10"/>
  <c r="AH2985" i="10"/>
  <c r="AH2984" i="10"/>
  <c r="AH2983" i="10"/>
  <c r="AH2982" i="10"/>
  <c r="AH2981" i="10"/>
  <c r="AH2980" i="10"/>
  <c r="AH2979" i="10"/>
  <c r="AH2978" i="10"/>
  <c r="AH2977" i="10"/>
  <c r="AH2976" i="10"/>
  <c r="AH2975" i="10"/>
  <c r="AH2974" i="10"/>
  <c r="AH2973" i="10"/>
  <c r="AH2972" i="10"/>
  <c r="AH2971" i="10"/>
  <c r="AH2970" i="10"/>
  <c r="AH2969" i="10"/>
  <c r="AH2968" i="10"/>
  <c r="AH2967" i="10"/>
  <c r="AH2966" i="10"/>
  <c r="AH2965" i="10"/>
  <c r="AH2964" i="10"/>
  <c r="AH2963" i="10"/>
  <c r="AH2962" i="10"/>
  <c r="AH2961" i="10"/>
  <c r="AH2960" i="10"/>
  <c r="AH2959" i="10"/>
  <c r="AH2958" i="10"/>
  <c r="AH2957" i="10"/>
  <c r="AH2956" i="10"/>
  <c r="AH2955" i="10"/>
  <c r="AH2954" i="10"/>
  <c r="AH2953" i="10"/>
  <c r="AH2952" i="10"/>
  <c r="AH2951" i="10"/>
  <c r="AH2950" i="10"/>
  <c r="AH2949" i="10"/>
  <c r="AH2948" i="10"/>
  <c r="AH2947" i="10"/>
  <c r="AH2946" i="10"/>
  <c r="AH2945" i="10"/>
  <c r="AH2944" i="10"/>
  <c r="AH2943" i="10"/>
  <c r="AH2942" i="10"/>
  <c r="AH2941" i="10"/>
  <c r="AH2940" i="10"/>
  <c r="AH2939" i="10"/>
  <c r="AH2938" i="10"/>
  <c r="AH2937" i="10"/>
  <c r="AH2936" i="10"/>
  <c r="AH2935" i="10"/>
  <c r="AH2934" i="10"/>
  <c r="AH2933" i="10"/>
  <c r="AH2932" i="10"/>
  <c r="AH2931" i="10"/>
  <c r="AH2930" i="10"/>
  <c r="AH2929" i="10"/>
  <c r="AH2928" i="10"/>
  <c r="AH2927" i="10"/>
  <c r="AH2926" i="10"/>
  <c r="AH2925" i="10"/>
  <c r="AH2924" i="10"/>
  <c r="AH2923" i="10"/>
  <c r="AH2922" i="10"/>
  <c r="AH2921" i="10"/>
  <c r="AH2920" i="10"/>
  <c r="AH2919" i="10"/>
  <c r="AH2918" i="10"/>
  <c r="AH2917" i="10"/>
  <c r="AH2916" i="10"/>
  <c r="AH2915" i="10"/>
  <c r="AH2914" i="10"/>
  <c r="AH2913" i="10"/>
  <c r="AH2912" i="10"/>
  <c r="AH2911" i="10"/>
  <c r="AH2910" i="10"/>
  <c r="AH2909" i="10"/>
  <c r="AH2908" i="10"/>
  <c r="AH2907" i="10"/>
  <c r="AH2906" i="10"/>
  <c r="AH2905" i="10"/>
  <c r="AH2904" i="10"/>
  <c r="AH2903" i="10"/>
  <c r="AH2902" i="10"/>
  <c r="AH2901" i="10"/>
  <c r="AH2900" i="10"/>
  <c r="AH2899" i="10"/>
  <c r="AH2898" i="10"/>
  <c r="AH2897" i="10"/>
  <c r="AH2896" i="10"/>
  <c r="AH2895" i="10"/>
  <c r="AH2894" i="10"/>
  <c r="AH2893" i="10"/>
  <c r="AH2892" i="10"/>
  <c r="AH2891" i="10"/>
  <c r="AH2890" i="10"/>
  <c r="AH2889" i="10"/>
  <c r="AH2888" i="10"/>
  <c r="AH2887" i="10"/>
  <c r="AH2886" i="10"/>
  <c r="AH2885" i="10"/>
  <c r="AH2884" i="10"/>
  <c r="AH2883" i="10"/>
  <c r="AH2882" i="10"/>
  <c r="AH2881" i="10"/>
  <c r="AH2880" i="10"/>
  <c r="AH2879" i="10"/>
  <c r="AH2878" i="10"/>
  <c r="AH2877" i="10"/>
  <c r="AH2876" i="10"/>
  <c r="AH2875" i="10"/>
  <c r="AH2874" i="10"/>
  <c r="AH2873" i="10"/>
  <c r="AH2872" i="10"/>
  <c r="AH2871" i="10"/>
  <c r="AH2870" i="10"/>
  <c r="AH2869" i="10"/>
  <c r="AH2868" i="10"/>
  <c r="AH2867" i="10"/>
  <c r="AH2866" i="10"/>
  <c r="AH2865" i="10"/>
  <c r="AH2864" i="10"/>
  <c r="AH2863" i="10"/>
  <c r="AH2862" i="10"/>
  <c r="AH2861" i="10"/>
  <c r="AH2860" i="10"/>
  <c r="AH2859" i="10"/>
  <c r="AH2858" i="10"/>
  <c r="AH2857" i="10"/>
  <c r="AH2856" i="10"/>
  <c r="AH2855" i="10"/>
  <c r="AH2854" i="10"/>
  <c r="AH2853" i="10"/>
  <c r="AH2852" i="10"/>
  <c r="AH2851" i="10"/>
  <c r="AH2850" i="10"/>
  <c r="AH2849" i="10"/>
  <c r="AH2848" i="10"/>
  <c r="AH2847" i="10"/>
  <c r="AH2846" i="10"/>
  <c r="AH2845" i="10"/>
  <c r="AH2844" i="10"/>
  <c r="AH2843" i="10"/>
  <c r="AH2842" i="10"/>
  <c r="AH2841" i="10"/>
  <c r="AH2840" i="10"/>
  <c r="AH2839" i="10"/>
  <c r="AH2838" i="10"/>
  <c r="AH2837" i="10"/>
  <c r="AH2836" i="10"/>
  <c r="AH2835" i="10"/>
  <c r="AH2834" i="10"/>
  <c r="AH2833" i="10"/>
  <c r="AH2832" i="10"/>
  <c r="AH2831" i="10"/>
  <c r="AH2830" i="10"/>
  <c r="AH2829" i="10"/>
  <c r="AH2828" i="10"/>
  <c r="AH2827" i="10"/>
  <c r="AH2826" i="10"/>
  <c r="AH2825" i="10"/>
  <c r="AH2824" i="10"/>
  <c r="AH2823" i="10"/>
  <c r="AH2822" i="10"/>
  <c r="AH2821" i="10"/>
  <c r="AH2820" i="10"/>
  <c r="AH2819" i="10"/>
  <c r="AH2818" i="10"/>
  <c r="AH2817" i="10"/>
  <c r="AH2816" i="10"/>
  <c r="AH2815" i="10"/>
  <c r="AH2814" i="10"/>
  <c r="AH2813" i="10"/>
  <c r="AH2812" i="10"/>
  <c r="AH2811" i="10"/>
  <c r="AH2810" i="10"/>
  <c r="AH2809" i="10"/>
  <c r="AH2808" i="10"/>
  <c r="AH2807" i="10"/>
  <c r="AH2806" i="10"/>
  <c r="AH2805" i="10"/>
  <c r="AH2804" i="10"/>
  <c r="AH2803" i="10"/>
  <c r="AH2802" i="10"/>
  <c r="AH2801" i="10"/>
  <c r="AH2800" i="10"/>
  <c r="AH2799" i="10"/>
  <c r="AH2798" i="10"/>
  <c r="AH2797" i="10"/>
  <c r="AH2796" i="10"/>
  <c r="AH2795" i="10"/>
  <c r="AH2794" i="10"/>
  <c r="AH2793" i="10"/>
  <c r="AH2792" i="10"/>
  <c r="AH2791" i="10"/>
  <c r="AH2790" i="10"/>
  <c r="AH2789" i="10"/>
  <c r="AH2788" i="10"/>
  <c r="AH2787" i="10"/>
  <c r="AH2786" i="10"/>
  <c r="AH2785" i="10"/>
  <c r="AH2784" i="10"/>
  <c r="AH2783" i="10"/>
  <c r="AH2782" i="10"/>
  <c r="AH2781" i="10"/>
  <c r="AH2780" i="10"/>
  <c r="AH2779" i="10"/>
  <c r="AH2778" i="10"/>
  <c r="AH2777" i="10"/>
  <c r="AH2776" i="10"/>
  <c r="AH2775" i="10"/>
  <c r="AH2774" i="10"/>
  <c r="AH2773" i="10"/>
  <c r="AH2772" i="10"/>
  <c r="AH2771" i="10"/>
  <c r="AH2770" i="10"/>
  <c r="AH2769" i="10"/>
  <c r="AH2768" i="10"/>
  <c r="AH2767" i="10"/>
  <c r="AH2766" i="10"/>
  <c r="AH2765" i="10"/>
  <c r="AH2764" i="10"/>
  <c r="AH2763" i="10"/>
  <c r="AH2762" i="10"/>
  <c r="AH2761" i="10"/>
  <c r="AH2760" i="10"/>
  <c r="AH2759" i="10"/>
  <c r="AH2758" i="10"/>
  <c r="AH2757" i="10"/>
  <c r="AH2756" i="10"/>
  <c r="AH2755" i="10"/>
  <c r="AH2754" i="10"/>
  <c r="AH2753" i="10"/>
  <c r="AH2752" i="10"/>
  <c r="AH2751" i="10"/>
  <c r="AH2750" i="10"/>
  <c r="AH2749" i="10"/>
  <c r="AH2748" i="10"/>
  <c r="AH2747" i="10"/>
  <c r="AH2746" i="10"/>
  <c r="AH2745" i="10"/>
  <c r="AH2744" i="10"/>
  <c r="AH2743" i="10"/>
  <c r="AH2742" i="10"/>
  <c r="AH2741" i="10"/>
  <c r="AH2740" i="10"/>
  <c r="AH2739" i="10"/>
  <c r="AH2738" i="10"/>
  <c r="AH2737" i="10"/>
  <c r="AH2736" i="10"/>
  <c r="AH2735" i="10"/>
  <c r="AH2734" i="10"/>
  <c r="AH2733" i="10"/>
  <c r="AH2732" i="10"/>
  <c r="AH2731" i="10"/>
  <c r="AH2730" i="10"/>
  <c r="AH2729" i="10"/>
  <c r="AH2728" i="10"/>
  <c r="AH2727" i="10"/>
  <c r="AH2726" i="10"/>
  <c r="AH2725" i="10"/>
  <c r="AH2724" i="10"/>
  <c r="AH2723" i="10"/>
  <c r="AH2722" i="10"/>
  <c r="AH2721" i="10"/>
  <c r="AH2720" i="10"/>
  <c r="AH2719" i="10"/>
  <c r="AH2718" i="10"/>
  <c r="AH2717" i="10"/>
  <c r="AH2716" i="10"/>
  <c r="AH2715" i="10"/>
  <c r="AH2714" i="10"/>
  <c r="AH2713" i="10"/>
  <c r="AH2712" i="10"/>
  <c r="AH2711" i="10"/>
  <c r="AH2710" i="10"/>
  <c r="AH2709" i="10"/>
  <c r="AH2708" i="10"/>
  <c r="AH2707" i="10"/>
  <c r="AH2706" i="10"/>
  <c r="AH2705" i="10"/>
  <c r="AH2704" i="10"/>
  <c r="AH2703" i="10"/>
  <c r="AH2702" i="10"/>
  <c r="AH2701" i="10"/>
  <c r="AH2700" i="10"/>
  <c r="AH2699" i="10"/>
  <c r="AH2698" i="10"/>
  <c r="AH2697" i="10"/>
  <c r="AH2696" i="10"/>
  <c r="AH2695" i="10"/>
  <c r="AH2694" i="10"/>
  <c r="AH2693" i="10"/>
  <c r="AH2692" i="10"/>
  <c r="AH2691" i="10"/>
  <c r="AH2690" i="10"/>
  <c r="AH2689" i="10"/>
  <c r="AH2688" i="10"/>
  <c r="AH2687" i="10"/>
  <c r="AH2686" i="10"/>
  <c r="AH2685" i="10"/>
  <c r="AH2684" i="10"/>
  <c r="AH2683" i="10"/>
  <c r="AH2682" i="10"/>
  <c r="AH2681" i="10"/>
  <c r="AH2680" i="10"/>
  <c r="AH2679" i="10"/>
  <c r="AH2678" i="10"/>
  <c r="AH2677" i="10"/>
  <c r="AH2676" i="10"/>
  <c r="AH2675" i="10"/>
  <c r="AH2674" i="10"/>
  <c r="AH2673" i="10"/>
  <c r="AH2672" i="10"/>
  <c r="AH2671" i="10"/>
  <c r="AH2670" i="10"/>
  <c r="AH2669" i="10"/>
  <c r="AH2668" i="10"/>
  <c r="AH2667" i="10"/>
  <c r="AH2666" i="10"/>
  <c r="AH2665" i="10"/>
  <c r="AH2664" i="10"/>
  <c r="AH2663" i="10"/>
  <c r="AH2662" i="10"/>
  <c r="AH2661" i="10"/>
  <c r="AH2660" i="10"/>
  <c r="AH2659" i="10"/>
  <c r="AH2658" i="10"/>
  <c r="AH2657" i="10"/>
  <c r="AH2656" i="10"/>
  <c r="AH2655" i="10"/>
  <c r="AH2654" i="10"/>
  <c r="AH2653" i="10"/>
  <c r="AH2652" i="10"/>
  <c r="AH2651" i="10"/>
  <c r="AH2650" i="10"/>
  <c r="AH2649" i="10"/>
  <c r="AH2648" i="10"/>
  <c r="AH2647" i="10"/>
  <c r="AH2646" i="10"/>
  <c r="AH2645" i="10"/>
  <c r="AH2644" i="10"/>
  <c r="AH2643" i="10"/>
  <c r="AH2642" i="10"/>
  <c r="AH2641" i="10"/>
  <c r="AH2640" i="10"/>
  <c r="AH2639" i="10"/>
  <c r="AH2638" i="10"/>
  <c r="AH2637" i="10"/>
  <c r="AH2636" i="10"/>
  <c r="AH2635" i="10"/>
  <c r="AH2634" i="10"/>
  <c r="AH2633" i="10"/>
  <c r="AH2632" i="10"/>
  <c r="AH2631" i="10"/>
  <c r="AH2630" i="10"/>
  <c r="AH2629" i="10"/>
  <c r="AH2628" i="10"/>
  <c r="AH2627" i="10"/>
  <c r="AH2626" i="10"/>
  <c r="AH2625" i="10"/>
  <c r="AH2624" i="10"/>
  <c r="AH2623" i="10"/>
  <c r="AH2622" i="10"/>
  <c r="AH2621" i="10"/>
  <c r="AH2620" i="10"/>
  <c r="AH2619" i="10"/>
  <c r="AH2618" i="10"/>
  <c r="AH2617" i="10"/>
  <c r="AH2616" i="10"/>
  <c r="AH2615" i="10"/>
  <c r="AH2614" i="10"/>
  <c r="AH2613" i="10"/>
  <c r="AH2612" i="10"/>
  <c r="AH2611" i="10"/>
  <c r="AH2610" i="10"/>
  <c r="AH2609" i="10"/>
  <c r="AH2608" i="10"/>
  <c r="AH2607" i="10"/>
  <c r="AH2606" i="10"/>
  <c r="AH2605" i="10"/>
  <c r="AH2604" i="10"/>
  <c r="AH2603" i="10"/>
  <c r="AH2602" i="10"/>
  <c r="AH2601" i="10"/>
  <c r="AH2600" i="10"/>
  <c r="AH2599" i="10"/>
  <c r="AH2598" i="10"/>
  <c r="AH2597" i="10"/>
  <c r="AH2596" i="10"/>
  <c r="AH2595" i="10"/>
  <c r="AH2594" i="10"/>
  <c r="AH2593" i="10"/>
  <c r="AH2592" i="10"/>
  <c r="AH2591" i="10"/>
  <c r="AH2590" i="10"/>
  <c r="AH2589" i="10"/>
  <c r="AH2588" i="10"/>
  <c r="AH2587" i="10"/>
  <c r="AH2586" i="10"/>
  <c r="AH2585" i="10"/>
  <c r="AH2584" i="10"/>
  <c r="AH2583" i="10"/>
  <c r="AH2582" i="10"/>
  <c r="AH2581" i="10"/>
  <c r="AH2580" i="10"/>
  <c r="AH2579" i="10"/>
  <c r="AH2578" i="10"/>
  <c r="AH2577" i="10"/>
  <c r="AH2576" i="10"/>
  <c r="AH2575" i="10"/>
  <c r="AH2574" i="10"/>
  <c r="AH2573" i="10"/>
  <c r="AH2572" i="10"/>
  <c r="AH2571" i="10"/>
  <c r="AH2570" i="10"/>
  <c r="AH2569" i="10"/>
  <c r="AH2568" i="10"/>
  <c r="AH2567" i="10"/>
  <c r="AH2566" i="10"/>
  <c r="AH2565" i="10"/>
  <c r="AH2564" i="10"/>
  <c r="AH2563" i="10"/>
  <c r="AH2562" i="10"/>
  <c r="AH2561" i="10"/>
  <c r="AH2560" i="10"/>
  <c r="AH2559" i="10"/>
  <c r="AH2558" i="10"/>
  <c r="AH2557" i="10"/>
  <c r="AH2556" i="10"/>
  <c r="AH2555" i="10"/>
  <c r="AH2554" i="10"/>
  <c r="AH2553" i="10"/>
  <c r="AH2552" i="10"/>
  <c r="AH2551" i="10"/>
  <c r="AH2550" i="10"/>
  <c r="AH2549" i="10"/>
  <c r="AH2548" i="10"/>
  <c r="AH2547" i="10"/>
  <c r="AH2546" i="10"/>
  <c r="AH2545" i="10"/>
  <c r="AH2544" i="10"/>
  <c r="AH2543" i="10"/>
  <c r="AH2542" i="10"/>
  <c r="AH2541" i="10"/>
  <c r="AH2540" i="10"/>
  <c r="AH2539" i="10"/>
  <c r="AH2538" i="10"/>
  <c r="AH2537" i="10"/>
  <c r="AH2536" i="10"/>
  <c r="AH2535" i="10"/>
  <c r="AH2534" i="10"/>
  <c r="AH2533" i="10"/>
  <c r="AH2532" i="10"/>
  <c r="AH2531" i="10"/>
  <c r="AH2530" i="10"/>
  <c r="AH2529" i="10"/>
  <c r="AH2528" i="10"/>
  <c r="AH2527" i="10"/>
  <c r="AH2526" i="10"/>
  <c r="AH2525" i="10"/>
  <c r="AH2524" i="10"/>
  <c r="AH2523" i="10"/>
  <c r="AH2522" i="10"/>
  <c r="AH2521" i="10"/>
  <c r="AH2520" i="10"/>
  <c r="AH2519" i="10"/>
  <c r="AH2518" i="10"/>
  <c r="AH2517" i="10"/>
  <c r="AH2516" i="10"/>
  <c r="AH2515" i="10"/>
  <c r="AH2514" i="10"/>
  <c r="AH2513" i="10"/>
  <c r="AH2512" i="10"/>
  <c r="AH2511" i="10"/>
  <c r="AH2510" i="10"/>
  <c r="AH2509" i="10"/>
  <c r="AH2508" i="10"/>
  <c r="AH2507" i="10"/>
  <c r="AH2506" i="10"/>
  <c r="AH2505" i="10"/>
  <c r="AH2504" i="10"/>
  <c r="AH2503" i="10"/>
  <c r="AH2502" i="10"/>
  <c r="AH2501" i="10"/>
  <c r="AH2500" i="10"/>
  <c r="AH2499" i="10"/>
  <c r="AH2498" i="10"/>
  <c r="AH2497" i="10"/>
  <c r="AH2496" i="10"/>
  <c r="AH2495" i="10"/>
  <c r="AH2494" i="10"/>
  <c r="AH2493" i="10"/>
  <c r="AH2492" i="10"/>
  <c r="AH2491" i="10"/>
  <c r="AH2490" i="10"/>
  <c r="AH2489" i="10"/>
  <c r="AH2488" i="10"/>
  <c r="AH2487" i="10"/>
  <c r="AH2486" i="10"/>
  <c r="AH2485" i="10"/>
  <c r="AH2484" i="10"/>
  <c r="AH2483" i="10"/>
  <c r="AH2482" i="10"/>
  <c r="AH2481" i="10"/>
  <c r="AH2480" i="10"/>
  <c r="AH2479" i="10"/>
  <c r="AH2478" i="10"/>
  <c r="AH2477" i="10"/>
  <c r="AH2476" i="10"/>
  <c r="AH2475" i="10"/>
  <c r="AH2474" i="10"/>
  <c r="AH2473" i="10"/>
  <c r="AH2472" i="10"/>
  <c r="AH2471" i="10"/>
  <c r="AH2470" i="10"/>
  <c r="AH2469" i="10"/>
  <c r="AH2468" i="10"/>
  <c r="AH2467" i="10"/>
  <c r="AH2466" i="10"/>
  <c r="AH2465" i="10"/>
  <c r="AH2464" i="10"/>
  <c r="AH2463" i="10"/>
  <c r="AH2462" i="10"/>
  <c r="AH2461" i="10"/>
  <c r="AH2460" i="10"/>
  <c r="AH2459" i="10"/>
  <c r="AH2458" i="10"/>
  <c r="AH2457" i="10"/>
  <c r="AH2456" i="10"/>
  <c r="AH2455" i="10"/>
  <c r="AH2454" i="10"/>
  <c r="AH2453" i="10"/>
  <c r="AH2452" i="10"/>
  <c r="AH2451" i="10"/>
  <c r="AH2450" i="10"/>
  <c r="AH2449" i="10"/>
  <c r="AH2448" i="10"/>
  <c r="AH2447" i="10"/>
  <c r="AH2446" i="10"/>
  <c r="AH2445" i="10"/>
  <c r="AH2444" i="10"/>
  <c r="AH2443" i="10"/>
  <c r="AH2442" i="10"/>
  <c r="AH2441" i="10"/>
  <c r="AH2440" i="10"/>
  <c r="AH2439" i="10"/>
  <c r="AH2438" i="10"/>
  <c r="AH2437" i="10"/>
  <c r="AH2436" i="10"/>
  <c r="AH2435" i="10"/>
  <c r="AH2434" i="10"/>
  <c r="AH2433" i="10"/>
  <c r="AH2432" i="10"/>
  <c r="AH2431" i="10"/>
  <c r="AH2430" i="10"/>
  <c r="AH2429" i="10"/>
  <c r="AH2428" i="10"/>
  <c r="AH2427" i="10"/>
  <c r="AH2426" i="10"/>
  <c r="AH2425" i="10"/>
  <c r="AH2424" i="10"/>
  <c r="AH2423" i="10"/>
  <c r="AH2422" i="10"/>
  <c r="AH2421" i="10"/>
  <c r="AH2420" i="10"/>
  <c r="AH2419" i="10"/>
  <c r="AH2418" i="10"/>
  <c r="AH2417" i="10"/>
  <c r="AH2416" i="10"/>
  <c r="AH2415" i="10"/>
  <c r="AH2414" i="10"/>
  <c r="AH2413" i="10"/>
  <c r="AH2412" i="10"/>
  <c r="AH2411" i="10"/>
  <c r="AH2410" i="10"/>
  <c r="AH2409" i="10"/>
  <c r="AH2408" i="10"/>
  <c r="AH2407" i="10"/>
  <c r="AH2406" i="10"/>
  <c r="AH2405" i="10"/>
  <c r="AH2404" i="10"/>
  <c r="AH2403" i="10"/>
  <c r="AH2402" i="10"/>
  <c r="AH2401" i="10"/>
  <c r="AH2400" i="10"/>
  <c r="AH2399" i="10"/>
  <c r="AH2398" i="10"/>
  <c r="AH2397" i="10"/>
  <c r="AH2396" i="10"/>
  <c r="AH2395" i="10"/>
  <c r="AH2394" i="10"/>
  <c r="AH2393" i="10"/>
  <c r="AH2392" i="10"/>
  <c r="AH2391" i="10"/>
  <c r="AH2390" i="10"/>
  <c r="AH2389" i="10"/>
  <c r="AH2388" i="10"/>
  <c r="AH2387" i="10"/>
  <c r="AH2386" i="10"/>
  <c r="AH2385" i="10"/>
  <c r="AH2384" i="10"/>
  <c r="AH2383" i="10"/>
  <c r="AH2382" i="10"/>
  <c r="AH2381" i="10"/>
  <c r="AH2380" i="10"/>
  <c r="AH2379" i="10"/>
  <c r="AH2378" i="10"/>
  <c r="AH2377" i="10"/>
  <c r="AH2376" i="10"/>
  <c r="AH2375" i="10"/>
  <c r="AH2374" i="10"/>
  <c r="AH2373" i="10"/>
  <c r="AH2372" i="10"/>
  <c r="AH2371" i="10"/>
  <c r="AH2370" i="10"/>
  <c r="AH2369" i="10"/>
  <c r="AH2368" i="10"/>
  <c r="AH2367" i="10"/>
  <c r="AH2366" i="10"/>
  <c r="AH2365" i="10"/>
  <c r="AH2364" i="10"/>
  <c r="AH2363" i="10"/>
  <c r="AH2362" i="10"/>
  <c r="AH2361" i="10"/>
  <c r="AH2360" i="10"/>
  <c r="AH2359" i="10"/>
  <c r="AH2358" i="10"/>
  <c r="AH2357" i="10"/>
  <c r="AH2356" i="10"/>
  <c r="AH2355" i="10"/>
  <c r="AH2354" i="10"/>
  <c r="AH2353" i="10"/>
  <c r="AH2352" i="10"/>
  <c r="AH2351" i="10"/>
  <c r="AH2350" i="10"/>
  <c r="AH2349" i="10"/>
  <c r="AH2348" i="10"/>
  <c r="AH2347" i="10"/>
  <c r="AH2346" i="10"/>
  <c r="AH2345" i="10"/>
  <c r="AH2344" i="10"/>
  <c r="AH2343" i="10"/>
  <c r="AH2342" i="10"/>
  <c r="AH2341" i="10"/>
  <c r="AH2340" i="10"/>
  <c r="AH2339" i="10"/>
  <c r="AH2338" i="10"/>
  <c r="AH2337" i="10"/>
  <c r="AH2336" i="10"/>
  <c r="AH2335" i="10"/>
  <c r="AH2334" i="10"/>
  <c r="AH2333" i="10"/>
  <c r="AH2332" i="10"/>
  <c r="AH2331" i="10"/>
  <c r="AH2330" i="10"/>
  <c r="AH2329" i="10"/>
  <c r="AH2328" i="10"/>
  <c r="AH2327" i="10"/>
  <c r="AH2326" i="10"/>
  <c r="AH2325" i="10"/>
  <c r="AH2324" i="10"/>
  <c r="AH2323" i="10"/>
  <c r="AH2322" i="10"/>
  <c r="AH2321" i="10"/>
  <c r="AH2320" i="10"/>
  <c r="AH2319" i="10"/>
  <c r="AH2318" i="10"/>
  <c r="AH2317" i="10"/>
  <c r="AH2316" i="10"/>
  <c r="AH2315" i="10"/>
  <c r="AH2314" i="10"/>
  <c r="AH2313" i="10"/>
  <c r="AH2312" i="10"/>
  <c r="AH2311" i="10"/>
  <c r="AH2310" i="10"/>
  <c r="AH2309" i="10"/>
  <c r="AH2308" i="10"/>
  <c r="AH2307" i="10"/>
  <c r="AH2306" i="10"/>
  <c r="AH2305" i="10"/>
  <c r="AH2304" i="10"/>
  <c r="AH2303" i="10"/>
  <c r="AH2302" i="10"/>
  <c r="AH2301" i="10"/>
  <c r="AH2300" i="10"/>
  <c r="AH2299" i="10"/>
  <c r="AH2298" i="10"/>
  <c r="AH2297" i="10"/>
  <c r="AH2296" i="10"/>
  <c r="AH2295" i="10"/>
  <c r="AH2294" i="10"/>
  <c r="AH2293" i="10"/>
  <c r="AH2292" i="10"/>
  <c r="AH2291" i="10"/>
  <c r="AH2290" i="10"/>
  <c r="AH2289" i="10"/>
  <c r="AH2288" i="10"/>
  <c r="AH2287" i="10"/>
  <c r="AH2286" i="10"/>
  <c r="AH2285" i="10"/>
  <c r="AH2284" i="10"/>
  <c r="AH2283" i="10"/>
  <c r="AH2282" i="10"/>
  <c r="AH2281" i="10"/>
  <c r="AH2280" i="10"/>
  <c r="AH2279" i="10"/>
  <c r="AH2278" i="10"/>
  <c r="AH2277" i="10"/>
  <c r="AH2276" i="10"/>
  <c r="AH2275" i="10"/>
  <c r="AH2274" i="10"/>
  <c r="AH2273" i="10"/>
  <c r="AH2272" i="10"/>
  <c r="AH2271" i="10"/>
  <c r="AH2270" i="10"/>
  <c r="AH2269" i="10"/>
  <c r="AH2268" i="10"/>
  <c r="AH2267" i="10"/>
  <c r="AH2266" i="10"/>
  <c r="AH2265" i="10"/>
  <c r="AH2264" i="10"/>
  <c r="AH2263" i="10"/>
  <c r="AH2262" i="10"/>
  <c r="AH2261" i="10"/>
  <c r="AH2260" i="10"/>
  <c r="AH2259" i="10"/>
  <c r="AH2258" i="10"/>
  <c r="AH2257" i="10"/>
  <c r="AH2256" i="10"/>
  <c r="AH2255" i="10"/>
  <c r="AH2254" i="10"/>
  <c r="AH2253" i="10"/>
  <c r="AH2252" i="10"/>
  <c r="AH2251" i="10"/>
  <c r="AH2250" i="10"/>
  <c r="AH2249" i="10"/>
  <c r="AH2248" i="10"/>
  <c r="AH2247" i="10"/>
  <c r="AH2246" i="10"/>
  <c r="AH2245" i="10"/>
  <c r="AH2244" i="10"/>
  <c r="AH2243" i="10"/>
  <c r="AH2242" i="10"/>
  <c r="AH2241" i="10"/>
  <c r="AH2240" i="10"/>
  <c r="AH2239" i="10"/>
  <c r="AH2238" i="10"/>
  <c r="AH2237" i="10"/>
  <c r="AH2236" i="10"/>
  <c r="AH2235" i="10"/>
  <c r="AH2234" i="10"/>
  <c r="AH2233" i="10"/>
  <c r="AH2232" i="10"/>
  <c r="AH2231" i="10"/>
  <c r="AH2230" i="10"/>
  <c r="AH2229" i="10"/>
  <c r="AH2228" i="10"/>
  <c r="AH2227" i="10"/>
  <c r="AH2226" i="10"/>
  <c r="AH2225" i="10"/>
  <c r="AH2224" i="10"/>
  <c r="AH2223" i="10"/>
  <c r="AH2222" i="10"/>
  <c r="AH2221" i="10"/>
  <c r="AH2220" i="10"/>
  <c r="AH2219" i="10"/>
  <c r="AH2218" i="10"/>
  <c r="AH2217" i="10"/>
  <c r="AH2216" i="10"/>
  <c r="AH2215" i="10"/>
  <c r="AH2214" i="10"/>
  <c r="AH2213" i="10"/>
  <c r="AH2212" i="10"/>
  <c r="AH2211" i="10"/>
  <c r="AH2210" i="10"/>
  <c r="AH2209" i="10"/>
  <c r="AH2208" i="10"/>
  <c r="AH2207" i="10"/>
  <c r="AH2206" i="10"/>
  <c r="AH2205" i="10"/>
  <c r="AH2204" i="10"/>
  <c r="AH2203" i="10"/>
  <c r="AH2202" i="10"/>
  <c r="AH2201" i="10"/>
  <c r="AH2200" i="10"/>
  <c r="AH2199" i="10"/>
  <c r="AH2198" i="10"/>
  <c r="AH2197" i="10"/>
  <c r="AH2196" i="10"/>
  <c r="AH2195" i="10"/>
  <c r="AH2194" i="10"/>
  <c r="AH2193" i="10"/>
  <c r="AH2192" i="10"/>
  <c r="AH2191" i="10"/>
  <c r="AH2190" i="10"/>
  <c r="AH2189" i="10"/>
  <c r="AH2188" i="10"/>
  <c r="AH2187" i="10"/>
  <c r="AH2186" i="10"/>
  <c r="AH2185" i="10"/>
  <c r="AH2184" i="10"/>
  <c r="AH2183" i="10"/>
  <c r="AH2182" i="10"/>
  <c r="AH2181" i="10"/>
  <c r="AH2180" i="10"/>
  <c r="AH2179" i="10"/>
  <c r="AH2178" i="10"/>
  <c r="AH2177" i="10"/>
  <c r="AH2176" i="10"/>
  <c r="AH2175" i="10"/>
  <c r="AH2174" i="10"/>
  <c r="AH2173" i="10"/>
  <c r="AH2172" i="10"/>
  <c r="AH2171" i="10"/>
  <c r="AH2170" i="10"/>
  <c r="AH2169" i="10"/>
  <c r="AH2168" i="10"/>
  <c r="AH2167" i="10"/>
  <c r="AH2166" i="10"/>
  <c r="AH2165" i="10"/>
  <c r="AH2164" i="10"/>
  <c r="AH2163" i="10"/>
  <c r="AH2162" i="10"/>
  <c r="AH2161" i="10"/>
  <c r="AH2160" i="10"/>
  <c r="AH2159" i="10"/>
  <c r="AH2158" i="10"/>
  <c r="AH2157" i="10"/>
  <c r="AH2156" i="10"/>
  <c r="AH2155" i="10"/>
  <c r="AH2154" i="10"/>
  <c r="AH2153" i="10"/>
  <c r="AH2152" i="10"/>
  <c r="AH2151" i="10"/>
  <c r="AH2150" i="10"/>
  <c r="AH2149" i="10"/>
  <c r="AH2148" i="10"/>
  <c r="AH2147" i="10"/>
  <c r="AH2146" i="10"/>
  <c r="AH2145" i="10"/>
  <c r="AH2144" i="10"/>
  <c r="AH2143" i="10"/>
  <c r="AH2142" i="10"/>
  <c r="AH2141" i="10"/>
  <c r="AH2140" i="10"/>
  <c r="AH2139" i="10"/>
  <c r="AH2138" i="10"/>
  <c r="AH2137" i="10"/>
  <c r="AH2136" i="10"/>
  <c r="AH2135" i="10"/>
  <c r="AH2134" i="10"/>
  <c r="AH2133" i="10"/>
  <c r="AH2132" i="10"/>
  <c r="AH2131" i="10"/>
  <c r="AH2130" i="10"/>
  <c r="AH2129" i="10"/>
  <c r="AH2128" i="10"/>
  <c r="AH2127" i="10"/>
  <c r="AH2126" i="10"/>
  <c r="AH2125" i="10"/>
  <c r="AH2124" i="10"/>
  <c r="AH2123" i="10"/>
  <c r="AH2122" i="10"/>
  <c r="AH2121" i="10"/>
  <c r="AH2120" i="10"/>
  <c r="AH2119" i="10"/>
  <c r="AH2118" i="10"/>
  <c r="AH2117" i="10"/>
  <c r="AH2116" i="10"/>
  <c r="AH2115" i="10"/>
  <c r="AH2114" i="10"/>
  <c r="AH2113" i="10"/>
  <c r="AH2112" i="10"/>
  <c r="AH2111" i="10"/>
  <c r="AH2110" i="10"/>
  <c r="AH2109" i="10"/>
  <c r="AH2108" i="10"/>
  <c r="AH2107" i="10"/>
  <c r="AH2106" i="10"/>
  <c r="AH2105" i="10"/>
  <c r="AH2104" i="10"/>
  <c r="AH2103" i="10"/>
  <c r="AH2102" i="10"/>
  <c r="AH2101" i="10"/>
  <c r="AH2100" i="10"/>
  <c r="AH2099" i="10"/>
  <c r="AH2098" i="10"/>
  <c r="AH2097" i="10"/>
  <c r="AH2096" i="10"/>
  <c r="AH2095" i="10"/>
  <c r="AH2094" i="10"/>
  <c r="AH2093" i="10"/>
  <c r="AH2092" i="10"/>
  <c r="AH2091" i="10"/>
  <c r="AH2090" i="10"/>
  <c r="AH2089" i="10"/>
  <c r="AH2088" i="10"/>
  <c r="AH2087" i="10"/>
  <c r="AH2086" i="10"/>
  <c r="AH2085" i="10"/>
  <c r="AH2084" i="10"/>
  <c r="AH2083" i="10"/>
  <c r="AH2082" i="10"/>
  <c r="AH2081" i="10"/>
  <c r="AH2080" i="10"/>
  <c r="AH2079" i="10"/>
  <c r="AH2078" i="10"/>
  <c r="AH2077" i="10"/>
  <c r="AH2076" i="10"/>
  <c r="AH2075" i="10"/>
  <c r="AH2074" i="10"/>
  <c r="AH2073" i="10"/>
  <c r="AH2072" i="10"/>
  <c r="AH2071" i="10"/>
  <c r="AH2070" i="10"/>
  <c r="AH2069" i="10"/>
  <c r="AH2068" i="10"/>
  <c r="AH2067" i="10"/>
  <c r="AH2066" i="10"/>
  <c r="AH2065" i="10"/>
  <c r="AH2064" i="10"/>
  <c r="AH2063" i="10"/>
  <c r="AH2062" i="10"/>
  <c r="AH2061" i="10"/>
  <c r="AH2060" i="10"/>
  <c r="AH2059" i="10"/>
  <c r="AH2058" i="10"/>
  <c r="AH2057" i="10"/>
  <c r="AH2056" i="10"/>
  <c r="AH2055" i="10"/>
  <c r="AH2054" i="10"/>
  <c r="AH2053" i="10"/>
  <c r="AH2052" i="10"/>
  <c r="AH2051" i="10"/>
  <c r="AH2050" i="10"/>
  <c r="AH2049" i="10"/>
  <c r="AH2048" i="10"/>
  <c r="AH2047" i="10"/>
  <c r="AH2046" i="10"/>
  <c r="AH2045" i="10"/>
  <c r="AH2044" i="10"/>
  <c r="AH2043" i="10"/>
  <c r="AH2042" i="10"/>
  <c r="AH2041" i="10"/>
  <c r="AH2040" i="10"/>
  <c r="AH2039" i="10"/>
  <c r="AH2038" i="10"/>
  <c r="AH2037" i="10"/>
  <c r="AH2036" i="10"/>
  <c r="AH2035" i="10"/>
  <c r="AH2034" i="10"/>
  <c r="AH2033" i="10"/>
  <c r="AH2032" i="10"/>
  <c r="AH2031" i="10"/>
  <c r="AH2030" i="10"/>
  <c r="AH2029" i="10"/>
  <c r="AH2028" i="10"/>
  <c r="AH2027" i="10"/>
  <c r="AH2026" i="10"/>
  <c r="AH2025" i="10"/>
  <c r="AH2024" i="10"/>
  <c r="AH2023" i="10"/>
  <c r="AH2022" i="10"/>
  <c r="AH2021" i="10"/>
  <c r="AH2020" i="10"/>
  <c r="AH2019" i="10"/>
  <c r="AH2018" i="10"/>
  <c r="AH2017" i="10"/>
  <c r="AH2016" i="10"/>
  <c r="AH2015" i="10"/>
  <c r="AH2014" i="10"/>
  <c r="AH2013" i="10"/>
  <c r="AH2012" i="10"/>
  <c r="AH2011" i="10"/>
  <c r="AH2010" i="10"/>
  <c r="AH2009" i="10"/>
  <c r="AH2008" i="10"/>
  <c r="AH2007" i="10"/>
  <c r="AH2006" i="10"/>
  <c r="AH2005" i="10"/>
  <c r="AH2004" i="10"/>
  <c r="AH2003" i="10"/>
  <c r="AH2002" i="10"/>
  <c r="AH2001" i="10"/>
  <c r="AH2000" i="10"/>
  <c r="AH1999" i="10"/>
  <c r="AH1998" i="10"/>
  <c r="AH1997" i="10"/>
  <c r="AH1996" i="10"/>
  <c r="AH1995" i="10"/>
  <c r="AH1994" i="10"/>
  <c r="AH1993" i="10"/>
  <c r="AH1992" i="10"/>
  <c r="AH1991" i="10"/>
  <c r="AH1990" i="10"/>
  <c r="AH1989" i="10"/>
  <c r="AH1988" i="10"/>
  <c r="AH1987" i="10"/>
  <c r="AH1986" i="10"/>
  <c r="AH1985" i="10"/>
  <c r="AH1984" i="10"/>
  <c r="AH1983" i="10"/>
  <c r="AH1982" i="10"/>
  <c r="AH1981" i="10"/>
  <c r="AH1980" i="10"/>
  <c r="AH1979" i="10"/>
  <c r="AH1978" i="10"/>
  <c r="AH1977" i="10"/>
  <c r="AH1976" i="10"/>
  <c r="AH1975" i="10"/>
  <c r="AH1974" i="10"/>
  <c r="AH1973" i="10"/>
  <c r="AH1972" i="10"/>
  <c r="AH1971" i="10"/>
  <c r="AH1970" i="10"/>
  <c r="AH1969" i="10"/>
  <c r="AH1968" i="10"/>
  <c r="AH1967" i="10"/>
  <c r="AH1966" i="10"/>
  <c r="AH1965" i="10"/>
  <c r="AH1964" i="10"/>
  <c r="AH1963" i="10"/>
  <c r="AH1962" i="10"/>
  <c r="AH1961" i="10"/>
  <c r="AH1960" i="10"/>
  <c r="AH1959" i="10"/>
  <c r="AH1958" i="10"/>
  <c r="AH1957" i="10"/>
  <c r="AH1956" i="10"/>
  <c r="AH1955" i="10"/>
  <c r="AH1954" i="10"/>
  <c r="AH1953" i="10"/>
  <c r="AH1952" i="10"/>
  <c r="AH1951" i="10"/>
  <c r="AH1950" i="10"/>
  <c r="AH1949" i="10"/>
  <c r="AH1948" i="10"/>
  <c r="AH1947" i="10"/>
  <c r="AH1946" i="10"/>
  <c r="AH1945" i="10"/>
  <c r="AH1944" i="10"/>
  <c r="AH1943" i="10"/>
  <c r="AH1942" i="10"/>
  <c r="AH1941" i="10"/>
  <c r="AH1940" i="10"/>
  <c r="AH1939" i="10"/>
  <c r="AH1938" i="10"/>
  <c r="AH1937" i="10"/>
  <c r="AH1936" i="10"/>
  <c r="AH1935" i="10"/>
  <c r="AH1934" i="10"/>
  <c r="AH1933" i="10"/>
  <c r="AH1932" i="10"/>
  <c r="AH1931" i="10"/>
  <c r="AH1930" i="10"/>
  <c r="AH1929" i="10"/>
  <c r="AH1928" i="10"/>
  <c r="AH1927" i="10"/>
  <c r="AH1926" i="10"/>
  <c r="AH1925" i="10"/>
  <c r="AH1924" i="10"/>
  <c r="AH1923" i="10"/>
  <c r="AH1922" i="10"/>
  <c r="AH1921" i="10"/>
  <c r="AH1920" i="10"/>
  <c r="AH1919" i="10"/>
  <c r="AH1918" i="10"/>
  <c r="AH1917" i="10"/>
  <c r="AH1916" i="10"/>
  <c r="AH1915" i="10"/>
  <c r="AH1914" i="10"/>
  <c r="AH1913" i="10"/>
  <c r="AH1912" i="10"/>
  <c r="AH1911" i="10"/>
  <c r="AH1910" i="10"/>
  <c r="AH1909" i="10"/>
  <c r="AH1908" i="10"/>
  <c r="AH1907" i="10"/>
  <c r="AH1906" i="10"/>
  <c r="AH1905" i="10"/>
  <c r="AH1904" i="10"/>
  <c r="AH1903" i="10"/>
  <c r="AH1902" i="10"/>
  <c r="AH1901" i="10"/>
  <c r="AH1900" i="10"/>
  <c r="AH1899" i="10"/>
  <c r="AH1898" i="10"/>
  <c r="AH1897" i="10"/>
  <c r="AH1896" i="10"/>
  <c r="AH1895" i="10"/>
  <c r="AH1894" i="10"/>
  <c r="AH1893" i="10"/>
  <c r="AH1892" i="10"/>
  <c r="AH1891" i="10"/>
  <c r="AH1890" i="10"/>
  <c r="AH1889" i="10"/>
  <c r="AH1888" i="10"/>
  <c r="AH1887" i="10"/>
  <c r="AH1886" i="10"/>
  <c r="AH1885" i="10"/>
  <c r="AH1884" i="10"/>
  <c r="AH1883" i="10"/>
  <c r="AH1882" i="10"/>
  <c r="AH1881" i="10"/>
  <c r="AH1880" i="10"/>
  <c r="AH1879" i="10"/>
  <c r="AH1878" i="10"/>
  <c r="AH1877" i="10"/>
  <c r="AH1876" i="10"/>
  <c r="AH1875" i="10"/>
  <c r="AH1874" i="10"/>
  <c r="AH1873" i="10"/>
  <c r="AH1872" i="10"/>
  <c r="AH1871" i="10"/>
  <c r="AH1870" i="10"/>
  <c r="AH1869" i="10"/>
  <c r="AH1868" i="10"/>
  <c r="AH1867" i="10"/>
  <c r="AH1866" i="10"/>
  <c r="AH1865" i="10"/>
  <c r="AH1864" i="10"/>
  <c r="AH1863" i="10"/>
  <c r="AH1862" i="10"/>
  <c r="AH1861" i="10"/>
  <c r="AH1860" i="10"/>
  <c r="AH1859" i="10"/>
  <c r="AH1858" i="10"/>
  <c r="AH1857" i="10"/>
  <c r="AH1856" i="10"/>
  <c r="AH1855" i="10"/>
  <c r="AH1854" i="10"/>
  <c r="AH1853" i="10"/>
  <c r="AH1852" i="10"/>
  <c r="AH1851" i="10"/>
  <c r="AH1850" i="10"/>
  <c r="AH1849" i="10"/>
  <c r="AH1848" i="10"/>
  <c r="AH1847" i="10"/>
  <c r="AH1846" i="10"/>
  <c r="AH1845" i="10"/>
  <c r="AH1844" i="10"/>
  <c r="AH1843" i="10"/>
  <c r="AH1842" i="10"/>
  <c r="AH1841" i="10"/>
  <c r="AH1840" i="10"/>
  <c r="AH1839" i="10"/>
  <c r="AH1838" i="10"/>
  <c r="AH1837" i="10"/>
  <c r="AH1836" i="10"/>
  <c r="AH1835" i="10"/>
  <c r="AH1834" i="10"/>
  <c r="AH1833" i="10"/>
  <c r="AH1832" i="10"/>
  <c r="AH1831" i="10"/>
  <c r="AH1830" i="10"/>
  <c r="AH1829" i="10"/>
  <c r="AH1828" i="10"/>
  <c r="AH1827" i="10"/>
  <c r="AH1826" i="10"/>
  <c r="AH1825" i="10"/>
  <c r="AH1824" i="10"/>
  <c r="AH1823" i="10"/>
  <c r="AH1822" i="10"/>
  <c r="AH1821" i="10"/>
  <c r="AH1820" i="10"/>
  <c r="AH1819" i="10"/>
  <c r="AH1818" i="10"/>
  <c r="AH1817" i="10"/>
  <c r="AH1816" i="10"/>
  <c r="AH1815" i="10"/>
  <c r="AH1814" i="10"/>
  <c r="AH1813" i="10"/>
  <c r="AH1812" i="10"/>
  <c r="AH1811" i="10"/>
  <c r="AH1810" i="10"/>
  <c r="AH1809" i="10"/>
  <c r="AH1808" i="10"/>
  <c r="AH1807" i="10"/>
  <c r="AH1806" i="10"/>
  <c r="AH1805" i="10"/>
  <c r="AH1804" i="10"/>
  <c r="AH1803" i="10"/>
  <c r="AH1802" i="10"/>
  <c r="AH1801" i="10"/>
  <c r="AH1800" i="10"/>
  <c r="AH1799" i="10"/>
  <c r="AH1798" i="10"/>
  <c r="AH1797" i="10"/>
  <c r="AH1796" i="10"/>
  <c r="AH1795" i="10"/>
  <c r="AH1794" i="10"/>
  <c r="AH1793" i="10"/>
  <c r="AH1792" i="10"/>
  <c r="AH1791" i="10"/>
  <c r="AH1790" i="10"/>
  <c r="AH1789" i="10"/>
  <c r="AH1788" i="10"/>
  <c r="AH1787" i="10"/>
  <c r="AH1786" i="10"/>
  <c r="AH1785" i="10"/>
  <c r="AH1784" i="10"/>
  <c r="AH1783" i="10"/>
  <c r="AH1782" i="10"/>
  <c r="AH1781" i="10"/>
  <c r="AH1780" i="10"/>
  <c r="AH1779" i="10"/>
  <c r="AH1778" i="10"/>
  <c r="AH1777" i="10"/>
  <c r="AH1776" i="10"/>
  <c r="AH1775" i="10"/>
  <c r="AH1774" i="10"/>
  <c r="AH1773" i="10"/>
  <c r="AH1772" i="10"/>
  <c r="AH1771" i="10"/>
  <c r="AH1770" i="10"/>
  <c r="AH1769" i="10"/>
  <c r="AH1768" i="10"/>
  <c r="AH1767" i="10"/>
  <c r="AH1766" i="10"/>
  <c r="AH1765" i="10"/>
  <c r="AH1764" i="10"/>
  <c r="AH1763" i="10"/>
  <c r="AH1762" i="10"/>
  <c r="AH1761" i="10"/>
  <c r="AH1760" i="10"/>
  <c r="AH1759" i="10"/>
  <c r="AH1758" i="10"/>
  <c r="AH1757" i="10"/>
  <c r="AH1756" i="10"/>
  <c r="AH1755" i="10"/>
  <c r="AH1754" i="10"/>
  <c r="AH1753" i="10"/>
  <c r="AH1752" i="10"/>
  <c r="AH1751" i="10"/>
  <c r="AH1750" i="10"/>
  <c r="AH1749" i="10"/>
  <c r="AH1748" i="10"/>
  <c r="AH1747" i="10"/>
  <c r="AH1746" i="10"/>
  <c r="AH1745" i="10"/>
  <c r="AH1744" i="10"/>
  <c r="AH1743" i="10"/>
  <c r="AH1742" i="10"/>
  <c r="AH1741" i="10"/>
  <c r="AH1740" i="10"/>
  <c r="AH1739" i="10"/>
  <c r="AH1738" i="10"/>
  <c r="AH1737" i="10"/>
  <c r="AH1736" i="10"/>
  <c r="AH1735" i="10"/>
  <c r="AH1734" i="10"/>
  <c r="AH1733" i="10"/>
  <c r="AH1732" i="10"/>
  <c r="AH1731" i="10"/>
  <c r="AH1730" i="10"/>
  <c r="AH1729" i="10"/>
  <c r="AH1728" i="10"/>
  <c r="AH1727" i="10"/>
  <c r="AH1726" i="10"/>
  <c r="AH1725" i="10"/>
  <c r="AH1724" i="10"/>
  <c r="AH1723" i="10"/>
  <c r="AH1722" i="10"/>
  <c r="AH1721" i="10"/>
  <c r="AH1720" i="10"/>
  <c r="AH1719" i="10"/>
  <c r="AH1718" i="10"/>
  <c r="AH1717" i="10"/>
  <c r="AH1716" i="10"/>
  <c r="AH1715" i="10"/>
  <c r="AH1714" i="10"/>
  <c r="AH1713" i="10"/>
  <c r="AH1712" i="10"/>
  <c r="AH1711" i="10"/>
  <c r="AH1710" i="10"/>
  <c r="AH1709" i="10"/>
  <c r="AH1708" i="10"/>
  <c r="AH1707" i="10"/>
  <c r="AH1706" i="10"/>
  <c r="AH1705" i="10"/>
  <c r="AH1704" i="10"/>
  <c r="AH1703" i="10"/>
  <c r="AH1702" i="10"/>
  <c r="AH1701" i="10"/>
  <c r="AH1700" i="10"/>
  <c r="AH1699" i="10"/>
  <c r="AH1698" i="10"/>
  <c r="AH1697" i="10"/>
  <c r="AH1696" i="10"/>
  <c r="AH1695" i="10"/>
  <c r="AH1694" i="10"/>
  <c r="AH1693" i="10"/>
  <c r="AH1692" i="10"/>
  <c r="AH1691" i="10"/>
  <c r="AH1690" i="10"/>
  <c r="AH1689" i="10"/>
  <c r="AH1688" i="10"/>
  <c r="AH1687" i="10"/>
  <c r="AH1686" i="10"/>
  <c r="AH1685" i="10"/>
  <c r="AH1684" i="10"/>
  <c r="AH1683" i="10"/>
  <c r="AH1682" i="10"/>
  <c r="AH1681" i="10"/>
  <c r="AH1680" i="10"/>
  <c r="AH1679" i="10"/>
  <c r="AH1678" i="10"/>
  <c r="AH1677" i="10"/>
  <c r="AH1676" i="10"/>
  <c r="AH1675" i="10"/>
  <c r="AH1674" i="10"/>
  <c r="AH1673" i="10"/>
  <c r="AH1672" i="10"/>
  <c r="AH1671" i="10"/>
  <c r="AH1670" i="10"/>
  <c r="AH1669" i="10"/>
  <c r="AH1668" i="10"/>
  <c r="AH1667" i="10"/>
  <c r="AH1666" i="10"/>
  <c r="AH1665" i="10"/>
  <c r="AH1664" i="10"/>
  <c r="AH1663" i="10"/>
  <c r="AH1662" i="10"/>
  <c r="AH1661" i="10"/>
  <c r="AH1660" i="10"/>
  <c r="AH1659" i="10"/>
  <c r="AH1658" i="10"/>
  <c r="AH1657" i="10"/>
  <c r="AH1656" i="10"/>
  <c r="AH1655" i="10"/>
  <c r="AH1654" i="10"/>
  <c r="AH1653" i="10"/>
  <c r="AH1652" i="10"/>
  <c r="AH1651" i="10"/>
  <c r="AH1650" i="10"/>
  <c r="AH1649" i="10"/>
  <c r="AH1648" i="10"/>
  <c r="AH1647" i="10"/>
  <c r="AH1646" i="10"/>
  <c r="AH1645" i="10"/>
  <c r="AH1644" i="10"/>
  <c r="AH1643" i="10"/>
  <c r="AH1642" i="10"/>
  <c r="AH1641" i="10"/>
  <c r="AH1640" i="10"/>
  <c r="AH1639" i="10"/>
  <c r="AH1638" i="10"/>
  <c r="AH1637" i="10"/>
  <c r="AH1636" i="10"/>
  <c r="AH1635" i="10"/>
  <c r="AH1634" i="10"/>
  <c r="AH1633" i="10"/>
  <c r="AH1632" i="10"/>
  <c r="AH1631" i="10"/>
  <c r="AH1630" i="10"/>
  <c r="AH1629" i="10"/>
  <c r="AH1628" i="10"/>
  <c r="AH1627" i="10"/>
  <c r="AH1626" i="10"/>
  <c r="AH1625" i="10"/>
  <c r="AH1624" i="10"/>
  <c r="AH1623" i="10"/>
  <c r="AH1622" i="10"/>
  <c r="AH1621" i="10"/>
  <c r="AH1620" i="10"/>
  <c r="AH1619" i="10"/>
  <c r="AH1618" i="10"/>
  <c r="AH1617" i="10"/>
  <c r="AH1616" i="10"/>
  <c r="AH1615" i="10"/>
  <c r="AH1614" i="10"/>
  <c r="AH1613" i="10"/>
  <c r="AH1612" i="10"/>
  <c r="AH1611" i="10"/>
  <c r="AH1610" i="10"/>
  <c r="AH1609" i="10"/>
  <c r="AH1608" i="10"/>
  <c r="AH1607" i="10"/>
  <c r="AH1606" i="10"/>
  <c r="AH1605" i="10"/>
  <c r="AH1604" i="10"/>
  <c r="AH1603" i="10"/>
  <c r="AH1602" i="10"/>
  <c r="AH1601" i="10"/>
  <c r="AH1600" i="10"/>
  <c r="AH1599" i="10"/>
  <c r="AH1598" i="10"/>
  <c r="AH1597" i="10"/>
  <c r="AH1596" i="10"/>
  <c r="AH1595" i="10"/>
  <c r="AH1594" i="10"/>
  <c r="AH1593" i="10"/>
  <c r="AH1592" i="10"/>
  <c r="AH1591" i="10"/>
  <c r="AH1590" i="10"/>
  <c r="AH1589" i="10"/>
  <c r="AH1588" i="10"/>
  <c r="AH1587" i="10"/>
  <c r="AH1586" i="10"/>
  <c r="AH1585" i="10"/>
  <c r="AH1584" i="10"/>
  <c r="AH1583" i="10"/>
  <c r="AH1582" i="10"/>
  <c r="AH1581" i="10"/>
  <c r="AH1580" i="10"/>
  <c r="AH1579" i="10"/>
  <c r="AH1578" i="10"/>
  <c r="AH1577" i="10"/>
  <c r="AH1576" i="10"/>
  <c r="AH1575" i="10"/>
  <c r="AH1574" i="10"/>
  <c r="AH1573" i="10"/>
  <c r="AH1572" i="10"/>
  <c r="AH1571" i="10"/>
  <c r="AH1570" i="10"/>
  <c r="AH1569" i="10"/>
  <c r="AH1568" i="10"/>
  <c r="AH1567" i="10"/>
  <c r="AH1566" i="10"/>
  <c r="AH1565" i="10"/>
  <c r="AH1564" i="10"/>
  <c r="AH1563" i="10"/>
  <c r="AH1562" i="10"/>
  <c r="AH1561" i="10"/>
  <c r="AH1560" i="10"/>
  <c r="AH1559" i="10"/>
  <c r="AH1558" i="10"/>
  <c r="AH1557" i="10"/>
  <c r="AH1556" i="10"/>
  <c r="AH1555" i="10"/>
  <c r="AH1554" i="10"/>
  <c r="AH1553" i="10"/>
  <c r="AH1552" i="10"/>
  <c r="AH1551" i="10"/>
  <c r="AH1550" i="10"/>
  <c r="AH1549" i="10"/>
  <c r="AH1548" i="10"/>
  <c r="AH1547" i="10"/>
  <c r="AH1546" i="10"/>
  <c r="AH1545" i="10"/>
  <c r="AH1544" i="10"/>
  <c r="AH1543" i="10"/>
  <c r="AH1542" i="10"/>
  <c r="AH1541" i="10"/>
  <c r="AH1540" i="10"/>
  <c r="AH1539" i="10"/>
  <c r="AH1538" i="10"/>
  <c r="AH1537" i="10"/>
  <c r="AH1536" i="10"/>
  <c r="AH1535" i="10"/>
  <c r="AH1534" i="10"/>
  <c r="AH1533" i="10"/>
  <c r="AH1532" i="10"/>
  <c r="AH1531" i="10"/>
  <c r="AH1530" i="10"/>
  <c r="AH1529" i="10"/>
  <c r="AH1528" i="10"/>
  <c r="AH1527" i="10"/>
  <c r="AH1526" i="10"/>
  <c r="AH1525" i="10"/>
  <c r="AH1524" i="10"/>
  <c r="AH1523" i="10"/>
  <c r="AH1522" i="10"/>
  <c r="AH1521" i="10"/>
  <c r="AH1520" i="10"/>
  <c r="AH1519" i="10"/>
  <c r="AH1518" i="10"/>
  <c r="AH1517" i="10"/>
  <c r="AH1516" i="10"/>
  <c r="AH1515" i="10"/>
  <c r="AH1514" i="10"/>
  <c r="AH1513" i="10"/>
  <c r="AH1512" i="10"/>
  <c r="AH1511" i="10"/>
  <c r="AH1510" i="10"/>
  <c r="AH1509" i="10"/>
  <c r="AH1508" i="10"/>
  <c r="AH1507" i="10"/>
  <c r="AH1506" i="10"/>
  <c r="AH1505" i="10"/>
  <c r="AH1504" i="10"/>
  <c r="AH1503" i="10"/>
  <c r="AH1502" i="10"/>
  <c r="AH1501" i="10"/>
  <c r="AH1500" i="10"/>
  <c r="AH1499" i="10"/>
  <c r="AH1498" i="10"/>
  <c r="AH1497" i="10"/>
  <c r="AH1496" i="10"/>
  <c r="AH1495" i="10"/>
  <c r="AH1494" i="10"/>
  <c r="AH1493" i="10"/>
  <c r="AH1492" i="10"/>
  <c r="AH1491" i="10"/>
  <c r="AH1490" i="10"/>
  <c r="AH1489" i="10"/>
  <c r="AH1488" i="10"/>
  <c r="AH1487" i="10"/>
  <c r="AH1486" i="10"/>
  <c r="AH1485" i="10"/>
  <c r="AH1484" i="10"/>
  <c r="AH1483" i="10"/>
  <c r="AH1482" i="10"/>
  <c r="AH1481" i="10"/>
  <c r="AH1480" i="10"/>
  <c r="AH1479" i="10"/>
  <c r="AH1478" i="10"/>
  <c r="AH1477" i="10"/>
  <c r="AH1476" i="10"/>
  <c r="AH1475" i="10"/>
  <c r="AH1474" i="10"/>
  <c r="AH1473" i="10"/>
  <c r="AH1472" i="10"/>
  <c r="AH1471" i="10"/>
  <c r="AH1470" i="10"/>
  <c r="AH1469" i="10"/>
  <c r="AH1468" i="10"/>
  <c r="AH1467" i="10"/>
  <c r="AH1466" i="10"/>
  <c r="AH1465" i="10"/>
  <c r="AH1464" i="10"/>
  <c r="AH1463" i="10"/>
  <c r="AH1462" i="10"/>
  <c r="AH1461" i="10"/>
  <c r="AH1460" i="10"/>
  <c r="AH1459" i="10"/>
  <c r="AH1458" i="10"/>
  <c r="AH1457" i="10"/>
  <c r="AH1456" i="10"/>
  <c r="AH1455" i="10"/>
  <c r="AH1454" i="10"/>
  <c r="AH1453" i="10"/>
  <c r="AH1452" i="10"/>
  <c r="AH1451" i="10"/>
  <c r="AH1450" i="10"/>
  <c r="AH1449" i="10"/>
  <c r="AH1448" i="10"/>
  <c r="AH1447" i="10"/>
  <c r="AH1446" i="10"/>
  <c r="AH1445" i="10"/>
  <c r="AH1444" i="10"/>
  <c r="AH1443" i="10"/>
  <c r="AH1442" i="10"/>
  <c r="AH1441" i="10"/>
  <c r="AH1440" i="10"/>
  <c r="AH1439" i="10"/>
  <c r="AH1438" i="10"/>
  <c r="AH1437" i="10"/>
  <c r="AH1436" i="10"/>
  <c r="AH1435" i="10"/>
  <c r="AH1434" i="10"/>
  <c r="AH1433" i="10"/>
  <c r="AH1432" i="10"/>
  <c r="AH1431" i="10"/>
  <c r="AH1430" i="10"/>
  <c r="AH1429" i="10"/>
  <c r="AH1428" i="10"/>
  <c r="AH1427" i="10"/>
  <c r="AH1426" i="10"/>
  <c r="AH1425" i="10"/>
  <c r="AH1424" i="10"/>
  <c r="AH1423" i="10"/>
  <c r="AH1422" i="10"/>
  <c r="AH1421" i="10"/>
  <c r="AH1420" i="10"/>
  <c r="AH1419" i="10"/>
  <c r="AH1418" i="10"/>
  <c r="AH1417" i="10"/>
  <c r="AH1416" i="10"/>
  <c r="AH1415" i="10"/>
  <c r="AH1414" i="10"/>
  <c r="AH1413" i="10"/>
  <c r="AH1412" i="10"/>
  <c r="AH1411" i="10"/>
  <c r="AH1410" i="10"/>
  <c r="AH1409" i="10"/>
  <c r="AH1408" i="10"/>
  <c r="AH1407" i="10"/>
  <c r="AH1406" i="10"/>
  <c r="AH1405" i="10"/>
  <c r="AH1404" i="10"/>
  <c r="AH1403" i="10"/>
  <c r="AH1402" i="10"/>
  <c r="AH1401" i="10"/>
  <c r="AH1400" i="10"/>
  <c r="AH1399" i="10"/>
  <c r="AH1398" i="10"/>
  <c r="AH1397" i="10"/>
  <c r="AH1396" i="10"/>
  <c r="AH1395" i="10"/>
  <c r="AH1394" i="10"/>
  <c r="AH1393" i="10"/>
  <c r="AH1392" i="10"/>
  <c r="AH1391" i="10"/>
  <c r="AH1390" i="10"/>
  <c r="AH1389" i="10"/>
  <c r="AH1388" i="10"/>
  <c r="AH1387" i="10"/>
  <c r="AH1386" i="10"/>
  <c r="AH1385" i="10"/>
  <c r="AH1384" i="10"/>
  <c r="AH1383" i="10"/>
  <c r="AH1382" i="10"/>
  <c r="AH1381" i="10"/>
  <c r="AH1380" i="10"/>
  <c r="AH1379" i="10"/>
  <c r="AH1378" i="10"/>
  <c r="AH1377" i="10"/>
  <c r="AH1376" i="10"/>
  <c r="AH1375" i="10"/>
  <c r="AH1374" i="10"/>
  <c r="AH1373" i="10"/>
  <c r="AH1372" i="10"/>
  <c r="AH1371" i="10"/>
  <c r="AH1370" i="10"/>
  <c r="AH1369" i="10"/>
  <c r="AH1368" i="10"/>
  <c r="AH1367" i="10"/>
  <c r="AH1366" i="10"/>
  <c r="AH1365" i="10"/>
  <c r="AH1364" i="10"/>
  <c r="AH1363" i="10"/>
  <c r="AH1362" i="10"/>
  <c r="AH1361" i="10"/>
  <c r="AH1360" i="10"/>
  <c r="AH1359" i="10"/>
  <c r="AH1358" i="10"/>
  <c r="AH1357" i="10"/>
  <c r="AH1356" i="10"/>
  <c r="AH1355" i="10"/>
  <c r="AH1354" i="10"/>
  <c r="AH1353" i="10"/>
  <c r="AH1352" i="10"/>
  <c r="AH1351" i="10"/>
  <c r="AH1350" i="10"/>
  <c r="AH1349" i="10"/>
  <c r="AH1348" i="10"/>
  <c r="AH1347" i="10"/>
  <c r="AH1346" i="10"/>
  <c r="AH1345" i="10"/>
  <c r="AH1344" i="10"/>
  <c r="AH1343" i="10"/>
  <c r="AH1342" i="10"/>
  <c r="AH1341" i="10"/>
  <c r="AH1340" i="10"/>
  <c r="AH1339" i="10"/>
  <c r="AH1338" i="10"/>
  <c r="AH1337" i="10"/>
  <c r="AH1336" i="10"/>
  <c r="AH1335" i="10"/>
  <c r="AH1334" i="10"/>
  <c r="AH1333" i="10"/>
  <c r="AH1332" i="10"/>
  <c r="AH1331" i="10"/>
  <c r="AH1330" i="10"/>
  <c r="AH1329" i="10"/>
  <c r="AH1328" i="10"/>
  <c r="AH1327" i="10"/>
  <c r="AH1326" i="10"/>
  <c r="AH1325" i="10"/>
  <c r="AH1324" i="10"/>
  <c r="AH1323" i="10"/>
  <c r="AH1322" i="10"/>
  <c r="AH1321" i="10"/>
  <c r="AH1320" i="10"/>
  <c r="AH1319" i="10"/>
  <c r="AH1318" i="10"/>
  <c r="AH1317" i="10"/>
  <c r="AH1316" i="10"/>
  <c r="AH1315" i="10"/>
  <c r="AH1314" i="10"/>
  <c r="AH1313" i="10"/>
  <c r="AH1312" i="10"/>
  <c r="AH1311" i="10"/>
  <c r="AH1310" i="10"/>
  <c r="AH1309" i="10"/>
  <c r="AH1308" i="10"/>
  <c r="AH1307" i="10"/>
  <c r="AH1306" i="10"/>
  <c r="AH1305" i="10"/>
  <c r="AH1304" i="10"/>
  <c r="AH1303" i="10"/>
  <c r="AH1302" i="10"/>
  <c r="AH1301" i="10"/>
  <c r="AH1300" i="10"/>
  <c r="AH1299" i="10"/>
  <c r="AH1298" i="10"/>
  <c r="AH1297" i="10"/>
  <c r="AH1296" i="10"/>
  <c r="AH1295" i="10"/>
  <c r="AH1294" i="10"/>
  <c r="AH1293" i="10"/>
  <c r="AH1292" i="10"/>
  <c r="AH1291" i="10"/>
  <c r="AH1290" i="10"/>
  <c r="AH1289" i="10"/>
  <c r="AH1288" i="10"/>
  <c r="AH1287" i="10"/>
  <c r="AH1286" i="10"/>
  <c r="AH1285" i="10"/>
  <c r="AH1284" i="10"/>
  <c r="AH1283" i="10"/>
  <c r="AH1282" i="10"/>
  <c r="AH1281" i="10"/>
  <c r="AH1280" i="10"/>
  <c r="AH1279" i="10"/>
  <c r="AH1278" i="10"/>
  <c r="AH1277" i="10"/>
  <c r="AH1276" i="10"/>
  <c r="AH1275" i="10"/>
  <c r="AH1274" i="10"/>
  <c r="AH1273" i="10"/>
  <c r="AH1272" i="10"/>
  <c r="AH1271" i="10"/>
  <c r="AH1270" i="10"/>
  <c r="AH1269" i="10"/>
  <c r="AH1268" i="10"/>
  <c r="AH1267" i="10"/>
  <c r="AH1266" i="10"/>
  <c r="AH1265" i="10"/>
  <c r="AH1264" i="10"/>
  <c r="AH1263" i="10"/>
  <c r="AH1262" i="10"/>
  <c r="AH1261" i="10"/>
  <c r="AH1260" i="10"/>
  <c r="AH1259" i="10"/>
  <c r="AH1258" i="10"/>
  <c r="AH1257" i="10"/>
  <c r="AH1256" i="10"/>
  <c r="AH1255" i="10"/>
  <c r="AH1254" i="10"/>
  <c r="AH1253" i="10"/>
  <c r="AH1252" i="10"/>
  <c r="AH1251" i="10"/>
  <c r="AH1250" i="10"/>
  <c r="AH1249" i="10"/>
  <c r="AH1248" i="10"/>
  <c r="AH1247" i="10"/>
  <c r="AH1246" i="10"/>
  <c r="AH1245" i="10"/>
  <c r="AH1244" i="10"/>
  <c r="AH1243" i="10"/>
  <c r="AH1242" i="10"/>
  <c r="AH1241" i="10"/>
  <c r="AH1240" i="10"/>
  <c r="AH1239" i="10"/>
  <c r="AH1238" i="10"/>
  <c r="AH1237" i="10"/>
  <c r="AH1236" i="10"/>
  <c r="AH1235" i="10"/>
  <c r="AH1234" i="10"/>
  <c r="AH1233" i="10"/>
  <c r="AH1232" i="10"/>
  <c r="AH1231" i="10"/>
  <c r="AH1230" i="10"/>
  <c r="AH1229" i="10"/>
  <c r="AH1228" i="10"/>
  <c r="AH1227" i="10"/>
  <c r="AH1226" i="10"/>
  <c r="AH1225" i="10"/>
  <c r="AH1224" i="10"/>
  <c r="AH1223" i="10"/>
  <c r="AH1222" i="10"/>
  <c r="AH1221" i="10"/>
  <c r="AH1220" i="10"/>
  <c r="AH1219" i="10"/>
  <c r="AH1218" i="10"/>
  <c r="AH1217" i="10"/>
  <c r="AH1216" i="10"/>
  <c r="AH1215" i="10"/>
  <c r="AH1214" i="10"/>
  <c r="AH1213" i="10"/>
  <c r="AH1212" i="10"/>
  <c r="AH1211" i="10"/>
  <c r="AH1210" i="10"/>
  <c r="AH1209" i="10"/>
  <c r="AH1208" i="10"/>
  <c r="AH1207" i="10"/>
  <c r="AH1206" i="10"/>
  <c r="AH1205" i="10"/>
  <c r="AH1204" i="10"/>
  <c r="AH1203" i="10"/>
  <c r="AH1202" i="10"/>
  <c r="AH1201" i="10"/>
  <c r="AH1200" i="10"/>
  <c r="AH1199" i="10"/>
  <c r="AH1198" i="10"/>
  <c r="AH1197" i="10"/>
  <c r="AH1196" i="10"/>
  <c r="AH1195" i="10"/>
  <c r="AH1194" i="10"/>
  <c r="AH1193" i="10"/>
  <c r="AH1192" i="10"/>
  <c r="AH1191" i="10"/>
  <c r="AH1190" i="10"/>
  <c r="AH1189" i="10"/>
  <c r="AH1188" i="10"/>
  <c r="AH1187" i="10"/>
  <c r="AH1186" i="10"/>
  <c r="AH1185" i="10"/>
  <c r="AH1184" i="10"/>
  <c r="AH1183" i="10"/>
  <c r="AH1182" i="10"/>
  <c r="AH1181" i="10"/>
  <c r="AH1180" i="10"/>
  <c r="AH1179" i="10"/>
  <c r="AH1178" i="10"/>
  <c r="AH1177" i="10"/>
  <c r="AH1176" i="10"/>
  <c r="AH1175" i="10"/>
  <c r="AH1174" i="10"/>
  <c r="AH1173" i="10"/>
  <c r="AH1172" i="10"/>
  <c r="AH1171" i="10"/>
  <c r="AH1170" i="10"/>
  <c r="AH1169" i="10"/>
  <c r="AH1168" i="10"/>
  <c r="AH1167" i="10"/>
  <c r="AH1166" i="10"/>
  <c r="AH1165" i="10"/>
  <c r="AH1164" i="10"/>
  <c r="AH1163" i="10"/>
  <c r="AH1162" i="10"/>
  <c r="AH1161" i="10"/>
  <c r="AH1160" i="10"/>
  <c r="AH1159" i="10"/>
  <c r="AH1158" i="10"/>
  <c r="AH1157" i="10"/>
  <c r="AH1156" i="10"/>
  <c r="AH1155" i="10"/>
  <c r="AH1154" i="10"/>
  <c r="AH1153" i="10"/>
  <c r="AH1152" i="10"/>
  <c r="AH1151" i="10"/>
  <c r="AH1150" i="10"/>
  <c r="AH1149" i="10"/>
  <c r="AH1148" i="10"/>
  <c r="AH1147" i="10"/>
  <c r="AH1146" i="10"/>
  <c r="AH1145" i="10"/>
  <c r="AH1144" i="10"/>
  <c r="AH1143" i="10"/>
  <c r="AH1142" i="10"/>
  <c r="AH1141" i="10"/>
  <c r="AH1140" i="10"/>
  <c r="AH1139" i="10"/>
  <c r="AH1138" i="10"/>
  <c r="AH1137" i="10"/>
  <c r="AH1136" i="10"/>
  <c r="AH1135" i="10"/>
  <c r="AH1134" i="10"/>
  <c r="AH1133" i="10"/>
  <c r="AH1132" i="10"/>
  <c r="AH1131" i="10"/>
  <c r="AH1130" i="10"/>
  <c r="AH1129" i="10"/>
  <c r="AH1128" i="10"/>
  <c r="AH1127" i="10"/>
  <c r="AH1126" i="10"/>
  <c r="AH1125" i="10"/>
  <c r="AH1124" i="10"/>
  <c r="AH1123" i="10"/>
  <c r="AH1122" i="10"/>
  <c r="AH1121" i="10"/>
  <c r="AH1120" i="10"/>
  <c r="AH1119" i="10"/>
  <c r="AH1118" i="10"/>
  <c r="AH1117" i="10"/>
  <c r="AH1116" i="10"/>
  <c r="AH1115" i="10"/>
  <c r="AH1114" i="10"/>
  <c r="AH1113" i="10"/>
  <c r="AH1112" i="10"/>
  <c r="AH1111" i="10"/>
  <c r="AH1110" i="10"/>
  <c r="AH1109" i="10"/>
  <c r="AH1108" i="10"/>
  <c r="AH1107" i="10"/>
  <c r="AH1106" i="10"/>
  <c r="AH1105" i="10"/>
  <c r="AH1104" i="10"/>
  <c r="AH1103" i="10"/>
  <c r="AH1102" i="10"/>
  <c r="AH1101" i="10"/>
  <c r="AH1100" i="10"/>
  <c r="AH1099" i="10"/>
  <c r="AH1098" i="10"/>
  <c r="AH1097" i="10"/>
  <c r="AH1096" i="10"/>
  <c r="AH1095" i="10"/>
  <c r="AH1094" i="10"/>
  <c r="AH1093" i="10"/>
  <c r="AH1092" i="10"/>
  <c r="AH1091" i="10"/>
  <c r="AH1090" i="10"/>
  <c r="AH1089" i="10"/>
  <c r="AH1088" i="10"/>
  <c r="AH1087" i="10"/>
  <c r="AH1086" i="10"/>
  <c r="AH1085" i="10"/>
  <c r="AH1084" i="10"/>
  <c r="AH1083" i="10"/>
  <c r="AH1082" i="10"/>
  <c r="AH1081" i="10"/>
  <c r="AH1080" i="10"/>
  <c r="AH1079" i="10"/>
  <c r="AH1078" i="10"/>
  <c r="AH1077" i="10"/>
  <c r="AH1076" i="10"/>
  <c r="AH1075" i="10"/>
  <c r="AH1074" i="10"/>
  <c r="AH1073" i="10"/>
  <c r="AH1072" i="10"/>
  <c r="AH1071" i="10"/>
  <c r="AH1070" i="10"/>
  <c r="AH1069" i="10"/>
  <c r="AH1068" i="10"/>
  <c r="AH1067" i="10"/>
  <c r="AH1066" i="10"/>
  <c r="AH1065" i="10"/>
  <c r="AH1064" i="10"/>
  <c r="AH1063" i="10"/>
  <c r="AH1062" i="10"/>
  <c r="AH1061" i="10"/>
  <c r="AH1060" i="10"/>
  <c r="AH1059" i="10"/>
  <c r="AH1058" i="10"/>
  <c r="AH1057" i="10"/>
  <c r="AH1056" i="10"/>
  <c r="AH1055" i="10"/>
  <c r="AH1054" i="10"/>
  <c r="AH1053" i="10"/>
  <c r="AH1052" i="10"/>
  <c r="AH1051" i="10"/>
  <c r="AH1050" i="10"/>
  <c r="AH1049" i="10"/>
  <c r="AH1048" i="10"/>
  <c r="AH1047" i="10"/>
  <c r="AH1046" i="10"/>
  <c r="AH1045" i="10"/>
  <c r="AH1044" i="10"/>
  <c r="AH1043" i="10"/>
  <c r="AH1042" i="10"/>
  <c r="AH1041" i="10"/>
  <c r="AH1040" i="10"/>
  <c r="AH1039" i="10"/>
  <c r="AH1038" i="10"/>
  <c r="AH1037" i="10"/>
  <c r="AH1036" i="10"/>
  <c r="AH1035" i="10"/>
  <c r="AH1034" i="10"/>
  <c r="AH1033" i="10"/>
  <c r="AH1032" i="10"/>
  <c r="AH1031" i="10"/>
  <c r="AH1030" i="10"/>
  <c r="AH1029" i="10"/>
  <c r="AH1028" i="10"/>
  <c r="AH1027" i="10"/>
  <c r="AH1026" i="10"/>
  <c r="AH1025" i="10"/>
  <c r="AH1024" i="10"/>
  <c r="AH1023" i="10"/>
  <c r="AH1022" i="10"/>
  <c r="AH1021" i="10"/>
  <c r="AH1020" i="10"/>
  <c r="AH1019" i="10"/>
  <c r="AH1018" i="10"/>
  <c r="AH1017" i="10"/>
  <c r="AH1016" i="10"/>
  <c r="AH1015" i="10"/>
  <c r="AH1014" i="10"/>
  <c r="AH1013" i="10"/>
  <c r="AH1012" i="10"/>
  <c r="AH1011" i="10"/>
  <c r="AH1010" i="10"/>
  <c r="AH1009" i="10"/>
  <c r="AH1008" i="10"/>
  <c r="AH1007" i="10"/>
  <c r="AH1006" i="10"/>
  <c r="AH1005" i="10"/>
  <c r="AH1004" i="10"/>
  <c r="AH1003" i="10"/>
  <c r="AH1002" i="10"/>
  <c r="AH1001" i="10"/>
  <c r="AH1000" i="10"/>
  <c r="AH999" i="10"/>
  <c r="AH998" i="10"/>
  <c r="AH997" i="10"/>
  <c r="AH996" i="10"/>
  <c r="AH995" i="10"/>
  <c r="AH994" i="10"/>
  <c r="AH993" i="10"/>
  <c r="AH992" i="10"/>
  <c r="AH991" i="10"/>
  <c r="AH990" i="10"/>
  <c r="AH989" i="10"/>
  <c r="AH988" i="10"/>
  <c r="AH987" i="10"/>
  <c r="AH986" i="10"/>
  <c r="AH985" i="10"/>
  <c r="AH984" i="10"/>
  <c r="AH983" i="10"/>
  <c r="AH982" i="10"/>
  <c r="AH981" i="10"/>
  <c r="AH980" i="10"/>
  <c r="AH979" i="10"/>
  <c r="AH978" i="10"/>
  <c r="AH977" i="10"/>
  <c r="AH976" i="10"/>
  <c r="AH975" i="10"/>
  <c r="AH974" i="10"/>
  <c r="AH973" i="10"/>
  <c r="AH972" i="10"/>
  <c r="AH971" i="10"/>
  <c r="AH970" i="10"/>
  <c r="AH969" i="10"/>
  <c r="AH968" i="10"/>
  <c r="AH967" i="10"/>
  <c r="AH966" i="10"/>
  <c r="AH965" i="10"/>
  <c r="AH964" i="10"/>
  <c r="AH963" i="10"/>
  <c r="AH962" i="10"/>
  <c r="AH961" i="10"/>
  <c r="AH960" i="10"/>
  <c r="AH959" i="10"/>
  <c r="AH958" i="10"/>
  <c r="AH957" i="10"/>
  <c r="AH956" i="10"/>
  <c r="AH955" i="10"/>
  <c r="AH954" i="10"/>
  <c r="AH953" i="10"/>
  <c r="AH952" i="10"/>
  <c r="AH951" i="10"/>
  <c r="AH950" i="10"/>
  <c r="AH949" i="10"/>
  <c r="AH948" i="10"/>
  <c r="AH947" i="10"/>
  <c r="AH946" i="10"/>
  <c r="AH945" i="10"/>
  <c r="AH944" i="10"/>
  <c r="AH943" i="10"/>
  <c r="AH942" i="10"/>
  <c r="AH941" i="10"/>
  <c r="AH940" i="10"/>
  <c r="AH939" i="10"/>
  <c r="AH938" i="10"/>
  <c r="AH937" i="10"/>
  <c r="AH936" i="10"/>
  <c r="AH935" i="10"/>
  <c r="AH934" i="10"/>
  <c r="AH933" i="10"/>
  <c r="AH932" i="10"/>
  <c r="AH931" i="10"/>
  <c r="AH930" i="10"/>
  <c r="AH929" i="10"/>
  <c r="AH928" i="10"/>
  <c r="AH927" i="10"/>
  <c r="AH926" i="10"/>
  <c r="AH925" i="10"/>
  <c r="AH924" i="10"/>
  <c r="AH923" i="10"/>
  <c r="AH922" i="10"/>
  <c r="AH921" i="10"/>
  <c r="AH920" i="10"/>
  <c r="AH919" i="10"/>
  <c r="AH918" i="10"/>
  <c r="AH917" i="10"/>
  <c r="AH916" i="10"/>
  <c r="AH915" i="10"/>
  <c r="AH914" i="10"/>
  <c r="AH913" i="10"/>
  <c r="AH912" i="10"/>
  <c r="AH911" i="10"/>
  <c r="AH910" i="10"/>
  <c r="AH909" i="10"/>
  <c r="AH908" i="10"/>
  <c r="AH907" i="10"/>
  <c r="AH906" i="10"/>
  <c r="AH905" i="10"/>
  <c r="AH904" i="10"/>
  <c r="AH903" i="10"/>
  <c r="AH902" i="10"/>
  <c r="AH901" i="10"/>
  <c r="AH900" i="10"/>
  <c r="AH899" i="10"/>
  <c r="AH898" i="10"/>
  <c r="AH897" i="10"/>
  <c r="AH896" i="10"/>
  <c r="AH895" i="10"/>
  <c r="AH894" i="10"/>
  <c r="AH893" i="10"/>
  <c r="AH892" i="10"/>
  <c r="AH891" i="10"/>
  <c r="AH890" i="10"/>
  <c r="AH889" i="10"/>
  <c r="AH888" i="10"/>
  <c r="AH887" i="10"/>
  <c r="AH886" i="10"/>
  <c r="AH885" i="10"/>
  <c r="AH884" i="10"/>
  <c r="AH883" i="10"/>
  <c r="AH882" i="10"/>
  <c r="AH881" i="10"/>
  <c r="AH880" i="10"/>
  <c r="AH879" i="10"/>
  <c r="AH878" i="10"/>
  <c r="AH877" i="10"/>
  <c r="AH876" i="10"/>
  <c r="AH875" i="10"/>
  <c r="AH874" i="10"/>
  <c r="AH873" i="10"/>
  <c r="AH872" i="10"/>
  <c r="AH871" i="10"/>
  <c r="AH870" i="10"/>
  <c r="AH869" i="10"/>
  <c r="AH868" i="10"/>
  <c r="AH867" i="10"/>
  <c r="AH866" i="10"/>
  <c r="AH865" i="10"/>
  <c r="AH864" i="10"/>
  <c r="AH863" i="10"/>
  <c r="AH862" i="10"/>
  <c r="AH861" i="10"/>
  <c r="AH860" i="10"/>
  <c r="AH859" i="10"/>
  <c r="AH858" i="10"/>
  <c r="AH857" i="10"/>
  <c r="AH856" i="10"/>
  <c r="AH855" i="10"/>
  <c r="AH854" i="10"/>
  <c r="AH853" i="10"/>
  <c r="AH852" i="10"/>
  <c r="AH851" i="10"/>
  <c r="AH850" i="10"/>
  <c r="AH849" i="10"/>
  <c r="AH848" i="10"/>
  <c r="AH847" i="10"/>
  <c r="AH846" i="10"/>
  <c r="AH845" i="10"/>
  <c r="AH844" i="10"/>
  <c r="AH843" i="10"/>
  <c r="AH842" i="10"/>
  <c r="AH841" i="10"/>
  <c r="AH840" i="10"/>
  <c r="AH839" i="10"/>
  <c r="AH838" i="10"/>
  <c r="AH837" i="10"/>
  <c r="AH836" i="10"/>
  <c r="AH835" i="10"/>
  <c r="AH834" i="10"/>
  <c r="AH833" i="10"/>
  <c r="AH832" i="10"/>
  <c r="AH831" i="10"/>
  <c r="AH830" i="10"/>
  <c r="AH829" i="10"/>
  <c r="AH828" i="10"/>
  <c r="AH827" i="10"/>
  <c r="AH826" i="10"/>
  <c r="AH825" i="10"/>
  <c r="AH824" i="10"/>
  <c r="AH823" i="10"/>
  <c r="AH822" i="10"/>
  <c r="AH821" i="10"/>
  <c r="AH820" i="10"/>
  <c r="AH819" i="10"/>
  <c r="AH818" i="10"/>
  <c r="AH817" i="10"/>
  <c r="AH816" i="10"/>
  <c r="AH815" i="10"/>
  <c r="AH814" i="10"/>
  <c r="AH813" i="10"/>
  <c r="AH812" i="10"/>
  <c r="AH811" i="10"/>
  <c r="AH810" i="10"/>
  <c r="AH809" i="10"/>
  <c r="AH808" i="10"/>
  <c r="AH807" i="10"/>
  <c r="AH806" i="10"/>
  <c r="AH805" i="10"/>
  <c r="AH804" i="10"/>
  <c r="AH803" i="10"/>
  <c r="AH802" i="10"/>
  <c r="AH801" i="10"/>
  <c r="AH800" i="10"/>
  <c r="AH799" i="10"/>
  <c r="AH798" i="10"/>
  <c r="AH797" i="10"/>
  <c r="AH796" i="10"/>
  <c r="AH795" i="10"/>
  <c r="AH794" i="10"/>
  <c r="AH793" i="10"/>
  <c r="AH792" i="10"/>
  <c r="AH791" i="10"/>
  <c r="AH790" i="10"/>
  <c r="AH789" i="10"/>
  <c r="AH788" i="10"/>
  <c r="AH787" i="10"/>
  <c r="AH786" i="10"/>
  <c r="AH785" i="10"/>
  <c r="AH784" i="10"/>
  <c r="AH783" i="10"/>
  <c r="AH782" i="10"/>
  <c r="AH781" i="10"/>
  <c r="AH780" i="10"/>
  <c r="AH779" i="10"/>
  <c r="AH778" i="10"/>
  <c r="AH777" i="10"/>
  <c r="AH776" i="10"/>
  <c r="AH775" i="10"/>
  <c r="AH774" i="10"/>
  <c r="AH773" i="10"/>
  <c r="AH772" i="10"/>
  <c r="AH771" i="10"/>
  <c r="AH770" i="10"/>
  <c r="AH769" i="10"/>
  <c r="AH768" i="10"/>
  <c r="AH767" i="10"/>
  <c r="AH766" i="10"/>
  <c r="AH765" i="10"/>
  <c r="AH764" i="10"/>
  <c r="AH763" i="10"/>
  <c r="AH762" i="10"/>
  <c r="AH761" i="10"/>
  <c r="AH760" i="10"/>
  <c r="AH759" i="10"/>
  <c r="AH758" i="10"/>
  <c r="AH757" i="10"/>
  <c r="AH756" i="10"/>
  <c r="AH755" i="10"/>
  <c r="AH754" i="10"/>
  <c r="AH753" i="10"/>
  <c r="AH752" i="10"/>
  <c r="AH751" i="10"/>
  <c r="AH750" i="10"/>
  <c r="AH749" i="10"/>
  <c r="AH748" i="10"/>
  <c r="AH747" i="10"/>
  <c r="AH746" i="10"/>
  <c r="AH745" i="10"/>
  <c r="AH744" i="10"/>
  <c r="AH743" i="10"/>
  <c r="AH742" i="10"/>
  <c r="AH741" i="10"/>
  <c r="AH740" i="10"/>
  <c r="AH739" i="10"/>
  <c r="AH738" i="10"/>
  <c r="AH737" i="10"/>
  <c r="AH736" i="10"/>
  <c r="AH735" i="10"/>
  <c r="AH734" i="10"/>
  <c r="AH733" i="10"/>
  <c r="AH732" i="10"/>
  <c r="AH731" i="10"/>
  <c r="AH730" i="10"/>
  <c r="AH729" i="10"/>
  <c r="AH728" i="10"/>
  <c r="AH727" i="10"/>
  <c r="AH726" i="10"/>
  <c r="AH725" i="10"/>
  <c r="AH724" i="10"/>
  <c r="AH723" i="10"/>
  <c r="AH722" i="10"/>
  <c r="AH721" i="10"/>
  <c r="AH720" i="10"/>
  <c r="AH719" i="10"/>
  <c r="AH718" i="10"/>
  <c r="AH717" i="10"/>
  <c r="AH716" i="10"/>
  <c r="AH715" i="10"/>
  <c r="AH714" i="10"/>
  <c r="AH713" i="10"/>
  <c r="AH712" i="10"/>
  <c r="AH711" i="10"/>
  <c r="AH710" i="10"/>
  <c r="AH709" i="10"/>
  <c r="AH708" i="10"/>
  <c r="AH707" i="10"/>
  <c r="AH706" i="10"/>
  <c r="AH705" i="10"/>
  <c r="AH704" i="10"/>
  <c r="AH703" i="10"/>
  <c r="AH702" i="10"/>
  <c r="AH701" i="10"/>
  <c r="AH700" i="10"/>
  <c r="AH699" i="10"/>
  <c r="AH698" i="10"/>
  <c r="AH697" i="10"/>
  <c r="AH696" i="10"/>
  <c r="AH695" i="10"/>
  <c r="AH694" i="10"/>
  <c r="AH693" i="10"/>
  <c r="AH692" i="10"/>
  <c r="AH691" i="10"/>
  <c r="AH690" i="10"/>
  <c r="AH689" i="10"/>
  <c r="AH688" i="10"/>
  <c r="AH687" i="10"/>
  <c r="AH686" i="10"/>
  <c r="AH685" i="10"/>
  <c r="AH684" i="10"/>
  <c r="AH683" i="10"/>
  <c r="AH682" i="10"/>
  <c r="AH681" i="10"/>
  <c r="AH680" i="10"/>
  <c r="AH679" i="10"/>
  <c r="AH678" i="10"/>
  <c r="AH677" i="10"/>
  <c r="AH676" i="10"/>
  <c r="AH675" i="10"/>
  <c r="AH674" i="10"/>
  <c r="AH673" i="10"/>
  <c r="AH672" i="10"/>
  <c r="AH671" i="10"/>
  <c r="AH670" i="10"/>
  <c r="AH669" i="10"/>
  <c r="AH668" i="10"/>
  <c r="AH667" i="10"/>
  <c r="AH666" i="10"/>
  <c r="AH665" i="10"/>
  <c r="AH664" i="10"/>
  <c r="AH663" i="10"/>
  <c r="AH662" i="10"/>
  <c r="AH661" i="10"/>
  <c r="AH660" i="10"/>
  <c r="AH659" i="10"/>
  <c r="AH658" i="10"/>
  <c r="AH657" i="10"/>
  <c r="AH656" i="10"/>
  <c r="AH655" i="10"/>
  <c r="AH654" i="10"/>
  <c r="AH653" i="10"/>
  <c r="AH652" i="10"/>
  <c r="AH651" i="10"/>
  <c r="AH650" i="10"/>
  <c r="AH649" i="10"/>
  <c r="AH648" i="10"/>
  <c r="AH647" i="10"/>
  <c r="AH646" i="10"/>
  <c r="AH645" i="10"/>
  <c r="AH644" i="10"/>
  <c r="AH643" i="10"/>
  <c r="AH642" i="10"/>
  <c r="AH641" i="10"/>
  <c r="AH640" i="10"/>
  <c r="AH639" i="10"/>
  <c r="AH638" i="10"/>
  <c r="AH637" i="10"/>
  <c r="AH636" i="10"/>
  <c r="AH635" i="10"/>
  <c r="AH634" i="10"/>
  <c r="AH633" i="10"/>
  <c r="AH632" i="10"/>
  <c r="AH631" i="10"/>
  <c r="AH630" i="10"/>
  <c r="AH629" i="10"/>
  <c r="AH628" i="10"/>
  <c r="AH627" i="10"/>
  <c r="AH626" i="10"/>
  <c r="AH625" i="10"/>
  <c r="AH624" i="10"/>
  <c r="AH623" i="10"/>
  <c r="AH622" i="10"/>
  <c r="AH621" i="10"/>
  <c r="AH620" i="10"/>
  <c r="AH619" i="10"/>
  <c r="AH618" i="10"/>
  <c r="AH617" i="10"/>
  <c r="AH616" i="10"/>
  <c r="AH615" i="10"/>
  <c r="AH614" i="10"/>
  <c r="AH613" i="10"/>
  <c r="AH612" i="10"/>
  <c r="AH611" i="10"/>
  <c r="AH610" i="10"/>
  <c r="AH609" i="10"/>
  <c r="AH608" i="10"/>
  <c r="AH607" i="10"/>
  <c r="AH606" i="10"/>
  <c r="AH605" i="10"/>
  <c r="AH604" i="10"/>
  <c r="AH603" i="10"/>
  <c r="AH602" i="10"/>
  <c r="AH601" i="10"/>
  <c r="AH600" i="10"/>
  <c r="AH599" i="10"/>
  <c r="AH598" i="10"/>
  <c r="AH597" i="10"/>
  <c r="AH596" i="10"/>
  <c r="AH595" i="10"/>
  <c r="AH594" i="10"/>
  <c r="AH593" i="10"/>
  <c r="AH592" i="10"/>
  <c r="AH591" i="10"/>
  <c r="AH590" i="10"/>
  <c r="AH589" i="10"/>
  <c r="AH588" i="10"/>
  <c r="AH587" i="10"/>
  <c r="AH586" i="10"/>
  <c r="AH585" i="10"/>
  <c r="AH584" i="10"/>
  <c r="AH583" i="10"/>
  <c r="AH582" i="10"/>
  <c r="AH581" i="10"/>
  <c r="AH580" i="10"/>
  <c r="AH579" i="10"/>
  <c r="AH578" i="10"/>
  <c r="AH577" i="10"/>
  <c r="AH576" i="10"/>
  <c r="AH575" i="10"/>
  <c r="AH574" i="10"/>
  <c r="AH573" i="10"/>
  <c r="AH572" i="10"/>
  <c r="AH571" i="10"/>
  <c r="AH570" i="10"/>
  <c r="AH569" i="10"/>
  <c r="AH568" i="10"/>
  <c r="AH567" i="10"/>
  <c r="AH566" i="10"/>
  <c r="AH565" i="10"/>
  <c r="AH564" i="10"/>
  <c r="AH563" i="10"/>
  <c r="AH562" i="10"/>
  <c r="AH561" i="10"/>
  <c r="AH560" i="10"/>
  <c r="AH559" i="10"/>
  <c r="AH558" i="10"/>
  <c r="AH557" i="10"/>
  <c r="AH556" i="10"/>
  <c r="AH555" i="10"/>
  <c r="AH554" i="10"/>
  <c r="AH553" i="10"/>
  <c r="AH552" i="10"/>
  <c r="AH551" i="10"/>
  <c r="AH550" i="10"/>
  <c r="AH549" i="10"/>
  <c r="AH548" i="10"/>
  <c r="AH547" i="10"/>
  <c r="AH546" i="10"/>
  <c r="AH545" i="10"/>
  <c r="AH544" i="10"/>
  <c r="AH543" i="10"/>
  <c r="AH542" i="10"/>
  <c r="AH541" i="10"/>
  <c r="AH540" i="10"/>
  <c r="AH539" i="10"/>
  <c r="AH538" i="10"/>
  <c r="AH537" i="10"/>
  <c r="AH536" i="10"/>
  <c r="AH535" i="10"/>
  <c r="AH534" i="10"/>
  <c r="AH533" i="10"/>
  <c r="AH532" i="10"/>
  <c r="AH531" i="10"/>
  <c r="AH530" i="10"/>
  <c r="AH529" i="10"/>
  <c r="AH528" i="10"/>
  <c r="AH527" i="10"/>
  <c r="AH526" i="10"/>
  <c r="AH525" i="10"/>
  <c r="AH524" i="10"/>
  <c r="AH523" i="10"/>
  <c r="AH522" i="10"/>
  <c r="AH521" i="10"/>
  <c r="AH520" i="10"/>
  <c r="AH519" i="10"/>
  <c r="AH518" i="10"/>
  <c r="AH517" i="10"/>
  <c r="AH516" i="10"/>
  <c r="AH515" i="10"/>
  <c r="AH514" i="10"/>
  <c r="AH513" i="10"/>
  <c r="AH512" i="10"/>
  <c r="AH511" i="10"/>
  <c r="AH510" i="10"/>
  <c r="AH509" i="10"/>
  <c r="AH508" i="10"/>
  <c r="AH507" i="10"/>
  <c r="AH506" i="10"/>
  <c r="AH505" i="10"/>
  <c r="AH504" i="10"/>
  <c r="AH503" i="10"/>
  <c r="AH502" i="10"/>
  <c r="AH501" i="10"/>
  <c r="AH500" i="10"/>
  <c r="AH499" i="10"/>
  <c r="AH498" i="10"/>
  <c r="AH497" i="10"/>
  <c r="AH496" i="10"/>
  <c r="AH495" i="10"/>
  <c r="AH494" i="10"/>
  <c r="AH493" i="10"/>
  <c r="AH492" i="10"/>
  <c r="AH491" i="10"/>
  <c r="AH490" i="10"/>
  <c r="AH489" i="10"/>
  <c r="AH488" i="10"/>
  <c r="AH487" i="10"/>
  <c r="AH486" i="10"/>
  <c r="AH485" i="10"/>
  <c r="AH484" i="10"/>
  <c r="AH483" i="10"/>
  <c r="AH482" i="10"/>
  <c r="AH481" i="10"/>
  <c r="AH480" i="10"/>
  <c r="AH479" i="10"/>
  <c r="AH478" i="10"/>
  <c r="AH477" i="10"/>
  <c r="AH476" i="10"/>
  <c r="AH475" i="10"/>
  <c r="AH474" i="10"/>
  <c r="AH473" i="10"/>
  <c r="AH472" i="10"/>
  <c r="AH471" i="10"/>
  <c r="AH470" i="10"/>
  <c r="AH469" i="10"/>
  <c r="AH468" i="10"/>
  <c r="AH467" i="10"/>
  <c r="AH466" i="10"/>
  <c r="AH465" i="10"/>
  <c r="AH464" i="10"/>
  <c r="AH463" i="10"/>
  <c r="AH462" i="10"/>
  <c r="AH461" i="10"/>
  <c r="AH460" i="10"/>
  <c r="AH459" i="10"/>
  <c r="AH458" i="10"/>
  <c r="AH457" i="10"/>
  <c r="AH456" i="10"/>
  <c r="AH455" i="10"/>
  <c r="AH454" i="10"/>
  <c r="AH453" i="10"/>
  <c r="AH452" i="10"/>
  <c r="AH451" i="10"/>
  <c r="AH450" i="10"/>
  <c r="AH449" i="10"/>
  <c r="AH448" i="10"/>
  <c r="AH447" i="10"/>
  <c r="AH446" i="10"/>
  <c r="AH445" i="10"/>
  <c r="AH444" i="10"/>
  <c r="AH443" i="10"/>
  <c r="AH442" i="10"/>
  <c r="AH441" i="10"/>
  <c r="AH440" i="10"/>
  <c r="AH439" i="10"/>
  <c r="AH438" i="10"/>
  <c r="AH437" i="10"/>
  <c r="AH436" i="10"/>
  <c r="AH435" i="10"/>
  <c r="AH434" i="10"/>
  <c r="AH433" i="10"/>
  <c r="AH432" i="10"/>
  <c r="AH431" i="10"/>
  <c r="AH430" i="10"/>
  <c r="AH429" i="10"/>
  <c r="AH428" i="10"/>
  <c r="AH427" i="10"/>
  <c r="AH426" i="10"/>
  <c r="AH425" i="10"/>
  <c r="AH424" i="10"/>
  <c r="AH423" i="10"/>
  <c r="AH422" i="10"/>
  <c r="AH421" i="10"/>
  <c r="AH420" i="10"/>
  <c r="AH419" i="10"/>
  <c r="AH418" i="10"/>
  <c r="AH417" i="10"/>
  <c r="AH416" i="10"/>
  <c r="AH415" i="10"/>
  <c r="AH414" i="10"/>
  <c r="AH413" i="10"/>
  <c r="AH412" i="10"/>
  <c r="AH411" i="10"/>
  <c r="AH410" i="10"/>
  <c r="AH409" i="10"/>
  <c r="AH408" i="10"/>
  <c r="AH407" i="10"/>
  <c r="AH406" i="10"/>
  <c r="AH405" i="10"/>
  <c r="AH404" i="10"/>
  <c r="AH403" i="10"/>
  <c r="AH402" i="10"/>
  <c r="AH401" i="10"/>
  <c r="AH400" i="10"/>
  <c r="AH399" i="10"/>
  <c r="AH398" i="10"/>
  <c r="AH397" i="10"/>
  <c r="AH396" i="10"/>
  <c r="AH395" i="10"/>
  <c r="AH394" i="10"/>
  <c r="AH393" i="10"/>
  <c r="AH392" i="10"/>
  <c r="AH391" i="10"/>
  <c r="AH390" i="10"/>
  <c r="AH389" i="10"/>
  <c r="AH388" i="10"/>
  <c r="AH387" i="10"/>
  <c r="AH386" i="10"/>
  <c r="AH385" i="10"/>
  <c r="AH384" i="10"/>
  <c r="AH383" i="10"/>
  <c r="AH382" i="10"/>
  <c r="AH381" i="10"/>
  <c r="AH380" i="10"/>
  <c r="AH379" i="10"/>
  <c r="AH378" i="10"/>
  <c r="AH377" i="10"/>
  <c r="AH376" i="10"/>
  <c r="AH375" i="10"/>
  <c r="AH374" i="10"/>
  <c r="AH373" i="10"/>
  <c r="AH372" i="10"/>
  <c r="AH371" i="10"/>
  <c r="AH370" i="10"/>
  <c r="AH369" i="10"/>
  <c r="AH368" i="10"/>
  <c r="AH367" i="10"/>
  <c r="AH366" i="10"/>
  <c r="AH365" i="10"/>
  <c r="AH364" i="10"/>
  <c r="AH363" i="10"/>
  <c r="AH362" i="10"/>
  <c r="AH361" i="10"/>
  <c r="AH360" i="10"/>
  <c r="AH359" i="10"/>
  <c r="AH358" i="10"/>
  <c r="AH357" i="10"/>
  <c r="AH356" i="10"/>
  <c r="AH355" i="10"/>
  <c r="AH354" i="10"/>
  <c r="AH353" i="10"/>
  <c r="AH352" i="10"/>
  <c r="AH351" i="10"/>
  <c r="AH350" i="10"/>
  <c r="AH349" i="10"/>
  <c r="AH348" i="10"/>
  <c r="AH347" i="10"/>
  <c r="AH346" i="10"/>
  <c r="AH345" i="10"/>
  <c r="AH344" i="10"/>
  <c r="AH343" i="10"/>
  <c r="AH342" i="10"/>
  <c r="AH341" i="10"/>
  <c r="AH340" i="10"/>
  <c r="AH339" i="10"/>
  <c r="AH338" i="10"/>
  <c r="AH337" i="10"/>
  <c r="AH336" i="10"/>
  <c r="AH335" i="10"/>
  <c r="AH334" i="10"/>
  <c r="AH333" i="10"/>
  <c r="AH332" i="10"/>
  <c r="AH331" i="10"/>
  <c r="AH330" i="10"/>
  <c r="AH329" i="10"/>
  <c r="AH328" i="10"/>
  <c r="AH327" i="10"/>
  <c r="AH326" i="10"/>
  <c r="AH325" i="10"/>
  <c r="AH324" i="10"/>
  <c r="AH323" i="10"/>
  <c r="AH322" i="10"/>
  <c r="AH321" i="10"/>
  <c r="AH320" i="10"/>
  <c r="AH319" i="10"/>
  <c r="AH318" i="10"/>
  <c r="AH317" i="10"/>
  <c r="AH316" i="10"/>
  <c r="AH315" i="10"/>
  <c r="AH314" i="10"/>
  <c r="AH313" i="10"/>
  <c r="AH312" i="10"/>
  <c r="AH311" i="10"/>
  <c r="AH310" i="10"/>
  <c r="AH309" i="10"/>
  <c r="AH308" i="10"/>
  <c r="AH307" i="10"/>
  <c r="AH306" i="10"/>
  <c r="AH305" i="10"/>
  <c r="AH304" i="10"/>
  <c r="AH303" i="10"/>
  <c r="AH302" i="10"/>
  <c r="AH301" i="10"/>
  <c r="AH300" i="10"/>
  <c r="AH299" i="10"/>
  <c r="AH298" i="10"/>
  <c r="AH297" i="10"/>
  <c r="AH296" i="10"/>
  <c r="AH295" i="10"/>
  <c r="AH294" i="10"/>
  <c r="AH293" i="10"/>
  <c r="AH292" i="10"/>
  <c r="AH291" i="10"/>
  <c r="AH290" i="10"/>
  <c r="AH289" i="10"/>
  <c r="AH288" i="10"/>
  <c r="AH287" i="10"/>
  <c r="AH286" i="10"/>
  <c r="AH285" i="10"/>
  <c r="AH284" i="10"/>
  <c r="AH283" i="10"/>
  <c r="AH282" i="10"/>
  <c r="AH281" i="10"/>
  <c r="AH280" i="10"/>
  <c r="AH279" i="10"/>
  <c r="AH278" i="10"/>
  <c r="AH277" i="10"/>
  <c r="AH276" i="10"/>
  <c r="AH275" i="10"/>
  <c r="AH274" i="10"/>
  <c r="AH273" i="10"/>
  <c r="AH272" i="10"/>
  <c r="AH271" i="10"/>
  <c r="AH270" i="10"/>
  <c r="AH269" i="10"/>
  <c r="AH268" i="10"/>
  <c r="AH267" i="10"/>
  <c r="AH266" i="10"/>
  <c r="AH265" i="10"/>
  <c r="AH264" i="10"/>
  <c r="AH263" i="10"/>
  <c r="AH262" i="10"/>
  <c r="AH261" i="10"/>
  <c r="AH260" i="10"/>
  <c r="AH259" i="10"/>
  <c r="AH258" i="10"/>
  <c r="AH257" i="10"/>
  <c r="AH256" i="10"/>
  <c r="AH255" i="10"/>
  <c r="AH254" i="10"/>
  <c r="AH253" i="10"/>
  <c r="AH252" i="10"/>
  <c r="AH251" i="10"/>
  <c r="AH250" i="10"/>
  <c r="AH249" i="10"/>
  <c r="AH248" i="10"/>
  <c r="AH247" i="10"/>
  <c r="AH246" i="10"/>
  <c r="AH245" i="10"/>
  <c r="AH244" i="10"/>
  <c r="AH243" i="10"/>
  <c r="AH242" i="10"/>
  <c r="AH241" i="10"/>
  <c r="AH240" i="10"/>
  <c r="AH239" i="10"/>
  <c r="AH238" i="10"/>
  <c r="AH237" i="10"/>
  <c r="AH236" i="10"/>
  <c r="AH235" i="10"/>
  <c r="AH234" i="10"/>
  <c r="AH233" i="10"/>
  <c r="AH232" i="10"/>
  <c r="AH231" i="10"/>
  <c r="AH230" i="10"/>
  <c r="AH229" i="10"/>
  <c r="AH228" i="10"/>
  <c r="AH227" i="10"/>
  <c r="AH226" i="10"/>
  <c r="AH225" i="10"/>
  <c r="AH224" i="10"/>
  <c r="AH223" i="10"/>
  <c r="AH222" i="10"/>
  <c r="AH221" i="10"/>
  <c r="AH220" i="10"/>
  <c r="AH219" i="10"/>
  <c r="AH218" i="10"/>
  <c r="AH217" i="10"/>
  <c r="AH216" i="10"/>
  <c r="AH215" i="10"/>
  <c r="AH214" i="10"/>
  <c r="AH213" i="10"/>
  <c r="AH212" i="10"/>
  <c r="AH211" i="10"/>
  <c r="AH210" i="10"/>
  <c r="AH209" i="10"/>
  <c r="AH208" i="10"/>
  <c r="AH207" i="10"/>
  <c r="AH206" i="10"/>
  <c r="AH205" i="10"/>
  <c r="AH204" i="10"/>
  <c r="AH203" i="10"/>
  <c r="AH202" i="10"/>
  <c r="AH201" i="10"/>
  <c r="AH200" i="10"/>
  <c r="AH199" i="10"/>
  <c r="AH198" i="10"/>
  <c r="AH197" i="10"/>
  <c r="AH196" i="10"/>
  <c r="AH195" i="10"/>
  <c r="AH194" i="10"/>
  <c r="AH193" i="10"/>
  <c r="AH192" i="10"/>
  <c r="AH191" i="10"/>
  <c r="AH190" i="10"/>
  <c r="AH189" i="10"/>
  <c r="AH188" i="10"/>
  <c r="AH187" i="10"/>
  <c r="AH186" i="10"/>
  <c r="AH185" i="10"/>
  <c r="AH184" i="10"/>
  <c r="AH183" i="10"/>
  <c r="AH182" i="10"/>
  <c r="AH181" i="10"/>
  <c r="AH180" i="10"/>
  <c r="AH179" i="10"/>
  <c r="AH178" i="10"/>
  <c r="AH177" i="10"/>
  <c r="AH176" i="10"/>
  <c r="AH175" i="10"/>
  <c r="AH174" i="10"/>
  <c r="AH173" i="10"/>
  <c r="AH172" i="10"/>
  <c r="AH171" i="10"/>
  <c r="AH170" i="10"/>
  <c r="AH169" i="10"/>
  <c r="AH168" i="10"/>
  <c r="AH167" i="10"/>
  <c r="AH166" i="10"/>
  <c r="AH165" i="10"/>
  <c r="AH164" i="10"/>
  <c r="AH163" i="10"/>
  <c r="AH162" i="10"/>
  <c r="AH161" i="10"/>
  <c r="AH160" i="10"/>
  <c r="AH159" i="10"/>
  <c r="AH158" i="10"/>
  <c r="AH157" i="10"/>
  <c r="AH156" i="10"/>
  <c r="AH155" i="10"/>
  <c r="AH154" i="10"/>
  <c r="AH153" i="10"/>
  <c r="AH152" i="10"/>
  <c r="AH151" i="10"/>
  <c r="AH150" i="10"/>
  <c r="AH149" i="10"/>
  <c r="AH148" i="10"/>
  <c r="AH147" i="10"/>
  <c r="AH146" i="10"/>
  <c r="AH145" i="10"/>
  <c r="AH144" i="10"/>
  <c r="AH143" i="10"/>
  <c r="AH142" i="10"/>
  <c r="AH141" i="10"/>
  <c r="AH140" i="10"/>
  <c r="AH139" i="10"/>
  <c r="AH138" i="10"/>
  <c r="AH137" i="10"/>
  <c r="AH136" i="10"/>
  <c r="AH135" i="10"/>
  <c r="AH134" i="10"/>
  <c r="AH133" i="10"/>
  <c r="AH132" i="10"/>
  <c r="AH131" i="10"/>
  <c r="AH130" i="10"/>
  <c r="AH129" i="10"/>
  <c r="AH128" i="10"/>
  <c r="AH127" i="10"/>
  <c r="AH126" i="10"/>
  <c r="AH125" i="10"/>
  <c r="AH124" i="10"/>
  <c r="AH123" i="10"/>
  <c r="AH122" i="10"/>
  <c r="AH121" i="10"/>
  <c r="AH120" i="10"/>
  <c r="AH119" i="10"/>
  <c r="AH118" i="10"/>
  <c r="AH117" i="10"/>
  <c r="AH116" i="10"/>
  <c r="AH115" i="10"/>
  <c r="AH114" i="10"/>
  <c r="AH113" i="10"/>
  <c r="AH112" i="10"/>
  <c r="AH111" i="10"/>
  <c r="AH110" i="10"/>
  <c r="AH109" i="10"/>
  <c r="AH108" i="10"/>
  <c r="AH107" i="10"/>
  <c r="AH106" i="10"/>
  <c r="AH105" i="10"/>
  <c r="AH104" i="10"/>
  <c r="AH103" i="10"/>
  <c r="AH102" i="10"/>
  <c r="AH101" i="10"/>
  <c r="AH100" i="10"/>
  <c r="AH99" i="10"/>
  <c r="AH98" i="10"/>
  <c r="AH97" i="10"/>
  <c r="AH96" i="10"/>
  <c r="AH95" i="10"/>
  <c r="AH94" i="10"/>
  <c r="AH93" i="10"/>
  <c r="AH92" i="10"/>
  <c r="AH91" i="10"/>
  <c r="AH90" i="10"/>
  <c r="AH89" i="10"/>
  <c r="AH88" i="10"/>
  <c r="AH87" i="10"/>
  <c r="AH86" i="10"/>
  <c r="AH85" i="10"/>
  <c r="AH84" i="10"/>
  <c r="AH83" i="10"/>
  <c r="AH82" i="10"/>
  <c r="AH81" i="10"/>
  <c r="AH80" i="10"/>
  <c r="AH79" i="10"/>
  <c r="AH78" i="10"/>
  <c r="AH77" i="10"/>
  <c r="AH76" i="10"/>
  <c r="AH75" i="10"/>
  <c r="AH74" i="10"/>
  <c r="AH73" i="10"/>
  <c r="AH72" i="10"/>
  <c r="AH71" i="10"/>
  <c r="AH70" i="10"/>
  <c r="AH69" i="10"/>
  <c r="AH68" i="10"/>
  <c r="AH67" i="10"/>
  <c r="AH66" i="10"/>
  <c r="AH65" i="10"/>
  <c r="AH64" i="10"/>
  <c r="AH63" i="10"/>
  <c r="AH62" i="10"/>
  <c r="AH61" i="10"/>
  <c r="AH60" i="10"/>
  <c r="AH59" i="10"/>
  <c r="AH58" i="10"/>
  <c r="AH57" i="10"/>
  <c r="AH56" i="10"/>
  <c r="AH55" i="10"/>
  <c r="AH54" i="10"/>
  <c r="AH53" i="10"/>
  <c r="AH52" i="10"/>
  <c r="AH51" i="10"/>
  <c r="AH50" i="10"/>
  <c r="AH49" i="10"/>
  <c r="AH48" i="10"/>
  <c r="AH47" i="10"/>
  <c r="AH46" i="10"/>
  <c r="AH45" i="10"/>
  <c r="AH44" i="10"/>
  <c r="AH43" i="10"/>
  <c r="AH42" i="10"/>
  <c r="AH41" i="10"/>
  <c r="AH40" i="10"/>
  <c r="AH39" i="10"/>
  <c r="AH38" i="10"/>
  <c r="AH37" i="10"/>
  <c r="AH36" i="10"/>
  <c r="AH35" i="10"/>
  <c r="AH34" i="10"/>
  <c r="AH33" i="10"/>
  <c r="AH32" i="10"/>
  <c r="AH31" i="10"/>
  <c r="AH30" i="10"/>
  <c r="AH29" i="10"/>
  <c r="AH28" i="10"/>
  <c r="AH27" i="10"/>
  <c r="AH26" i="10"/>
  <c r="AH25" i="10"/>
  <c r="AH24" i="10"/>
  <c r="AH23" i="10"/>
  <c r="AH22" i="10"/>
  <c r="AH21" i="10"/>
  <c r="AH20" i="10"/>
  <c r="AH19" i="10"/>
  <c r="AH18" i="10"/>
  <c r="AH17" i="10"/>
  <c r="AH16" i="10"/>
  <c r="AH15" i="10"/>
  <c r="AH14" i="10"/>
  <c r="AH13" i="10"/>
  <c r="AH12" i="10"/>
  <c r="AH11" i="10"/>
  <c r="AH10" i="10"/>
  <c r="AH9" i="10"/>
  <c r="AH8" i="10"/>
  <c r="AH7" i="10"/>
  <c r="AH6" i="10"/>
  <c r="AH5" i="10"/>
  <c r="AH4" i="10"/>
  <c r="B2" i="26"/>
  <c r="AC3757" i="10"/>
  <c r="AC4285" i="10"/>
  <c r="AC1693" i="10"/>
  <c r="AC6285" i="10"/>
  <c r="AC3275" i="10"/>
  <c r="AC3778" i="10"/>
  <c r="AC4230" i="10"/>
  <c r="AC3570" i="10"/>
  <c r="AC4895" i="10"/>
  <c r="AC4890" i="10"/>
  <c r="AC2827" i="10"/>
  <c r="AC3492" i="10"/>
  <c r="AC4638" i="10"/>
  <c r="AC1522" i="10"/>
  <c r="AC1932" i="10"/>
  <c r="AC1975" i="10"/>
  <c r="AC4923" i="10"/>
  <c r="AC1519" i="10"/>
  <c r="AC3360" i="10"/>
  <c r="AC4935" i="10"/>
  <c r="AC3478" i="10"/>
  <c r="AC1663" i="10"/>
  <c r="AC7024" i="10"/>
  <c r="AC1540" i="10"/>
  <c r="AC7153" i="10"/>
  <c r="AC6715" i="10"/>
  <c r="AC3779" i="10"/>
  <c r="AC5204" i="10"/>
  <c r="AC5540" i="10"/>
  <c r="AC2320" i="10"/>
  <c r="AC6943" i="10"/>
  <c r="AC3427" i="10"/>
  <c r="AC5756" i="10"/>
  <c r="AC3699" i="10"/>
  <c r="AC3308" i="10"/>
  <c r="AC2346" i="10"/>
  <c r="AC2075" i="10"/>
  <c r="AC1599" i="10"/>
  <c r="AC6670" i="10"/>
  <c r="AC5083" i="10"/>
  <c r="AC3760" i="10"/>
  <c r="AC6015" i="10"/>
  <c r="AC4475" i="10"/>
  <c r="AC3583" i="10"/>
  <c r="AC6200" i="10"/>
  <c r="AC3780" i="10"/>
  <c r="AC4885" i="10"/>
  <c r="AC247" i="10"/>
  <c r="AC3355" i="10"/>
  <c r="AC2318" i="10"/>
  <c r="AC6208" i="10"/>
  <c r="AC4116" i="10"/>
  <c r="AC6349" i="10"/>
  <c r="AC1291" i="10"/>
  <c r="AC5222" i="10"/>
  <c r="AC1744" i="10"/>
  <c r="AC2869" i="10"/>
  <c r="AC1726" i="10"/>
  <c r="AC6800" i="10"/>
  <c r="AC2925" i="10"/>
  <c r="AC3393" i="10"/>
  <c r="AC1478" i="10"/>
  <c r="AC1624" i="10"/>
  <c r="AC2425" i="10"/>
  <c r="AC2977" i="10"/>
  <c r="AC1432" i="10"/>
  <c r="AC7098" i="10"/>
  <c r="AC4719" i="10"/>
  <c r="AC1289" i="10"/>
  <c r="AC3229" i="10"/>
  <c r="AC7361" i="10"/>
  <c r="AC2472" i="10"/>
  <c r="AC6903" i="10"/>
  <c r="AC4528" i="10"/>
  <c r="AC6066" i="10"/>
  <c r="AC755" i="10"/>
  <c r="AC5730" i="10"/>
  <c r="AC6589" i="10"/>
  <c r="AC4018" i="10"/>
  <c r="AC1903" i="10"/>
  <c r="AC6185" i="10"/>
  <c r="AC5200" i="10"/>
  <c r="AC4310" i="10"/>
  <c r="AC5844" i="10"/>
  <c r="AC2923" i="10"/>
  <c r="AC6495" i="10"/>
  <c r="AC4945" i="10"/>
  <c r="AC6139" i="10"/>
  <c r="AC5217" i="10"/>
  <c r="AC5019" i="10"/>
  <c r="AC3154" i="10"/>
  <c r="AC6866" i="10"/>
  <c r="AC819" i="10"/>
  <c r="AC707" i="10"/>
  <c r="AC1483" i="10"/>
  <c r="AC6148" i="10"/>
  <c r="AC4494" i="10"/>
  <c r="AC5901" i="10"/>
  <c r="AC4903" i="10"/>
  <c r="AC5813" i="10"/>
  <c r="AC132" i="10"/>
  <c r="AC6150" i="10"/>
  <c r="AC1656" i="10"/>
  <c r="AC2536" i="10"/>
  <c r="AC7070" i="10"/>
  <c r="AC1750" i="10"/>
  <c r="AC5603" i="10"/>
  <c r="AC2258" i="10"/>
  <c r="AC6483" i="10"/>
  <c r="AC4937" i="10"/>
  <c r="AC3738" i="10"/>
  <c r="AC4993" i="10"/>
  <c r="AC6947" i="10"/>
  <c r="AC1631" i="10"/>
  <c r="AC6645" i="10"/>
  <c r="AC3781" i="10"/>
  <c r="AC3776" i="10"/>
  <c r="AC6053" i="10"/>
  <c r="AC3032" i="10"/>
  <c r="AC6069" i="10"/>
  <c r="AC4181" i="10"/>
  <c r="AC4739" i="10"/>
  <c r="AC6952" i="10"/>
  <c r="AC4174" i="10"/>
  <c r="AC7472" i="10"/>
  <c r="AC7647" i="10"/>
  <c r="AC2571" i="10"/>
  <c r="AC5036" i="10"/>
  <c r="AC4791" i="10"/>
  <c r="AC5256" i="10"/>
  <c r="AC4375" i="10"/>
  <c r="AC1704" i="10"/>
  <c r="AC2938" i="10"/>
  <c r="AC3432" i="10"/>
  <c r="AC3465" i="10"/>
  <c r="AC4989" i="10"/>
  <c r="AC4322" i="10"/>
  <c r="AC2649" i="10"/>
  <c r="AC5437" i="10"/>
  <c r="AC4107" i="10"/>
  <c r="AC2714" i="10"/>
  <c r="AC4642" i="10"/>
  <c r="AC5372" i="10"/>
  <c r="AC2813" i="10"/>
  <c r="AC2505" i="10"/>
  <c r="AC4197" i="10"/>
  <c r="AC5628" i="10"/>
  <c r="AC3782" i="10"/>
  <c r="AC4016" i="10"/>
  <c r="AC2759" i="10"/>
  <c r="AC3021" i="10"/>
  <c r="AC5420" i="10"/>
  <c r="AC6002" i="10"/>
  <c r="AC2589" i="10"/>
  <c r="AC2806" i="10"/>
  <c r="AC5188" i="10"/>
  <c r="AC4634" i="10"/>
  <c r="AC4508" i="10"/>
  <c r="AC2563" i="10"/>
  <c r="AC4657" i="10"/>
  <c r="AC3727" i="10"/>
  <c r="AC3133" i="10"/>
  <c r="AC3030" i="10"/>
  <c r="AC5687" i="10"/>
  <c r="AC4720" i="10"/>
  <c r="AC6216" i="10"/>
  <c r="AC6537" i="10"/>
  <c r="AC3007" i="10"/>
  <c r="AC5409" i="10"/>
  <c r="AC2109" i="10"/>
  <c r="AC5369" i="10"/>
  <c r="AC2034" i="10"/>
  <c r="AC3351" i="10"/>
  <c r="AC2310" i="10"/>
  <c r="AC4077" i="10"/>
  <c r="AC3324" i="10"/>
  <c r="AC1112" i="10"/>
  <c r="AC1504" i="10"/>
  <c r="AC2269" i="10"/>
  <c r="AC5285" i="10"/>
  <c r="AC5750" i="10"/>
  <c r="AC2356" i="10"/>
  <c r="AC3725" i="10"/>
  <c r="AC4017" i="10"/>
  <c r="AC4462" i="10"/>
  <c r="AC5742" i="10"/>
  <c r="AC4662" i="10"/>
  <c r="AC1885" i="10"/>
  <c r="AC6413" i="10"/>
  <c r="AC2692" i="10"/>
  <c r="AC1594" i="10"/>
  <c r="AC4435" i="10"/>
  <c r="AC5143" i="10"/>
  <c r="AC5816" i="10"/>
  <c r="AC5775" i="10"/>
  <c r="AC4426" i="10"/>
  <c r="AC2654" i="10"/>
  <c r="AC5809" i="10"/>
  <c r="AC3591" i="10"/>
  <c r="AC4536" i="10"/>
  <c r="AC4648" i="10"/>
  <c r="AC2784" i="10"/>
  <c r="AC2349" i="10"/>
  <c r="AC2549" i="10"/>
  <c r="AC3702" i="10"/>
  <c r="AC6939" i="10"/>
  <c r="AC1884" i="10"/>
  <c r="AC1612" i="10"/>
  <c r="AC3321" i="10"/>
  <c r="AC5865" i="10"/>
  <c r="AC781" i="10"/>
  <c r="AC5266" i="10"/>
  <c r="AC1898" i="10"/>
  <c r="AC3246" i="10"/>
  <c r="AC6770" i="10"/>
  <c r="AC4240" i="10"/>
  <c r="AC5518" i="10"/>
  <c r="AC2417" i="10"/>
  <c r="AC6242" i="10"/>
  <c r="AC5343" i="10"/>
  <c r="AC5133" i="10"/>
  <c r="AC4220" i="10"/>
  <c r="AC2622" i="10"/>
  <c r="AC3329" i="10"/>
  <c r="AC2988" i="10"/>
  <c r="AC5079" i="10"/>
  <c r="AC5360" i="10"/>
  <c r="AC3618" i="10"/>
  <c r="AC1778" i="10"/>
  <c r="AC1800" i="10"/>
  <c r="AC4411" i="10"/>
  <c r="AC4745" i="10"/>
  <c r="AC3556" i="10"/>
  <c r="AC4278" i="10"/>
  <c r="AC6192" i="10"/>
  <c r="AC4497" i="10"/>
  <c r="AC5890" i="10"/>
  <c r="AC5315" i="10"/>
  <c r="AC4580" i="10"/>
  <c r="AC4327" i="10"/>
  <c r="AC2586" i="10"/>
  <c r="AC2498" i="10"/>
  <c r="AC2523" i="10"/>
  <c r="AC4011" i="10"/>
  <c r="AC5299" i="10"/>
  <c r="AC2673" i="10"/>
  <c r="AC3259" i="10"/>
  <c r="AC2120" i="10"/>
  <c r="AC4391" i="10"/>
  <c r="AC3615" i="10"/>
  <c r="AC5074" i="10"/>
  <c r="AC4666" i="10"/>
  <c r="AC5097" i="10"/>
  <c r="AC4807" i="10"/>
  <c r="AC1988" i="10"/>
  <c r="AC2788" i="10"/>
  <c r="AC3592" i="10"/>
  <c r="AC6084" i="10"/>
  <c r="AC2540" i="10"/>
  <c r="AC3748" i="10"/>
  <c r="AC4759" i="10"/>
  <c r="AC4386" i="10"/>
  <c r="AC1833" i="10"/>
  <c r="AC6674" i="10"/>
  <c r="AC6203" i="10"/>
  <c r="AC4397" i="10"/>
  <c r="AC2016" i="10"/>
  <c r="AC2802" i="10"/>
  <c r="AC2823" i="10"/>
  <c r="AC2748" i="10"/>
  <c r="AC3775" i="10"/>
  <c r="AC5170" i="10"/>
  <c r="AC3178" i="10"/>
  <c r="AC4353" i="10"/>
  <c r="AC4725" i="10"/>
  <c r="AC6380" i="10"/>
  <c r="AC6921" i="10"/>
  <c r="AC1302" i="10"/>
  <c r="AC694" i="10"/>
  <c r="AC6600" i="10"/>
  <c r="AC4913" i="10"/>
  <c r="AC4185" i="10"/>
  <c r="AC4142" i="10"/>
  <c r="AC2399" i="10"/>
  <c r="AC2188" i="10"/>
  <c r="AC3220" i="10"/>
  <c r="AC6733" i="10"/>
  <c r="AC498" i="10"/>
  <c r="AC6627" i="10"/>
  <c r="AC4250" i="10"/>
  <c r="AC5942" i="10"/>
  <c r="AC4661" i="10"/>
  <c r="AC1109" i="10"/>
  <c r="AC2128" i="10"/>
  <c r="AC4075" i="10"/>
  <c r="AC5367" i="10"/>
  <c r="AC3294" i="10"/>
  <c r="AC5086" i="10"/>
  <c r="AC4378" i="10"/>
  <c r="AC5338" i="10"/>
  <c r="AC611" i="10"/>
  <c r="AC5974" i="10"/>
  <c r="AC2465" i="10"/>
  <c r="AC1966" i="10"/>
  <c r="AC4551" i="10"/>
  <c r="AC1580" i="10"/>
  <c r="AC2063" i="10"/>
  <c r="AC1225" i="10"/>
  <c r="AC5762" i="10"/>
  <c r="AC3663" i="10"/>
  <c r="AC3642" i="10"/>
  <c r="AC2588" i="10"/>
  <c r="AC5544" i="10"/>
  <c r="AC3664" i="10"/>
  <c r="AC2726" i="10"/>
  <c r="AC5250" i="10"/>
  <c r="AC4540" i="10"/>
  <c r="AC1498" i="10"/>
  <c r="AC2978" i="10"/>
  <c r="AC3312" i="10"/>
  <c r="AC6498" i="10"/>
  <c r="AC3211" i="10"/>
  <c r="AC5919" i="10"/>
  <c r="AC4152" i="10"/>
  <c r="AC1288" i="10"/>
  <c r="AC3182" i="10"/>
  <c r="AC3233" i="10"/>
  <c r="AC4927" i="10"/>
  <c r="AC3441" i="10"/>
  <c r="AC593" i="10"/>
  <c r="AC5368" i="10"/>
  <c r="AC2532" i="10"/>
  <c r="AC6630" i="10"/>
  <c r="AC5609" i="10"/>
  <c r="AC2344" i="10"/>
  <c r="AC3263" i="10"/>
  <c r="AC4593" i="10"/>
  <c r="AC6028" i="10"/>
  <c r="AC3206" i="10"/>
  <c r="AC5632" i="10"/>
  <c r="AC4836" i="10"/>
  <c r="AC3517" i="10"/>
  <c r="AC4085" i="10"/>
  <c r="AC4963" i="10"/>
  <c r="AC6960" i="10"/>
  <c r="AC5685" i="10"/>
  <c r="AC7077" i="10"/>
  <c r="AC6582" i="10"/>
  <c r="AC6551" i="10"/>
  <c r="AC3397" i="10"/>
  <c r="AC6760" i="10"/>
  <c r="AC351" i="10"/>
  <c r="AC588" i="10"/>
  <c r="AC2471" i="10"/>
  <c r="AC5002" i="10"/>
  <c r="AC6009" i="10"/>
  <c r="AC4713" i="10"/>
  <c r="AC3135" i="10"/>
  <c r="AC2345" i="10"/>
  <c r="AC4251" i="10"/>
  <c r="AC4062" i="10"/>
  <c r="AC5184" i="10"/>
  <c r="AC1136" i="10"/>
  <c r="AC5966" i="10"/>
  <c r="AC3412" i="10"/>
  <c r="AC5167" i="10"/>
  <c r="AC6321" i="10"/>
  <c r="AC6136" i="10"/>
  <c r="AC3554" i="10"/>
  <c r="AC964" i="10"/>
  <c r="AC4742" i="10"/>
  <c r="AC7531" i="10"/>
  <c r="AC6538" i="10"/>
  <c r="AC1811" i="10"/>
  <c r="AC3681" i="10"/>
  <c r="AC1426" i="10"/>
  <c r="AC4700" i="10"/>
  <c r="AC3078" i="10"/>
  <c r="AC4647" i="10"/>
  <c r="AC2102" i="10"/>
  <c r="AC864" i="10"/>
  <c r="AC4853" i="10"/>
  <c r="AC5674" i="10"/>
  <c r="AC3352" i="10"/>
  <c r="AC4215" i="10"/>
  <c r="AC3753" i="10"/>
  <c r="AC880" i="10"/>
  <c r="AC5927" i="10"/>
  <c r="AC4068" i="10"/>
  <c r="AC3600" i="10"/>
  <c r="AC6323" i="10"/>
  <c r="AC2267" i="10"/>
  <c r="AC3645" i="10"/>
  <c r="AC6131" i="10"/>
  <c r="AC5886" i="10"/>
  <c r="AC3620" i="10"/>
  <c r="AC2989" i="10"/>
  <c r="AC4899" i="10"/>
  <c r="AC4015" i="10"/>
  <c r="AC3712" i="10"/>
  <c r="AC2850" i="10"/>
  <c r="AC251" i="10"/>
  <c r="AC7010" i="10"/>
  <c r="AC3411" i="10"/>
  <c r="AC3539" i="10"/>
  <c r="AC6333" i="10"/>
  <c r="AC4281" i="10"/>
  <c r="AC5706" i="10"/>
  <c r="AC4450" i="10"/>
  <c r="AC3732" i="10"/>
  <c r="AC5385" i="10"/>
  <c r="AC3382" i="10"/>
  <c r="AC5788" i="10"/>
  <c r="AC6146" i="10"/>
  <c r="AC3161" i="10"/>
  <c r="AC5169" i="10"/>
  <c r="AC2333" i="10"/>
  <c r="AC2262" i="10"/>
  <c r="AC3004" i="10"/>
  <c r="AC758" i="10"/>
  <c r="AC6779" i="10"/>
  <c r="AC4625" i="10"/>
  <c r="AC4788" i="10"/>
  <c r="AC5313" i="10"/>
  <c r="AC4942" i="10"/>
  <c r="AC5728" i="10"/>
  <c r="AC6032" i="10"/>
  <c r="AC3131" i="10"/>
  <c r="AC1051" i="10"/>
  <c r="AC5573" i="10"/>
  <c r="AC3670" i="10"/>
  <c r="AC7372" i="10"/>
  <c r="AC4924" i="10"/>
  <c r="AC1497" i="10"/>
  <c r="AC6773" i="10"/>
  <c r="AC5398" i="10"/>
  <c r="AC4780" i="10"/>
  <c r="AC5726" i="10"/>
  <c r="AC4014" i="10"/>
  <c r="AC1889" i="10"/>
  <c r="AC2867" i="10"/>
  <c r="AC4683" i="10"/>
  <c r="AC2766" i="10"/>
  <c r="AC1635" i="10"/>
  <c r="AC3394" i="10"/>
  <c r="AC4140" i="10"/>
  <c r="AC5371" i="10"/>
  <c r="AC5120" i="10"/>
  <c r="AC6046" i="10"/>
  <c r="AC1896" i="10"/>
  <c r="AC3472" i="10"/>
  <c r="AC3050" i="10"/>
  <c r="AC906" i="10"/>
  <c r="AC6813" i="10"/>
  <c r="AC1972" i="10"/>
  <c r="AC5255" i="10"/>
  <c r="AC4253" i="10"/>
  <c r="AC1199" i="10"/>
  <c r="AC5332" i="10"/>
  <c r="AC1249" i="10"/>
  <c r="AC5374" i="10"/>
  <c r="AC5938" i="10"/>
  <c r="AC4030" i="10"/>
  <c r="AC3265" i="10"/>
  <c r="AC4351" i="10"/>
  <c r="AC1493" i="10"/>
  <c r="AC5112" i="10"/>
  <c r="AC4467" i="10"/>
  <c r="AC835" i="10"/>
  <c r="AC2857" i="10"/>
  <c r="AC5830" i="10"/>
  <c r="AC4520" i="10"/>
  <c r="AC3293" i="10"/>
  <c r="AC2902" i="10"/>
  <c r="AC1517" i="10"/>
  <c r="AC3679" i="10"/>
  <c r="AC5331" i="10"/>
  <c r="AC5835" i="10"/>
  <c r="AC4687" i="10"/>
  <c r="AC1753" i="10"/>
  <c r="AC6233" i="10"/>
  <c r="AC6218" i="10"/>
  <c r="AC632" i="10"/>
  <c r="AC5654" i="10"/>
  <c r="AC3016" i="10"/>
  <c r="AC108" i="10"/>
  <c r="AC6673" i="10"/>
  <c r="AC2053" i="10"/>
  <c r="AC1883" i="10"/>
  <c r="AC2831" i="10"/>
  <c r="AC1983" i="10"/>
  <c r="AC3643" i="10"/>
  <c r="AC1228" i="10"/>
  <c r="AC4503" i="10"/>
  <c r="AC886" i="10"/>
  <c r="AC738" i="10"/>
  <c r="AC1795" i="10"/>
  <c r="AC3399" i="10"/>
  <c r="AC2469" i="10"/>
  <c r="AC5645" i="10"/>
  <c r="AC1944" i="10"/>
  <c r="AC4346" i="10"/>
  <c r="AC2983" i="10"/>
  <c r="AC3457" i="10"/>
  <c r="AC3783" i="10"/>
  <c r="AC2108" i="10"/>
  <c r="AC5739" i="10"/>
  <c r="AC4146" i="10"/>
  <c r="AC6177" i="10"/>
  <c r="AC5164" i="10"/>
  <c r="AC3361" i="10"/>
  <c r="AC4961" i="10"/>
  <c r="AC4342" i="10"/>
  <c r="AC5769" i="10"/>
  <c r="AC5058" i="10"/>
  <c r="AC2144" i="10"/>
  <c r="AC1671" i="10"/>
  <c r="AC292" i="10"/>
  <c r="AC6729" i="10"/>
  <c r="AC2054" i="10"/>
  <c r="AC2550" i="10"/>
  <c r="AC6632" i="10"/>
  <c r="AC2845" i="10"/>
  <c r="AC5207" i="10"/>
  <c r="AC6039" i="10"/>
  <c r="AC6153" i="10"/>
  <c r="AC3116" i="10"/>
  <c r="AC1683" i="10"/>
  <c r="AC4726" i="10"/>
  <c r="AC1737" i="10"/>
  <c r="AC2153" i="10"/>
  <c r="AC4922" i="10"/>
  <c r="AC5040" i="10"/>
  <c r="AC4724" i="10"/>
  <c r="AC946" i="10"/>
  <c r="AC7448" i="10"/>
  <c r="AC3466" i="10"/>
  <c r="AC1539" i="10"/>
  <c r="AC4806" i="10"/>
  <c r="AC5208" i="10"/>
  <c r="AC2284" i="10"/>
  <c r="AC5210" i="10"/>
  <c r="AC4858" i="10"/>
  <c r="AC2635" i="10"/>
  <c r="AC897" i="10"/>
  <c r="AC4118" i="10"/>
  <c r="AC2048" i="10"/>
  <c r="AC3533" i="10"/>
  <c r="AC1408" i="10"/>
  <c r="AC6643" i="10"/>
  <c r="AC3784" i="10"/>
  <c r="AC5895" i="10"/>
  <c r="AC6578" i="10"/>
  <c r="AC641" i="10"/>
  <c r="AC5349" i="10"/>
  <c r="AC3047" i="10"/>
  <c r="AC1728" i="10"/>
  <c r="AC5197" i="10"/>
  <c r="AC4328" i="10"/>
  <c r="AC4398" i="10"/>
  <c r="AC4794" i="10"/>
  <c r="AC3647" i="10"/>
  <c r="AC3653" i="10"/>
  <c r="AC4428" i="10"/>
  <c r="AC1099" i="10"/>
  <c r="AC1487" i="10"/>
  <c r="AC1311" i="10"/>
  <c r="AC6832" i="10"/>
  <c r="AC4816" i="10"/>
  <c r="AC4261" i="10"/>
  <c r="AC5381" i="10"/>
  <c r="AC171" i="10"/>
  <c r="AC6202" i="10"/>
  <c r="AC5932" i="10"/>
  <c r="AC1417" i="10"/>
  <c r="AC2920" i="10"/>
  <c r="AC5479" i="10"/>
  <c r="AC4173" i="10"/>
  <c r="AC2256" i="10"/>
  <c r="AC5018" i="10"/>
  <c r="AC5436" i="10"/>
  <c r="AC2800" i="10"/>
  <c r="AC5123" i="10"/>
  <c r="AC5498" i="10"/>
  <c r="AC522" i="10"/>
  <c r="AC5417" i="10"/>
  <c r="AC5556" i="10"/>
  <c r="AC1712" i="10"/>
  <c r="AC3406" i="10"/>
  <c r="AC6814" i="10"/>
  <c r="AC1673" i="10"/>
  <c r="AC4037" i="10"/>
  <c r="AC6958" i="10"/>
  <c r="AC3298" i="10"/>
  <c r="AC7155" i="10"/>
  <c r="AC3621" i="10"/>
  <c r="AC6532" i="10"/>
  <c r="AC4972" i="10"/>
  <c r="AC5322" i="10"/>
  <c r="AC3168" i="10"/>
  <c r="AC2231" i="10"/>
  <c r="AC7193" i="10"/>
  <c r="AC6277" i="10"/>
  <c r="AC6703" i="10"/>
  <c r="AC2012" i="10"/>
  <c r="AC7187" i="10"/>
  <c r="AC1537" i="10"/>
  <c r="AC4466" i="10"/>
  <c r="AC6196" i="10"/>
  <c r="AC1894" i="10"/>
  <c r="AC3368" i="10"/>
  <c r="AC2122" i="10"/>
  <c r="AC4299" i="10"/>
  <c r="AC4542" i="10"/>
  <c r="AC4403" i="10"/>
  <c r="AC6767" i="10"/>
  <c r="AC5067" i="10"/>
  <c r="AC4365" i="10"/>
  <c r="AC1342" i="10"/>
  <c r="AC2770" i="10"/>
  <c r="AC1543" i="10"/>
  <c r="AC4898" i="10"/>
  <c r="AC1283" i="10"/>
  <c r="AC3485" i="10"/>
  <c r="AC3227" i="10"/>
  <c r="AC2181" i="10"/>
  <c r="AC3614" i="10"/>
  <c r="AC6093" i="10"/>
  <c r="AC1927" i="10"/>
  <c r="AC6443" i="10"/>
  <c r="AC4867" i="10"/>
  <c r="AC1942" i="10"/>
  <c r="AC2631" i="10"/>
  <c r="AC3473" i="10"/>
  <c r="AC2343" i="10"/>
  <c r="AC6873" i="10"/>
  <c r="AC6081" i="10"/>
  <c r="AC609" i="10"/>
  <c r="AC5052" i="10"/>
  <c r="AC1994" i="10"/>
  <c r="AC382" i="10"/>
  <c r="AC4659" i="10"/>
  <c r="AC2863" i="10"/>
  <c r="AC5213" i="10"/>
  <c r="AC5205" i="10"/>
  <c r="AC3467" i="10"/>
  <c r="AC2253" i="10"/>
  <c r="AC4246" i="10"/>
  <c r="AC5165" i="10"/>
  <c r="AC3504" i="10"/>
  <c r="AC5519" i="10"/>
  <c r="AC1454" i="10"/>
  <c r="AC4247" i="10"/>
  <c r="AC2769" i="10"/>
  <c r="AC5216" i="10"/>
  <c r="AC1931" i="10"/>
  <c r="AC5272" i="10"/>
  <c r="AC2786" i="10"/>
  <c r="AC2782" i="10"/>
  <c r="AC2378" i="10"/>
  <c r="AC4122" i="10"/>
  <c r="AC4994" i="10"/>
  <c r="AC5548" i="10"/>
  <c r="AC4293" i="10"/>
  <c r="AC3005" i="10"/>
  <c r="AC5502" i="10"/>
  <c r="AC5144" i="10"/>
  <c r="AC7222" i="10"/>
  <c r="AC4571" i="10"/>
  <c r="AC4824" i="10"/>
  <c r="AC1895" i="10"/>
  <c r="AC3506" i="10"/>
  <c r="AC5088" i="10"/>
  <c r="AC2657" i="10"/>
  <c r="AC2133" i="10"/>
  <c r="AC2084" i="10"/>
  <c r="AC4793" i="10"/>
  <c r="AC1419" i="10"/>
  <c r="AC4013" i="10"/>
  <c r="AC5651" i="10"/>
  <c r="AC5993" i="10"/>
  <c r="AC2192" i="10"/>
  <c r="AC6823" i="10"/>
  <c r="AC1300" i="10"/>
  <c r="AC4056" i="10"/>
  <c r="AC4205" i="10"/>
  <c r="AC5903" i="10"/>
  <c r="AC6193" i="10"/>
  <c r="AC3357" i="10"/>
  <c r="AC2193" i="10"/>
  <c r="AC4754" i="10"/>
  <c r="AC5574" i="10"/>
  <c r="AC2722" i="10"/>
  <c r="AC2112" i="10"/>
  <c r="AC1848" i="10"/>
  <c r="AC5492" i="10"/>
  <c r="AC4730" i="10"/>
  <c r="AC1934" i="10"/>
  <c r="AC1549" i="10"/>
  <c r="AC5615" i="10"/>
  <c r="AC3159" i="10"/>
  <c r="AC5445" i="10"/>
  <c r="AC2546" i="10"/>
  <c r="AC4612" i="10"/>
  <c r="AC4916" i="10"/>
  <c r="AC6659" i="10"/>
  <c r="AC3612" i="10"/>
  <c r="AC5666" i="10"/>
  <c r="AC1363" i="10"/>
  <c r="AC1427" i="10"/>
  <c r="AC3468" i="10"/>
  <c r="AC6938" i="10"/>
  <c r="AC3291" i="10"/>
  <c r="AC3610" i="10"/>
  <c r="AC5382" i="10"/>
  <c r="AC6515" i="10"/>
  <c r="AC1430" i="10"/>
  <c r="AC5174" i="10"/>
  <c r="AC4012" i="10"/>
  <c r="AC4473" i="10"/>
  <c r="AC5748" i="10"/>
  <c r="AC5941" i="10"/>
  <c r="AC4390" i="10"/>
  <c r="AC5226" i="10"/>
  <c r="AC2348" i="10"/>
  <c r="AC6540" i="10"/>
  <c r="AC818" i="10"/>
  <c r="AC6850" i="10"/>
  <c r="AC7486" i="10"/>
  <c r="AC4728" i="10"/>
  <c r="AC513" i="10"/>
  <c r="AC1476" i="10"/>
  <c r="AC3734" i="10"/>
  <c r="AC4219" i="10"/>
  <c r="AC3371" i="10"/>
  <c r="AC4109" i="10"/>
  <c r="AC4366" i="10"/>
  <c r="AC1248" i="10"/>
  <c r="AC5140" i="10"/>
  <c r="AC6141" i="10"/>
  <c r="AC4500" i="10"/>
  <c r="AC996" i="10"/>
  <c r="AC2450" i="10"/>
  <c r="AC595" i="10"/>
  <c r="AC2753" i="10"/>
  <c r="AC1976" i="10"/>
  <c r="AC4282" i="10"/>
  <c r="AC3330" i="10"/>
  <c r="AC5363" i="10"/>
  <c r="AC3519" i="10"/>
  <c r="AC6270" i="10"/>
  <c r="AC4347" i="10"/>
  <c r="AC3588" i="10"/>
  <c r="AC1751" i="10"/>
  <c r="AC2216" i="10"/>
  <c r="AC4401" i="10"/>
  <c r="AC955" i="10"/>
  <c r="AC4722" i="10"/>
  <c r="AC5929" i="10"/>
  <c r="AC4469" i="10"/>
  <c r="AC3253" i="10"/>
  <c r="AC2778" i="10"/>
  <c r="AC5298" i="10"/>
  <c r="AC2166" i="10"/>
  <c r="AC6306" i="10"/>
  <c r="AC5893" i="10"/>
  <c r="AC671" i="10"/>
  <c r="AC1605" i="10"/>
  <c r="AC2643" i="10"/>
  <c r="AC1075" i="10"/>
  <c r="AC1874" i="10"/>
  <c r="AC1839" i="10"/>
  <c r="AC1691" i="10"/>
  <c r="AC3730" i="10"/>
  <c r="AC6806" i="10"/>
  <c r="AC2139" i="10"/>
  <c r="AC5779" i="10"/>
  <c r="AC1096" i="10"/>
  <c r="AC3768" i="10"/>
  <c r="AC6149" i="10"/>
  <c r="AC3042" i="10"/>
  <c r="AC6759" i="10"/>
  <c r="AC2515" i="10"/>
  <c r="AC1943" i="10"/>
  <c r="AC5249" i="10"/>
  <c r="AC2504" i="10"/>
  <c r="AC4515" i="10"/>
  <c r="AC735" i="10"/>
  <c r="AC2062" i="10"/>
  <c r="AC3419" i="10"/>
  <c r="AC2406" i="10"/>
  <c r="AC3587" i="10"/>
  <c r="AC915" i="10"/>
  <c r="AC2991" i="10"/>
  <c r="AC3678" i="10"/>
  <c r="AC4862" i="10"/>
  <c r="AC1715" i="10"/>
  <c r="AC2711" i="10"/>
  <c r="AC5297" i="10"/>
  <c r="AC965" i="10"/>
  <c r="AC3150" i="10"/>
  <c r="AC3266" i="10"/>
  <c r="AC926" i="10"/>
  <c r="AC6188" i="10"/>
  <c r="AC3363" i="10"/>
  <c r="AC2254" i="10"/>
  <c r="AC4224" i="10"/>
  <c r="AC2969" i="10"/>
  <c r="AC5056" i="10"/>
  <c r="AC2289" i="10"/>
  <c r="AC3337" i="10"/>
  <c r="AC5014" i="10"/>
  <c r="AC2135" i="10"/>
  <c r="AC6562" i="10"/>
  <c r="AC2671" i="10"/>
  <c r="AC4136" i="10"/>
  <c r="AC5969" i="10"/>
  <c r="AC6097" i="10"/>
  <c r="AC3535" i="10"/>
  <c r="AC6240" i="10"/>
  <c r="AC1772" i="10"/>
  <c r="AC2179" i="10"/>
  <c r="AC631" i="10"/>
  <c r="AC5662" i="10"/>
  <c r="AC2690" i="10"/>
  <c r="AC6453" i="10"/>
  <c r="AC5528" i="10"/>
  <c r="AC5356" i="10"/>
  <c r="AC1940" i="10"/>
  <c r="AC2921" i="10"/>
  <c r="AC4976" i="10"/>
  <c r="AC3413" i="10"/>
  <c r="AC3318" i="10"/>
  <c r="AC3630" i="10"/>
  <c r="AC2713" i="10"/>
  <c r="AC372" i="10"/>
  <c r="AC2290" i="10"/>
  <c r="AC5568" i="10"/>
  <c r="AC4727" i="10"/>
  <c r="AC2537" i="10"/>
  <c r="AC7207" i="10"/>
  <c r="AC2364" i="10"/>
  <c r="AC2670" i="10"/>
  <c r="AC155" i="10"/>
  <c r="AC602" i="10"/>
  <c r="AC793" i="10"/>
  <c r="AC4731" i="10"/>
  <c r="AC913" i="10"/>
  <c r="AC3632" i="10"/>
  <c r="AC3061" i="10"/>
  <c r="AC2007" i="10"/>
  <c r="AC2332" i="10"/>
  <c r="AC5525" i="10"/>
  <c r="AC2366" i="10"/>
  <c r="AC2524" i="10"/>
  <c r="AC2874" i="10"/>
  <c r="AC4697" i="10"/>
  <c r="AC5229" i="10"/>
  <c r="AC5007" i="10"/>
  <c r="AC6382" i="10"/>
  <c r="AC2087" i="10"/>
  <c r="AC2794" i="10"/>
  <c r="AC930" i="10"/>
  <c r="AC6230" i="10"/>
  <c r="AC5092" i="10"/>
  <c r="AC2982" i="10"/>
  <c r="AC6106" i="10"/>
  <c r="AC3204" i="10"/>
  <c r="AC3020" i="10"/>
  <c r="AC4910" i="10"/>
  <c r="AC675" i="10"/>
  <c r="AC6716" i="10"/>
  <c r="AC5614" i="10"/>
  <c r="AC6484" i="10"/>
  <c r="AC4186" i="10"/>
  <c r="AC1215" i="10"/>
  <c r="AC6078" i="10"/>
  <c r="AC6833" i="10"/>
  <c r="AC4095" i="10"/>
  <c r="AC2407" i="10"/>
  <c r="AC2700" i="10"/>
  <c r="AC2107" i="10"/>
  <c r="AC5038" i="10"/>
  <c r="AC2187" i="10"/>
  <c r="AC3425" i="10"/>
  <c r="AC4222" i="10"/>
  <c r="AC5464" i="10"/>
  <c r="AC4265" i="10"/>
  <c r="AC5402" i="10"/>
  <c r="AC2461" i="10"/>
  <c r="AC4123" i="10"/>
  <c r="AC4277" i="10"/>
  <c r="AC3213" i="10"/>
  <c r="AC4262" i="10"/>
  <c r="AC2066" i="10"/>
  <c r="AC6099" i="10"/>
  <c r="AC5560" i="10"/>
  <c r="AC4211" i="10"/>
  <c r="AC4691" i="10"/>
  <c r="AC5176" i="10"/>
  <c r="AC7178" i="10"/>
  <c r="AC3611" i="10"/>
  <c r="AC6307" i="10"/>
  <c r="AC885" i="10"/>
  <c r="AC4044" i="10"/>
  <c r="AC4043" i="10"/>
  <c r="AC4544" i="10"/>
  <c r="AC1338" i="10"/>
  <c r="AC3300" i="10"/>
  <c r="AC2171" i="10"/>
  <c r="AC3785" i="10"/>
  <c r="AC4304" i="10"/>
  <c r="AC4844" i="10"/>
  <c r="AC2554" i="10"/>
  <c r="AC6157" i="10"/>
  <c r="AC1958" i="10"/>
  <c r="AC1064" i="10"/>
  <c r="AC677" i="10"/>
  <c r="AC3708" i="10"/>
  <c r="AC1816" i="10"/>
  <c r="AC4920" i="10"/>
  <c r="AC1695" i="10"/>
  <c r="AC4990" i="10"/>
  <c r="AC6822" i="10"/>
  <c r="AC5545" i="10"/>
  <c r="AC1724" i="10"/>
  <c r="AC581" i="10"/>
  <c r="AC7086" i="10"/>
  <c r="AC4511" i="10"/>
  <c r="AC638" i="10"/>
  <c r="AC7307" i="10"/>
  <c r="AC2440" i="10"/>
  <c r="AC7497" i="10"/>
  <c r="AC2987" i="10"/>
  <c r="AC1644" i="10"/>
  <c r="AC1341" i="10"/>
  <c r="AC3575" i="10"/>
  <c r="AC1525" i="10"/>
  <c r="AC5669" i="10"/>
  <c r="AC4779" i="10"/>
  <c r="AC3205" i="10"/>
  <c r="AC1804" i="10"/>
  <c r="AC3569" i="10"/>
  <c r="AC3387" i="10"/>
  <c r="AC1698" i="10"/>
  <c r="AC4654" i="10"/>
  <c r="AC5078" i="10"/>
  <c r="AC1073" i="10"/>
  <c r="AC1097" i="10"/>
  <c r="AC5783" i="10"/>
  <c r="AC779" i="10"/>
  <c r="AC3343" i="10"/>
  <c r="AC3404" i="10"/>
  <c r="AC5161" i="10"/>
  <c r="AC5192" i="10"/>
  <c r="AC2799" i="10"/>
  <c r="AC2286" i="10"/>
  <c r="AC6132" i="10"/>
  <c r="AC1915" i="10"/>
  <c r="AC2496" i="10"/>
  <c r="AC2490" i="10"/>
  <c r="AC2312" i="10"/>
  <c r="AC6596" i="10"/>
  <c r="AC5307" i="10"/>
  <c r="AC2331" i="10"/>
  <c r="AC2888" i="10"/>
  <c r="AC2877" i="10"/>
  <c r="AC5211" i="10"/>
  <c r="AC2238" i="10"/>
  <c r="AC1343" i="10"/>
  <c r="AC4263" i="10"/>
  <c r="AC4449" i="10"/>
  <c r="AC2628" i="10"/>
  <c r="AC2866" i="10"/>
  <c r="AC3383" i="10"/>
  <c r="AC3115" i="10"/>
  <c r="AC2844" i="10"/>
  <c r="AC1622" i="10"/>
  <c r="AC4468" i="10"/>
  <c r="AC2574" i="10"/>
  <c r="AC2024" i="10"/>
  <c r="AC6050" i="10"/>
  <c r="AC2838" i="10"/>
  <c r="AC5572" i="10"/>
  <c r="AC2456" i="10"/>
  <c r="AC3014" i="10"/>
  <c r="AC2049" i="10"/>
  <c r="AC2174" i="10"/>
  <c r="AC6701" i="10"/>
  <c r="AC559" i="10"/>
  <c r="AC228" i="10"/>
  <c r="AC4396" i="10"/>
  <c r="AC2222" i="10"/>
  <c r="AC2396" i="10"/>
  <c r="AC1273" i="10"/>
  <c r="AC3525" i="10"/>
  <c r="AC3666" i="10"/>
  <c r="AC6691" i="10"/>
  <c r="AC789" i="10"/>
  <c r="AC3167" i="10"/>
  <c r="AC1902" i="10"/>
  <c r="AC5963" i="10"/>
  <c r="AC5557" i="10"/>
  <c r="AC3171" i="10"/>
  <c r="AC6923" i="10"/>
  <c r="AC4513" i="10"/>
  <c r="AC1768" i="10"/>
  <c r="AC7015" i="10"/>
  <c r="AC4676" i="10"/>
  <c r="AC2288" i="10"/>
  <c r="AC4603" i="10"/>
  <c r="AC2561" i="10"/>
  <c r="AC2873" i="10"/>
  <c r="AC2573" i="10"/>
  <c r="AC4099" i="10"/>
  <c r="AC2008" i="10"/>
  <c r="AC3391" i="10"/>
  <c r="AC2430" i="10"/>
  <c r="AC6335" i="10"/>
  <c r="AC6876" i="10"/>
  <c r="AC1243" i="10"/>
  <c r="AC358" i="10"/>
  <c r="AC2251" i="10"/>
  <c r="AC200" i="10"/>
  <c r="AC6727" i="10"/>
  <c r="AC751" i="10"/>
  <c r="AC6038" i="10"/>
  <c r="AC6587" i="10"/>
  <c r="AC6211" i="10"/>
  <c r="AC6398" i="10"/>
  <c r="AC1084" i="10"/>
  <c r="AC2110" i="10"/>
  <c r="AC6286" i="10"/>
  <c r="AC1436" i="10"/>
  <c r="AC5244" i="10"/>
  <c r="AC1415" i="10"/>
  <c r="AC5171" i="10"/>
  <c r="AC1357" i="10"/>
  <c r="AC7033" i="10"/>
  <c r="AC3234" i="10"/>
  <c r="AC3126" i="10"/>
  <c r="AC5553" i="10"/>
  <c r="AC7357" i="10"/>
  <c r="AC3353" i="10"/>
  <c r="AC1050" i="10"/>
  <c r="AC5943" i="10"/>
  <c r="AC4201" i="10"/>
  <c r="AC182" i="10"/>
  <c r="AC6113" i="10"/>
  <c r="AC3687" i="10"/>
  <c r="AC1247" i="10"/>
  <c r="AC2158" i="10"/>
  <c r="AC1803" i="10"/>
  <c r="AC2595" i="10"/>
  <c r="AC6979" i="10"/>
  <c r="AC5870" i="10"/>
  <c r="AC1352" i="10"/>
  <c r="AC5232" i="10"/>
  <c r="AC1731" i="10"/>
  <c r="AC2067" i="10"/>
  <c r="AC822" i="10"/>
  <c r="AC4343" i="10"/>
  <c r="AC1993" i="10"/>
  <c r="AC909" i="10"/>
  <c r="AC5005" i="10"/>
  <c r="AC1740" i="10"/>
  <c r="AC995" i="10"/>
  <c r="AC1650" i="10"/>
  <c r="AC1842" i="10"/>
  <c r="AC2136" i="10"/>
  <c r="AC4476" i="10"/>
  <c r="AC511" i="10"/>
  <c r="AC980" i="10"/>
  <c r="AC4501" i="10"/>
  <c r="AC2100" i="10"/>
  <c r="AC576" i="10"/>
  <c r="AC7420" i="10"/>
  <c r="AC2736" i="10"/>
  <c r="AC6458" i="10"/>
  <c r="AC6742" i="10"/>
  <c r="AC4699" i="10"/>
  <c r="AC4070" i="10"/>
  <c r="AC4214" i="10"/>
  <c r="AC1205" i="10"/>
  <c r="AC7396" i="10"/>
  <c r="AC3639" i="10"/>
  <c r="AC2060" i="10"/>
  <c r="AC4987" i="10"/>
  <c r="AC2852" i="10"/>
  <c r="AC6735" i="10"/>
  <c r="AC4101" i="10"/>
  <c r="AC1919" i="10"/>
  <c r="AC959" i="10"/>
  <c r="AC330" i="10"/>
  <c r="AC1665" i="10"/>
  <c r="AC1414" i="10"/>
  <c r="AC3499" i="10"/>
  <c r="AC1674" i="10"/>
  <c r="AC7114" i="10"/>
  <c r="AC5569" i="10"/>
  <c r="AC5487" i="10"/>
  <c r="AC4373" i="10"/>
  <c r="AC6702" i="10"/>
  <c r="AC2072" i="10"/>
  <c r="AC5271" i="10"/>
  <c r="AC2667" i="10"/>
  <c r="AC3052" i="10"/>
  <c r="AC5262" i="10"/>
  <c r="AC763" i="10"/>
  <c r="AC4272" i="10"/>
  <c r="AC5676" i="10"/>
  <c r="AC3488" i="10"/>
  <c r="AC2717" i="10"/>
  <c r="AC2789" i="10"/>
  <c r="AC1990" i="10"/>
  <c r="AC4729" i="10"/>
  <c r="AC6513" i="10"/>
  <c r="AC1708" i="10"/>
  <c r="AC4405" i="10"/>
  <c r="AC3132" i="10"/>
  <c r="AC635" i="10"/>
  <c r="AC4453" i="10"/>
  <c r="AC3707" i="10"/>
  <c r="AC7161" i="10"/>
  <c r="AC7028" i="10"/>
  <c r="AC5057" i="10"/>
  <c r="AC6906" i="10"/>
  <c r="AC7169" i="10"/>
  <c r="AC5335" i="10"/>
  <c r="AC3181" i="10"/>
  <c r="AC163" i="10"/>
  <c r="AC944" i="10"/>
  <c r="AC1574" i="10"/>
  <c r="AC6681" i="10"/>
  <c r="AC6672" i="10"/>
  <c r="AC1224" i="10"/>
  <c r="AC3097" i="10"/>
  <c r="AC4340" i="10"/>
  <c r="AC6091" i="10"/>
  <c r="AC7355" i="10"/>
  <c r="AC1241" i="10"/>
  <c r="AC6671" i="10"/>
  <c r="AC3170" i="10"/>
  <c r="AC7263" i="10"/>
  <c r="AC5661" i="10"/>
  <c r="AC1120" i="10"/>
  <c r="AC6089" i="10"/>
  <c r="AC768" i="10"/>
  <c r="AC1583" i="10"/>
  <c r="AC4774" i="10"/>
  <c r="AC2050" i="10"/>
  <c r="AC4946" i="10"/>
  <c r="AC1375" i="10"/>
  <c r="AC1013" i="10"/>
  <c r="AC6419" i="10"/>
  <c r="AC5147" i="10"/>
  <c r="AC1195" i="10"/>
  <c r="AC5675" i="10"/>
  <c r="AC7587" i="10"/>
  <c r="AC2340" i="10"/>
  <c r="AC1401" i="10"/>
  <c r="AC6362" i="10"/>
  <c r="AC7391" i="10"/>
  <c r="AC5564" i="10"/>
  <c r="AC3245" i="10"/>
  <c r="AC7609" i="10"/>
  <c r="AC716" i="10"/>
  <c r="AC461" i="10"/>
  <c r="AC374" i="10"/>
  <c r="AC1452" i="10"/>
  <c r="AC529" i="10"/>
  <c r="AC5118" i="10"/>
  <c r="AC2338" i="10"/>
  <c r="AC6490" i="10"/>
  <c r="AC5612" i="10"/>
  <c r="AC2681" i="10"/>
  <c r="AC4712" i="10"/>
  <c r="AC5634" i="10"/>
  <c r="AC3463" i="10"/>
  <c r="AC4831" i="10"/>
  <c r="AC3601" i="10"/>
  <c r="AC6656" i="10"/>
  <c r="AC4865" i="10"/>
  <c r="AC2182" i="10"/>
  <c r="AC361" i="10"/>
  <c r="AC1743" i="10"/>
  <c r="AC3401" i="10"/>
  <c r="AC66" i="10"/>
  <c r="AC4072" i="10"/>
  <c r="AC2057" i="10"/>
  <c r="AC2394" i="10"/>
  <c r="AC2462" i="10"/>
  <c r="AC4457" i="10"/>
  <c r="AC1684" i="10"/>
  <c r="AC5287" i="10"/>
  <c r="AC2961" i="10"/>
  <c r="AC3563" i="10"/>
  <c r="AC5696" i="10"/>
  <c r="AC1233" i="10"/>
  <c r="AC1856" i="10"/>
  <c r="AC2509" i="10"/>
  <c r="AC5736" i="10"/>
  <c r="AC3140" i="10"/>
  <c r="AC4532" i="10"/>
  <c r="AC6238" i="10"/>
  <c r="AC4034" i="10"/>
  <c r="AC4209" i="10"/>
  <c r="AC5616" i="10"/>
  <c r="AC4512" i="10"/>
  <c r="AC1627" i="10"/>
  <c r="AC3560" i="10"/>
  <c r="AC5189" i="10"/>
  <c r="AC6807" i="10"/>
  <c r="AC4420" i="10"/>
  <c r="AC4973" i="10"/>
  <c r="AC387" i="10"/>
  <c r="AC5291" i="10"/>
  <c r="AC1595" i="10"/>
  <c r="AC1717" i="10"/>
  <c r="AC5111" i="10"/>
  <c r="AC6469" i="10"/>
  <c r="AC3333" i="10"/>
  <c r="AC6174" i="10"/>
  <c r="AC5223" i="10"/>
  <c r="AC580" i="10"/>
  <c r="AC3613" i="10"/>
  <c r="AC4955" i="10"/>
  <c r="AC4126" i="10"/>
  <c r="AC2232" i="10"/>
  <c r="AC1814" i="10"/>
  <c r="AC1745" i="10"/>
  <c r="AC3028" i="10"/>
  <c r="AC4249" i="10"/>
  <c r="AC4663" i="10"/>
  <c r="AC5708" i="10"/>
  <c r="AC2543" i="10"/>
  <c r="AC5175" i="10"/>
  <c r="AC2542" i="10"/>
  <c r="AC4607" i="10"/>
  <c r="AC3462" i="10"/>
  <c r="AC4621" i="10"/>
  <c r="AC4305" i="10"/>
  <c r="AC5457" i="10"/>
  <c r="AC2115" i="10"/>
  <c r="AC4721" i="10"/>
  <c r="AC5166" i="10"/>
  <c r="AC3136" i="10"/>
  <c r="AC4086" i="10"/>
  <c r="AC5127" i="10"/>
  <c r="AC6006" i="10"/>
  <c r="AC2998" i="10"/>
  <c r="AC4235" i="10"/>
  <c r="AC4594" i="10"/>
  <c r="AC5393" i="10"/>
  <c r="AC1481" i="10"/>
  <c r="AC5129" i="10"/>
  <c r="AC1834" i="10"/>
  <c r="AC1528" i="10"/>
  <c r="AC4306" i="10"/>
  <c r="AC3744" i="10"/>
  <c r="AC7299" i="10"/>
  <c r="AC5314" i="10"/>
  <c r="AC1100" i="10"/>
  <c r="AC2198" i="10"/>
  <c r="AC3239" i="10"/>
  <c r="AC4302" i="10"/>
  <c r="AC4588" i="10"/>
  <c r="AC1692" i="10"/>
  <c r="AC1916" i="10"/>
  <c r="AC4757" i="10"/>
  <c r="AC6058" i="10"/>
  <c r="AC6195" i="10"/>
  <c r="AC3421" i="10"/>
  <c r="AC174" i="10"/>
  <c r="AC4768" i="10"/>
  <c r="AC5537" i="10"/>
  <c r="AC3619" i="10"/>
  <c r="AC1548" i="10"/>
  <c r="AC2444" i="10"/>
  <c r="AC2083" i="10"/>
  <c r="AC5397" i="10"/>
  <c r="AC5621" i="10"/>
  <c r="AC5659" i="10"/>
  <c r="AC5218" i="10"/>
  <c r="AC3710" i="10"/>
  <c r="AC3696" i="10"/>
  <c r="AC4038" i="10"/>
  <c r="AC4538" i="10"/>
  <c r="AC1705" i="10"/>
  <c r="AC5923" i="10"/>
  <c r="AC6103" i="10"/>
  <c r="AC2559" i="10"/>
  <c r="AC5872" i="10"/>
  <c r="AC1167" i="10"/>
  <c r="AC7455" i="10"/>
  <c r="AC4117" i="10"/>
  <c r="AC4506" i="10"/>
  <c r="AC2668" i="10"/>
  <c r="AC3711" i="10"/>
  <c r="AC7406" i="10"/>
  <c r="AC2381" i="10"/>
  <c r="AC1020" i="10"/>
  <c r="AC1107" i="10"/>
  <c r="AC4693" i="10"/>
  <c r="AC6914" i="10"/>
  <c r="AC7275" i="10"/>
  <c r="AC6669" i="10"/>
  <c r="AC1453" i="10"/>
  <c r="AC663" i="10"/>
  <c r="AC354" i="10"/>
  <c r="AC1496" i="10"/>
  <c r="AC1687" i="10"/>
  <c r="AC3568" i="10"/>
  <c r="AC5328" i="10"/>
  <c r="AC5308" i="10"/>
  <c r="AC4167" i="10"/>
  <c r="AC4543" i="10"/>
  <c r="AC5146" i="10"/>
  <c r="AC4221" i="10"/>
  <c r="AC3745" i="10"/>
  <c r="AC1354" i="10"/>
  <c r="AC1320" i="10"/>
  <c r="AC7154" i="10"/>
  <c r="AC3491" i="10"/>
  <c r="AC3416" i="10"/>
  <c r="AC2403" i="10"/>
  <c r="AC6743" i="10"/>
  <c r="AC6329" i="10"/>
  <c r="AC2746" i="10"/>
  <c r="AC4440" i="10"/>
  <c r="AC4334" i="10"/>
  <c r="AC2712" i="10"/>
  <c r="AC7495" i="10"/>
  <c r="AC5004" i="10"/>
  <c r="AC5325" i="10"/>
  <c r="AC6739" i="10"/>
  <c r="AC5126" i="10"/>
  <c r="AC966" i="10"/>
  <c r="AC83" i="10"/>
  <c r="AC5394" i="10"/>
  <c r="AC1827" i="10"/>
  <c r="AC78" i="10"/>
  <c r="AC6616" i="10"/>
  <c r="AC6852" i="10"/>
  <c r="AC1447" i="10"/>
  <c r="AC6377" i="10"/>
  <c r="AC6423" i="10"/>
  <c r="AC6784" i="10"/>
  <c r="AC5152" i="10"/>
  <c r="AC4855" i="10"/>
  <c r="AC2125" i="10"/>
  <c r="AC1114" i="10"/>
  <c r="AC1441" i="10"/>
  <c r="AC728" i="10"/>
  <c r="AC941" i="10"/>
  <c r="AC2755" i="10"/>
  <c r="AC5347" i="10"/>
  <c r="AC6259" i="10"/>
  <c r="AC7288" i="10"/>
  <c r="AC5801" i="10"/>
  <c r="AC4418" i="10"/>
  <c r="AC726" i="10"/>
  <c r="AC5959" i="10"/>
  <c r="AC4385" i="10"/>
  <c r="AC1939" i="10"/>
  <c r="AC2896" i="10"/>
  <c r="AC2929" i="10"/>
  <c r="AC827" i="10"/>
  <c r="AC3327" i="10"/>
  <c r="AC7576" i="10"/>
  <c r="AC2436" i="10"/>
  <c r="AC4933" i="10"/>
  <c r="AC3332" i="10"/>
  <c r="AC6055" i="10"/>
  <c r="AC4377" i="10"/>
  <c r="AC1138" i="10"/>
  <c r="AC304" i="10"/>
  <c r="AC1350" i="10"/>
  <c r="AC4741" i="10"/>
  <c r="AC633" i="10"/>
  <c r="AC1858" i="10"/>
  <c r="AC3555" i="10"/>
  <c r="AC2240" i="10"/>
  <c r="AC2994" i="10"/>
  <c r="AC5240" i="10"/>
  <c r="AC2776" i="10"/>
  <c r="AC5727" i="10"/>
  <c r="AC656" i="10"/>
  <c r="AC4919" i="10"/>
  <c r="AC896" i="10"/>
  <c r="AC852" i="10"/>
  <c r="AC6741" i="10"/>
  <c r="AC5392" i="10"/>
  <c r="AC2228" i="10"/>
  <c r="AC4997" i="10"/>
  <c r="AC1351" i="10"/>
  <c r="AC240" i="10"/>
  <c r="AC384" i="10"/>
  <c r="AC5379" i="10"/>
  <c r="AC4943" i="10"/>
  <c r="AC473" i="10"/>
  <c r="AC4358" i="10"/>
  <c r="AC903" i="10"/>
  <c r="AC2064" i="10"/>
  <c r="AC2148" i="10"/>
  <c r="AC5930" i="10"/>
  <c r="AC5952" i="10"/>
  <c r="AC5598" i="10"/>
  <c r="AC6292" i="10"/>
  <c r="AC1509" i="10"/>
  <c r="AC2679" i="10"/>
  <c r="AC3572" i="10"/>
  <c r="AC4998" i="10"/>
  <c r="AC1280" i="10"/>
  <c r="AC2966" i="10"/>
  <c r="AC6625" i="10"/>
  <c r="AC6397" i="10"/>
  <c r="AC6180" i="10"/>
  <c r="AC587" i="10"/>
  <c r="AC2922" i="10"/>
  <c r="AC6393" i="10"/>
  <c r="AC4465" i="10"/>
  <c r="AC3008" i="10"/>
  <c r="AC5834" i="10"/>
  <c r="AC5039" i="10"/>
  <c r="AC1462" i="10"/>
  <c r="AC7038" i="10"/>
  <c r="AC1322" i="10"/>
  <c r="AC618" i="10"/>
  <c r="AC7418" i="10"/>
  <c r="AC5892" i="10"/>
  <c r="AC5753" i="10"/>
  <c r="AC6821" i="10"/>
  <c r="AC3223" i="10"/>
  <c r="AC6107" i="10"/>
  <c r="AC5330" i="10"/>
  <c r="AC5688" i="10"/>
  <c r="AC4677" i="10"/>
  <c r="AC5051" i="10"/>
  <c r="AC2576" i="10"/>
  <c r="AC7073" i="10"/>
  <c r="AC5042" i="10"/>
  <c r="AC1545" i="10"/>
  <c r="AC7171" i="10"/>
  <c r="AC3518" i="10"/>
  <c r="AC2562" i="10"/>
  <c r="AC4995" i="10"/>
  <c r="AC7047" i="10"/>
  <c r="AC2452" i="10"/>
  <c r="AC4752" i="10"/>
  <c r="AC4452" i="10"/>
  <c r="AC5376" i="10"/>
  <c r="AC4074" i="10"/>
  <c r="AC2745" i="10"/>
  <c r="AC6336" i="10"/>
  <c r="AC4088" i="10"/>
  <c r="AC4180" i="10"/>
  <c r="AC1651" i="10"/>
  <c r="AC7149" i="10"/>
  <c r="AC6352" i="10"/>
  <c r="AC2620" i="10"/>
  <c r="AC839" i="10"/>
  <c r="AC1385" i="10"/>
  <c r="AC3056" i="10"/>
  <c r="AC1499" i="10"/>
  <c r="AC4911" i="10"/>
  <c r="AC2663" i="10"/>
  <c r="AC5594" i="10"/>
  <c r="AC2944" i="10"/>
  <c r="AC6688" i="10"/>
  <c r="AC2457" i="10"/>
  <c r="AC5045" i="10"/>
  <c r="AC6605" i="10"/>
  <c r="AC5158" i="10"/>
  <c r="AC841" i="10"/>
  <c r="AC761" i="10"/>
  <c r="AC4464" i="10"/>
  <c r="AC5440" i="10"/>
  <c r="AC3605" i="10"/>
  <c r="AC7121" i="10"/>
  <c r="AC1381" i="10"/>
  <c r="AC5663" i="10"/>
  <c r="AC1184" i="10"/>
  <c r="AC5177" i="10"/>
  <c r="AC4912" i="10"/>
  <c r="AC1812" i="10"/>
  <c r="AC7258" i="10"/>
  <c r="AC1402" i="10"/>
  <c r="AC2186" i="10"/>
  <c r="AC1353" i="10"/>
  <c r="AC193" i="10"/>
  <c r="AC6331" i="10"/>
  <c r="AC1810" i="10"/>
  <c r="AC7412" i="10"/>
  <c r="AC117" i="10"/>
  <c r="AC380" i="10"/>
  <c r="AC2839" i="10"/>
  <c r="AC2737" i="10"/>
  <c r="AC6372" i="10"/>
  <c r="AC450" i="10"/>
  <c r="AC6936" i="10"/>
  <c r="AC6160" i="10"/>
  <c r="AC7422" i="10"/>
  <c r="AC4369" i="10"/>
  <c r="AC7109" i="10"/>
  <c r="AC3224" i="10"/>
  <c r="AC2900" i="10"/>
  <c r="AC6162" i="10"/>
  <c r="AC4121" i="10"/>
  <c r="AC1093" i="10"/>
  <c r="AC4572" i="10"/>
  <c r="AC6633" i="10"/>
  <c r="AC1204" i="10"/>
  <c r="AC313" i="10"/>
  <c r="AC5570" i="10"/>
  <c r="AC3287" i="10"/>
  <c r="AC488" i="10"/>
  <c r="AC6381" i="10"/>
  <c r="AC45" i="10"/>
  <c r="AC469" i="10"/>
  <c r="AC291" i="10"/>
  <c r="AC3682" i="10"/>
  <c r="AC2708" i="10"/>
  <c r="AC5884" i="10"/>
  <c r="AC3331" i="10"/>
  <c r="AC202" i="10"/>
  <c r="AC3546" i="10"/>
  <c r="AC6698" i="10"/>
  <c r="AC6746" i="10"/>
  <c r="AC7591" i="10"/>
  <c r="AC4158" i="10"/>
  <c r="AC7521" i="10"/>
  <c r="AC4090" i="10"/>
  <c r="AC1313" i="10"/>
  <c r="AC4429" i="10"/>
  <c r="AC4195" i="10"/>
  <c r="AC4578" i="10"/>
  <c r="AC5823" i="10"/>
  <c r="AC1336" i="10"/>
  <c r="AC5278" i="10"/>
  <c r="AC7490" i="10"/>
  <c r="AC2009" i="10"/>
  <c r="AC6590" i="10"/>
  <c r="AC190" i="10"/>
  <c r="AC6881" i="10"/>
  <c r="AC278" i="10"/>
  <c r="AC6603" i="10"/>
  <c r="AC870" i="10"/>
  <c r="AC60" i="10"/>
  <c r="AC7340" i="10"/>
  <c r="AC42" i="10"/>
  <c r="AC7126" i="10"/>
  <c r="AC181" i="10"/>
  <c r="AC81" i="10"/>
  <c r="AC6581" i="10"/>
  <c r="AC7312" i="10"/>
  <c r="AC7656" i="10"/>
  <c r="AC19" i="10"/>
  <c r="AC49" i="10"/>
  <c r="AC1830" i="10"/>
  <c r="AC1533" i="10"/>
  <c r="AC7645" i="10"/>
  <c r="AC205" i="10"/>
  <c r="AC7654" i="10"/>
  <c r="AC5738" i="10"/>
  <c r="AC7148" i="10"/>
  <c r="AC7399" i="10"/>
  <c r="AC3190" i="10"/>
  <c r="AC7388" i="10"/>
  <c r="AC5504" i="10"/>
  <c r="AC6119" i="10"/>
  <c r="AC3786" i="10"/>
  <c r="AC5095" i="10"/>
  <c r="AC6591" i="10"/>
  <c r="AC5239" i="10"/>
  <c r="AC6992" i="10"/>
  <c r="AC3048" i="10"/>
  <c r="AC1418" i="10"/>
  <c r="AC4962" i="10"/>
  <c r="AC6415" i="10"/>
  <c r="AC6889" i="10"/>
  <c r="AC5137" i="10"/>
  <c r="AC3334" i="10"/>
  <c r="AC1951" i="10"/>
  <c r="AC6343" i="10"/>
  <c r="AC4114" i="10"/>
  <c r="AC6351" i="10"/>
  <c r="AC3026" i="10"/>
  <c r="AC244" i="10"/>
  <c r="AC7655" i="10"/>
  <c r="AC2815" i="10"/>
  <c r="AC6061" i="10"/>
  <c r="AC604" i="10"/>
  <c r="AC6628" i="10"/>
  <c r="AC6505" i="10"/>
  <c r="AC3599" i="10"/>
  <c r="AC4112" i="10"/>
  <c r="AC4349" i="10"/>
  <c r="AC6442" i="10"/>
  <c r="AC2212" i="10"/>
  <c r="AC4696" i="10"/>
  <c r="AC5419" i="10"/>
  <c r="AC4735" i="10"/>
  <c r="AC1153" i="10"/>
  <c r="AC2718" i="10"/>
  <c r="AC2014" i="10"/>
  <c r="AC2421" i="10"/>
  <c r="AC5024" i="10"/>
  <c r="AC3595" i="10"/>
  <c r="AC6438" i="10"/>
  <c r="AC5181" i="10"/>
  <c r="AC2341" i="10"/>
  <c r="AC3409" i="10"/>
  <c r="AC4419" i="10"/>
  <c r="AC2655" i="10"/>
  <c r="AC3714" i="10"/>
  <c r="AC5625" i="10"/>
  <c r="AC4100" i="10"/>
  <c r="AC5841" i="10"/>
  <c r="AC6313" i="10"/>
  <c r="AC4665" i="10"/>
  <c r="AC1134" i="10"/>
  <c r="AC1092" i="10"/>
  <c r="AC6869" i="10"/>
  <c r="AC1557" i="10"/>
  <c r="AC2949" i="10"/>
  <c r="AC2155" i="10"/>
  <c r="AC7118" i="10"/>
  <c r="AC5579" i="10"/>
  <c r="AC6466" i="10"/>
  <c r="AC1259" i="10"/>
  <c r="AC4767" i="10"/>
  <c r="AC4773" i="10"/>
  <c r="AC5234" i="10"/>
  <c r="AC4227" i="10"/>
  <c r="AC4183" i="10"/>
  <c r="AC5751" i="10"/>
  <c r="AC2629" i="10"/>
  <c r="AC3722" i="10"/>
  <c r="AC2242" i="10"/>
  <c r="AC6908" i="10"/>
  <c r="AC2638" i="10"/>
  <c r="AC5194" i="10"/>
  <c r="AC3723" i="10"/>
  <c r="AC6276" i="10"/>
  <c r="AC3749" i="10"/>
  <c r="AC6999" i="10"/>
  <c r="AC4847" i="10"/>
  <c r="AC6912" i="10"/>
  <c r="AC1118" i="10"/>
  <c r="AC5238" i="10"/>
  <c r="AC2191" i="10"/>
  <c r="AC4415" i="10"/>
  <c r="AC1404" i="10"/>
  <c r="AC5410" i="10"/>
  <c r="AC669" i="10"/>
  <c r="AC1727" i="10"/>
  <c r="AC1777" i="10"/>
  <c r="AC5138" i="10"/>
  <c r="AC5605" i="10"/>
  <c r="AC2134" i="10"/>
  <c r="AC1948" i="10"/>
  <c r="AC3242" i="10"/>
  <c r="AC2070" i="10"/>
  <c r="AC6601" i="10"/>
  <c r="AC1377" i="10"/>
  <c r="AC3677" i="10"/>
  <c r="AC3158" i="10"/>
  <c r="AC6588" i="10"/>
  <c r="AC6840" i="10"/>
  <c r="AC6954" i="10"/>
  <c r="AC6668" i="10"/>
  <c r="AC760" i="10"/>
  <c r="AC6534" i="10"/>
  <c r="AC531" i="10"/>
  <c r="AC1871" i="10"/>
  <c r="AC1706" i="10"/>
  <c r="AC7390" i="10"/>
  <c r="AC2846" i="10"/>
  <c r="AC55" i="10"/>
  <c r="AC2615" i="10"/>
  <c r="AC6024" i="10"/>
  <c r="AC2141" i="10"/>
  <c r="AC5810" i="10"/>
  <c r="AC4408" i="10"/>
  <c r="AC4755" i="10"/>
  <c r="AC6220" i="10"/>
  <c r="AC5471" i="10"/>
  <c r="AC2477" i="10"/>
  <c r="AC4308" i="10"/>
  <c r="AC2932" i="10"/>
  <c r="AC2391" i="10"/>
  <c r="AC6657" i="10"/>
  <c r="AC1010" i="10"/>
  <c r="AC6860" i="10"/>
  <c r="AC3385" i="10"/>
  <c r="AC1610" i="10"/>
  <c r="AC538" i="10"/>
  <c r="AC6631" i="10"/>
  <c r="AC5203" i="10"/>
  <c r="AC6934" i="10"/>
  <c r="AC6911" i="10"/>
  <c r="AC5196" i="10"/>
  <c r="AC1126" i="10"/>
  <c r="AC1905" i="10"/>
  <c r="AC7346" i="10"/>
  <c r="AC6386" i="10"/>
  <c r="AC1209" i="10"/>
  <c r="AC6920" i="10"/>
  <c r="AC4734" i="10"/>
  <c r="AC6762" i="10"/>
  <c r="AC6117" i="10"/>
  <c r="AC5902" i="10"/>
  <c r="AC2791" i="10"/>
  <c r="AC2903" i="10"/>
  <c r="AC5900" i="10"/>
  <c r="AC1977" i="10"/>
  <c r="AC6075" i="10"/>
  <c r="AC3667" i="10"/>
  <c r="AC705" i="10"/>
  <c r="AC6465" i="10"/>
  <c r="AC6708" i="10"/>
  <c r="AC3726" i="10"/>
  <c r="AC3067" i="10"/>
  <c r="AC3044" i="10"/>
  <c r="AC6506" i="10"/>
  <c r="AC4430" i="10"/>
  <c r="AC2042" i="10"/>
  <c r="AC3764" i="10"/>
  <c r="AC6575" i="10"/>
  <c r="AC5474" i="10"/>
  <c r="AC2483" i="10"/>
  <c r="AC3093" i="10"/>
  <c r="AC1829" i="10"/>
  <c r="AC4834" i="10"/>
  <c r="AC2956" i="10"/>
  <c r="AC3537" i="10"/>
  <c r="AC6428" i="10"/>
  <c r="AC4819" i="10"/>
  <c r="AC2206" i="10"/>
  <c r="AC2353" i="10"/>
  <c r="AC5918" i="10"/>
  <c r="AC4134" i="10"/>
  <c r="AC2292" i="10"/>
  <c r="AC3728" i="10"/>
  <c r="AC6059" i="10"/>
  <c r="AC5792" i="10"/>
  <c r="AC3295" i="10"/>
  <c r="AC3720" i="10"/>
  <c r="AC3443" i="10"/>
  <c r="AC1303" i="10"/>
  <c r="AC4374" i="10"/>
  <c r="AC6243" i="10"/>
  <c r="AC3257" i="10"/>
  <c r="AC3787" i="10"/>
  <c r="AC7429" i="10"/>
  <c r="AC3374" i="10"/>
  <c r="AC4568" i="10"/>
  <c r="AC5395" i="10"/>
  <c r="AC3500" i="10"/>
  <c r="AC2265" i="10"/>
  <c r="AC7480" i="10"/>
  <c r="AC4106" i="10"/>
  <c r="AC4750" i="10"/>
  <c r="AC1008" i="10"/>
  <c r="AC753" i="10"/>
  <c r="AC5566" i="10"/>
  <c r="AC2044" i="10"/>
  <c r="AC1098" i="10"/>
  <c r="AC7283" i="10"/>
  <c r="AC5446" i="10"/>
  <c r="AC4541" i="10"/>
  <c r="AC4872" i="10"/>
  <c r="AC6647" i="10"/>
  <c r="AC2069" i="10"/>
  <c r="AC4485" i="10"/>
  <c r="AC1638" i="10"/>
  <c r="AC5995" i="10"/>
  <c r="AC3524" i="10"/>
  <c r="AC5527" i="10"/>
  <c r="AC1890" i="10"/>
  <c r="AC2697" i="10"/>
  <c r="AC5700" i="10"/>
  <c r="AC5789" i="10"/>
  <c r="AC2644" i="10"/>
  <c r="AC4141" i="10"/>
  <c r="AC397" i="10"/>
  <c r="AC2596" i="10"/>
  <c r="AC5139" i="10"/>
  <c r="AC1630" i="10"/>
  <c r="AC5280" i="10"/>
  <c r="AC4148" i="10"/>
  <c r="AC4953" i="10"/>
  <c r="AC5233" i="10"/>
  <c r="AC3326" i="10"/>
  <c r="AC5800" i="10"/>
  <c r="AC710" i="10"/>
  <c r="AC4184" i="10"/>
  <c r="AC5173" i="10"/>
  <c r="AC6005" i="10"/>
  <c r="AC4451" i="10"/>
  <c r="AC4380" i="10"/>
  <c r="AC898" i="10"/>
  <c r="AC1996" i="10"/>
  <c r="AC6598" i="10"/>
  <c r="AC3349" i="10"/>
  <c r="AC3497" i="10"/>
  <c r="AC2707" i="10"/>
  <c r="AC3125" i="10"/>
  <c r="AC2474" i="10"/>
  <c r="AC1292" i="10"/>
  <c r="AC1733" i="10"/>
  <c r="AC1252" i="10"/>
  <c r="AC2272" i="10"/>
  <c r="AC3084" i="10"/>
  <c r="AC4314" i="10"/>
  <c r="AC4902" i="10"/>
  <c r="AC2118" i="10"/>
  <c r="AC4562" i="10"/>
  <c r="AC4592" i="10"/>
  <c r="AC4031" i="10"/>
  <c r="AC2878" i="10"/>
  <c r="AC6858" i="10"/>
  <c r="AC2249" i="10"/>
  <c r="AC1992" i="10"/>
  <c r="AC5365" i="10"/>
  <c r="AC2597" i="10"/>
  <c r="AC6699" i="10"/>
  <c r="AC2015" i="10"/>
  <c r="AC1527" i="10"/>
  <c r="AC6019" i="10"/>
  <c r="AC6346" i="10"/>
  <c r="AC2255" i="10"/>
  <c r="AC1723" i="10"/>
  <c r="AC6012" i="10"/>
  <c r="AC1474" i="10"/>
  <c r="AC6599" i="10"/>
  <c r="AC3594" i="10"/>
  <c r="AC2608" i="10"/>
  <c r="AC7515" i="10"/>
  <c r="AC4091" i="10"/>
  <c r="AC5103" i="10"/>
  <c r="AC5694" i="10"/>
  <c r="AC4057" i="10"/>
  <c r="AC5682" i="10"/>
  <c r="AC2295" i="10"/>
  <c r="AC4748" i="10"/>
  <c r="AC914" i="10"/>
  <c r="AC4556" i="10"/>
  <c r="AC815" i="10"/>
  <c r="AC2031" i="10"/>
  <c r="AC3268" i="10"/>
  <c r="AC2306" i="10"/>
  <c r="AC5302" i="10"/>
  <c r="AC5514" i="10"/>
  <c r="AC3025" i="10"/>
  <c r="AC4421" i="10"/>
  <c r="AC2686" i="10"/>
  <c r="AC1329" i="10"/>
  <c r="AC3289" i="10"/>
  <c r="AC4547" i="10"/>
  <c r="AC6963" i="10"/>
  <c r="AC4575" i="10"/>
  <c r="AC977" i="10"/>
  <c r="AC5270" i="10"/>
  <c r="AC1324" i="10"/>
  <c r="AC3433" i="10"/>
  <c r="AC4549" i="10"/>
  <c r="AC2774" i="10"/>
  <c r="AC1246" i="10"/>
  <c r="AC6317" i="10"/>
  <c r="AC3046" i="10"/>
  <c r="AC5657" i="10"/>
  <c r="AC7065" i="10"/>
  <c r="AC4802" i="10"/>
  <c r="AC5920" i="10"/>
  <c r="AC5265" i="10"/>
  <c r="AC985" i="10"/>
  <c r="AC5827" i="10"/>
  <c r="AC4561" i="10"/>
  <c r="AC1023" i="10"/>
  <c r="AC4934" i="10"/>
  <c r="AC5509" i="10"/>
  <c r="AC4441" i="10"/>
  <c r="AC486" i="10"/>
  <c r="AC2313" i="10"/>
  <c r="AC5460" i="10"/>
  <c r="AC4312" i="10"/>
  <c r="AC1769" i="10"/>
  <c r="AC6217" i="10"/>
  <c r="AC5928" i="10"/>
  <c r="AC1917" i="10"/>
  <c r="AC5638" i="10"/>
  <c r="AC6278" i="10"/>
  <c r="AC848" i="10"/>
  <c r="AC5880" i="10"/>
  <c r="AC2928" i="10"/>
  <c r="AC6607" i="10"/>
  <c r="AC2025" i="10"/>
  <c r="AC7071" i="10"/>
  <c r="AC4120" i="10"/>
  <c r="AC2556" i="10"/>
  <c r="AC5715" i="10"/>
  <c r="AC4679" i="10"/>
  <c r="AC1820" i="10"/>
  <c r="AC1477" i="10"/>
  <c r="AC3691" i="10"/>
  <c r="AC561" i="10"/>
  <c r="AC264" i="10"/>
  <c r="AC6782" i="10"/>
  <c r="AC2582" i="10"/>
  <c r="AC6710" i="10"/>
  <c r="AC6182" i="10"/>
  <c r="AC7459" i="10"/>
  <c r="AC7248" i="10"/>
  <c r="AC5344" i="10"/>
  <c r="AC4424" i="10"/>
  <c r="AC1298" i="10"/>
  <c r="AC3701" i="10"/>
  <c r="AC7214" i="10"/>
  <c r="AC1790" i="10"/>
  <c r="AC6885" i="10"/>
  <c r="AC1374" i="10"/>
  <c r="AC6181" i="10"/>
  <c r="AC2924" i="10"/>
  <c r="AC6663" i="10"/>
  <c r="AC3576" i="10"/>
  <c r="AC381" i="10"/>
  <c r="AC7328" i="10"/>
  <c r="AC6245" i="10"/>
  <c r="AC4200" i="10"/>
  <c r="AC3400" i="10"/>
  <c r="AC3342" i="10"/>
  <c r="AC6126" i="10"/>
  <c r="AC6959" i="10"/>
  <c r="AC3788" i="10"/>
  <c r="AC754" i="10"/>
  <c r="AC3034" i="10"/>
  <c r="AC5163" i="10"/>
  <c r="AC1965" i="10"/>
  <c r="AC5064" i="10"/>
  <c r="AC4589" i="10"/>
  <c r="AC4254" i="10"/>
  <c r="AC4315" i="10"/>
  <c r="AC873" i="10"/>
  <c r="AC4309" i="10"/>
  <c r="AC2500" i="10"/>
  <c r="AC3013" i="10"/>
  <c r="AC2304" i="10"/>
  <c r="AC2727" i="10"/>
  <c r="AC4076" i="10"/>
  <c r="AC4456" i="10"/>
  <c r="AC5456" i="10"/>
  <c r="AC1235" i="10"/>
  <c r="AC5601" i="10"/>
  <c r="AC1512" i="10"/>
  <c r="AC6086" i="10"/>
  <c r="AC5027" i="10"/>
  <c r="AC118" i="10"/>
  <c r="AC3038" i="10"/>
  <c r="AC3398" i="10"/>
  <c r="AC2704" i="10"/>
  <c r="AC276" i="10"/>
  <c r="AC3255" i="10"/>
  <c r="AC1071" i="10"/>
  <c r="AC5000" i="10"/>
  <c r="AC5359" i="10"/>
  <c r="AC2864" i="10"/>
  <c r="AC7127" i="10"/>
  <c r="AC2703" i="10"/>
  <c r="AC4988" i="10"/>
  <c r="AC1955" i="10"/>
  <c r="AC2502" i="10"/>
  <c r="AC3685" i="10"/>
  <c r="AC427" i="10"/>
  <c r="AC4822" i="10"/>
  <c r="AC2055" i="10"/>
  <c r="AC6172" i="10"/>
  <c r="AC796" i="10"/>
  <c r="AC5705" i="10"/>
  <c r="AC5561" i="10"/>
  <c r="AC2168" i="10"/>
  <c r="AC5874" i="10"/>
  <c r="AC1181" i="10"/>
  <c r="AC6070" i="10"/>
  <c r="AC5720" i="10"/>
  <c r="AC2624" i="10"/>
  <c r="AC3752" i="10"/>
  <c r="AC5970" i="10"/>
  <c r="AC4438" i="10"/>
  <c r="AC5759" i="10"/>
  <c r="AC3022" i="10"/>
  <c r="AC2754" i="10"/>
  <c r="AC6137" i="10"/>
  <c r="AC3279" i="10"/>
  <c r="AC1787" i="10"/>
  <c r="AC5077" i="10"/>
  <c r="AC4798" i="10"/>
  <c r="AC5312" i="10"/>
  <c r="AC4170" i="10"/>
  <c r="AC5578" i="10"/>
  <c r="AC4947" i="10"/>
  <c r="AC1762" i="10"/>
  <c r="AC1838" i="10"/>
  <c r="AC2730" i="10"/>
  <c r="AC6844" i="10"/>
  <c r="AC6260" i="10"/>
  <c r="AC3763" i="10"/>
  <c r="AC1642" i="10"/>
  <c r="AC7115" i="10"/>
  <c r="AC1393" i="10"/>
  <c r="AC5980" i="10"/>
  <c r="AC2950" i="10"/>
  <c r="AC1593" i="10"/>
  <c r="AC5554" i="10"/>
  <c r="AC4295" i="10"/>
  <c r="AC3435" i="10"/>
  <c r="AC1022" i="10"/>
  <c r="AC7251" i="10"/>
  <c r="AC5577" i="10"/>
  <c r="AC868" i="10"/>
  <c r="AC2339" i="10"/>
  <c r="AC2935" i="10"/>
  <c r="AC1299" i="10"/>
  <c r="AC5427" i="10"/>
  <c r="AC3392" i="10"/>
  <c r="AC4504" i="10"/>
  <c r="AC4866" i="10"/>
  <c r="AC2360" i="10"/>
  <c r="AC477" i="10"/>
  <c r="AC1662" i="10"/>
  <c r="AC1398" i="10"/>
  <c r="AC4958" i="10"/>
  <c r="AC6197" i="10"/>
  <c r="AC5201" i="10"/>
  <c r="AC3101" i="10"/>
  <c r="AC983" i="10"/>
  <c r="AC2828" i="10"/>
  <c r="AC2945" i="10"/>
  <c r="AC3731" i="10"/>
  <c r="AC3606" i="10"/>
  <c r="AC1793" i="10"/>
  <c r="AC6322" i="10"/>
  <c r="AC3143" i="10"/>
  <c r="AC2203" i="10"/>
  <c r="AC5763" i="10"/>
  <c r="AC4597" i="10"/>
  <c r="AC4096" i="10"/>
  <c r="AC3758" i="10"/>
  <c r="AC5076" i="10"/>
  <c r="AC6836" i="10"/>
  <c r="AC5829" i="10"/>
  <c r="AC5091" i="10"/>
  <c r="AC4472" i="10"/>
  <c r="AC198" i="10"/>
  <c r="AC3440" i="10"/>
  <c r="AC4849" i="10"/>
  <c r="AC1491" i="10"/>
  <c r="AC6456" i="10"/>
  <c r="AC6434" i="10"/>
  <c r="AC4829" i="10"/>
  <c r="AC5049" i="10"/>
  <c r="AC4094" i="10"/>
  <c r="AC5833" i="10"/>
  <c r="AC2352" i="10"/>
  <c r="AC4861" i="10"/>
  <c r="AC991" i="10"/>
  <c r="AC4664" i="10"/>
  <c r="AC5745" i="10"/>
  <c r="AC5293" i="10"/>
  <c r="AC2570" i="10"/>
  <c r="AC6231" i="10"/>
  <c r="AC5155" i="10"/>
  <c r="AC5933" i="10"/>
  <c r="AC4783" i="10"/>
  <c r="AC2569" i="10"/>
  <c r="AC6942" i="10"/>
  <c r="AC1399" i="10"/>
  <c r="AC3762" i="10"/>
  <c r="AC1371" i="10"/>
  <c r="AC6390" i="10"/>
  <c r="AC4337" i="10"/>
  <c r="AC6905" i="10"/>
  <c r="AC4125" i="10"/>
  <c r="AC1086" i="10"/>
  <c r="AC1789" i="10"/>
  <c r="AC4675" i="10"/>
  <c r="AC2919" i="10"/>
  <c r="AC516" i="10"/>
  <c r="AC1159" i="10"/>
  <c r="AC7023" i="10"/>
  <c r="AC3750" i="10"/>
  <c r="AC5670" i="10"/>
  <c r="AC3454" i="10"/>
  <c r="AC4891" i="10"/>
  <c r="AC1005" i="10"/>
  <c r="AC1850" i="10"/>
  <c r="AC2728" i="10"/>
  <c r="AC3458" i="10"/>
  <c r="AC3455" i="10"/>
  <c r="AC5227" i="10"/>
  <c r="AC4762" i="10"/>
  <c r="AC2688" i="10"/>
  <c r="AC4203" i="10"/>
  <c r="AC5550" i="10"/>
  <c r="AC2957" i="10"/>
  <c r="AC3759" i="10"/>
  <c r="AC4169" i="10"/>
  <c r="AC4747" i="10"/>
  <c r="AC2971" i="10"/>
  <c r="AC5100" i="10"/>
  <c r="AC3513" i="10"/>
  <c r="AC894" i="10"/>
  <c r="AC5882" i="10"/>
  <c r="AC6756" i="10"/>
  <c r="AC1272" i="10"/>
  <c r="AC318" i="10"/>
  <c r="AC2415" i="10"/>
  <c r="AC5761" i="10"/>
  <c r="AC5017" i="10"/>
  <c r="AC4067" i="10"/>
  <c r="AC4689" i="10"/>
  <c r="AC5565" i="10"/>
  <c r="AC2936" i="10"/>
  <c r="AC5731" i="10"/>
  <c r="AC5195" i="10"/>
  <c r="AC1888" i="10"/>
  <c r="AC3789" i="10"/>
  <c r="AC2033" i="10"/>
  <c r="AC6318" i="10"/>
  <c r="AC2822" i="10"/>
  <c r="AC1730" i="10"/>
  <c r="AC2379" i="10"/>
  <c r="AC6257" i="10"/>
  <c r="AC5412" i="10"/>
  <c r="AC6302" i="10"/>
  <c r="AC2503" i="10"/>
  <c r="AC6918" i="10"/>
  <c r="AC3724" i="10"/>
  <c r="AC3464" i="10"/>
  <c r="AC4381" i="10"/>
  <c r="AC4166" i="10"/>
  <c r="AC6571" i="10"/>
  <c r="AC1255" i="10"/>
  <c r="AC3350" i="10"/>
  <c r="AC6572" i="10"/>
  <c r="AC3060" i="10"/>
  <c r="AC4652" i="10"/>
  <c r="AC2165" i="10"/>
  <c r="AC4026" i="10"/>
  <c r="AC5876" i="10"/>
  <c r="AC4516" i="10"/>
  <c r="AC1703" i="10"/>
  <c r="AC4165" i="10"/>
  <c r="AC2592" i="10"/>
  <c r="AC4823" i="10"/>
  <c r="AC2566" i="10"/>
  <c r="AC4617" i="10"/>
  <c r="AC5407" i="10"/>
  <c r="AC2414" i="10"/>
  <c r="AC3099" i="10"/>
  <c r="AC5608" i="10"/>
  <c r="AC737" i="10"/>
  <c r="AC1653" i="10"/>
  <c r="AC6232" i="10"/>
  <c r="AC1680" i="10"/>
  <c r="AC6516" i="10"/>
  <c r="AC3658" i="10"/>
  <c r="AC7072" i="10"/>
  <c r="AC4854" i="10"/>
  <c r="AC5501" i="10"/>
  <c r="AC1440" i="10"/>
  <c r="AC3134" i="10"/>
  <c r="AC5699" i="10"/>
  <c r="AC5917" i="10"/>
  <c r="AC3386" i="10"/>
  <c r="AC7026" i="10"/>
  <c r="AC1333" i="10"/>
  <c r="AC2829" i="10"/>
  <c r="AC2374" i="10"/>
  <c r="AC6851" i="10"/>
  <c r="AC7151" i="10"/>
  <c r="AC4155" i="10"/>
  <c r="AC4363" i="10"/>
  <c r="AC2798" i="10"/>
  <c r="AC3635" i="10"/>
  <c r="AC2525" i="10"/>
  <c r="AC5571" i="10"/>
  <c r="AC3063" i="10"/>
  <c r="AC4799" i="10"/>
  <c r="AC4243" i="10"/>
  <c r="AC2826" i="10"/>
  <c r="AC4156" i="10"/>
  <c r="AC2463" i="10"/>
  <c r="AC3197" i="10"/>
  <c r="AC466" i="10"/>
  <c r="AC4163" i="10"/>
  <c r="AC5219" i="10"/>
  <c r="AC3626" i="10"/>
  <c r="AC4983" i="10"/>
  <c r="AC6927" i="10"/>
  <c r="AC4656" i="10"/>
  <c r="AC4444" i="10"/>
  <c r="AC6435" i="10"/>
  <c r="AC5665" i="10"/>
  <c r="AC2061" i="10"/>
  <c r="AC7000" i="10"/>
  <c r="AC1835" i="10"/>
  <c r="AC6722" i="10"/>
  <c r="AC2281" i="10"/>
  <c r="AC5319" i="10"/>
  <c r="AC1306" i="10"/>
  <c r="AC4410" i="10"/>
  <c r="AC5396" i="10"/>
  <c r="AC674" i="10"/>
  <c r="AC7657" i="10"/>
  <c r="AC7438" i="10"/>
  <c r="AC4984" i="10"/>
  <c r="AC438" i="10"/>
  <c r="AC4981" i="10"/>
  <c r="AC5732" i="10"/>
  <c r="AC4619" i="10"/>
  <c r="AC5658" i="10"/>
  <c r="AC1028" i="10"/>
  <c r="AC6801" i="10"/>
  <c r="AC6545" i="10"/>
  <c r="AC93" i="10"/>
  <c r="AC248" i="10"/>
  <c r="AC1805" i="10"/>
  <c r="AC6273" i="10"/>
  <c r="AC2890" i="10"/>
  <c r="AC4168" i="10"/>
  <c r="AC2298" i="10"/>
  <c r="AC3652" i="10"/>
  <c r="AC5461" i="10"/>
  <c r="AC1484" i="10"/>
  <c r="AC1203" i="10"/>
  <c r="AC2434" i="10"/>
  <c r="AC6755" i="10"/>
  <c r="AC3221" i="10"/>
  <c r="AC5090" i="10"/>
  <c r="AC6777" i="10"/>
  <c r="AC4409" i="10"/>
  <c r="AC2997" i="10"/>
  <c r="AC6915" i="10"/>
  <c r="AC1875" i="10"/>
  <c r="AC1231" i="10"/>
  <c r="AC2283" i="10"/>
  <c r="AC3577" i="10"/>
  <c r="AC6411" i="10"/>
  <c r="AC799" i="10"/>
  <c r="AC437" i="10"/>
  <c r="AC3698" i="10"/>
  <c r="AC4150" i="10"/>
  <c r="AC6116" i="10"/>
  <c r="AC84" i="10"/>
  <c r="AC446" i="10"/>
  <c r="AC6341" i="10"/>
  <c r="AC5321" i="10"/>
  <c r="AC924" i="10"/>
  <c r="AC1780" i="10"/>
  <c r="AC5286" i="10"/>
  <c r="AC1928" i="10"/>
  <c r="AC2078" i="10"/>
  <c r="AC5107" i="10"/>
  <c r="AC6528" i="10"/>
  <c r="AC6449" i="10"/>
  <c r="AC1386" i="10"/>
  <c r="AC5443" i="10"/>
  <c r="AC2899" i="10"/>
  <c r="AC7243" i="10"/>
  <c r="AC6736" i="10"/>
  <c r="AC335" i="10"/>
  <c r="AC1190" i="10"/>
  <c r="AC2119" i="10"/>
  <c r="AC6799" i="10"/>
  <c r="AC3208" i="10"/>
  <c r="AC4237" i="10"/>
  <c r="AC4033" i="10"/>
  <c r="AC4025" i="10"/>
  <c r="AC5885" i="10"/>
  <c r="AC4098" i="10"/>
  <c r="AC413" i="10"/>
  <c r="AC3119" i="10"/>
  <c r="AC5101" i="10"/>
  <c r="AC6723" i="10"/>
  <c r="AC5821" i="10"/>
  <c r="AC2865" i="10"/>
  <c r="AC5718" i="10"/>
  <c r="AC4345" i="10"/>
  <c r="AC1962" i="10"/>
  <c r="AC4804" i="10"/>
  <c r="AC3335" i="10"/>
  <c r="AC1618" i="10"/>
  <c r="AC5611" i="10"/>
  <c r="AC7271" i="10"/>
  <c r="AC830" i="10"/>
  <c r="AC3303" i="10"/>
  <c r="AC153" i="10"/>
  <c r="AC3623" i="10"/>
  <c r="AC2926" i="10"/>
  <c r="AC1435" i="10"/>
  <c r="AC5186" i="10"/>
  <c r="AC3163" i="10"/>
  <c r="AC4065" i="10"/>
  <c r="AC3688" i="10"/>
  <c r="AC1946" i="10"/>
  <c r="AC6207" i="10"/>
  <c r="AC6404" i="10"/>
  <c r="AC692" i="10"/>
  <c r="AC5787" i="10"/>
  <c r="AC4809" i="10"/>
  <c r="AC2170" i="10"/>
  <c r="AC3581" i="10"/>
  <c r="AC6057" i="10"/>
  <c r="AC5580" i="10"/>
  <c r="AC2627" i="10"/>
  <c r="AC7134" i="10"/>
  <c r="AC1973" i="10"/>
  <c r="AC3660" i="10"/>
  <c r="AC5936" i="10"/>
  <c r="AC6559" i="10"/>
  <c r="AC1836" i="10"/>
  <c r="AC5648" i="10"/>
  <c r="AC3598" i="10"/>
  <c r="AC1448" i="10"/>
  <c r="AC4941" i="10"/>
  <c r="AC1129" i="10"/>
  <c r="AC168" i="10"/>
  <c r="AC2268" i="10"/>
  <c r="AC5044" i="10"/>
  <c r="AC7330" i="10"/>
  <c r="AC807" i="10"/>
  <c r="AC3654" i="10"/>
  <c r="AC1158" i="10"/>
  <c r="AC2772" i="10"/>
  <c r="AC1507" i="10"/>
  <c r="AC4915" i="10"/>
  <c r="AC1567" i="10"/>
  <c r="AC4718" i="10"/>
  <c r="AC878" i="10"/>
  <c r="AC6154" i="10"/>
  <c r="AC5178" i="10"/>
  <c r="AC1579" i="10"/>
  <c r="AC1529" i="10"/>
  <c r="AC6629" i="10"/>
  <c r="AC2701" i="10"/>
  <c r="AC2138" i="10"/>
  <c r="AC1909" i="10"/>
  <c r="AC4600" i="10"/>
  <c r="AC691" i="10"/>
  <c r="AC3290" i="10"/>
  <c r="AC2585" i="10"/>
  <c r="AC220" i="10"/>
  <c r="AC3522" i="10"/>
  <c r="AC6241" i="10"/>
  <c r="AC2647" i="10"/>
  <c r="AC6593" i="10"/>
  <c r="AC1524" i="10"/>
  <c r="AC3209" i="10"/>
  <c r="AC6471" i="10"/>
  <c r="AC6494" i="10"/>
  <c r="AC6017" i="10"/>
  <c r="AC1362" i="10"/>
  <c r="AC6620" i="10"/>
  <c r="AC1623" i="10"/>
  <c r="AC546" i="10"/>
  <c r="AC6303" i="10"/>
  <c r="AC5944" i="10"/>
  <c r="AC1066" i="10"/>
  <c r="AC6985" i="10"/>
  <c r="AC2897" i="10"/>
  <c r="AC2510" i="10"/>
  <c r="AC6109" i="10"/>
  <c r="AC824" i="10"/>
  <c r="AC703" i="10"/>
  <c r="AC5059" i="10"/>
  <c r="AC5345" i="10"/>
  <c r="AC2162" i="10"/>
  <c r="AC6604" i="10"/>
  <c r="AC6579" i="10"/>
  <c r="AC3254" i="10"/>
  <c r="AC7262" i="10"/>
  <c r="AC7034" i="10"/>
  <c r="AC7377" i="10"/>
  <c r="AC1696" i="10"/>
  <c r="AC7301" i="10"/>
  <c r="AC4738" i="10"/>
  <c r="AC444" i="10"/>
  <c r="AC290" i="10"/>
  <c r="AC1578" i="10"/>
  <c r="AC6064" i="10"/>
  <c r="AC6301" i="10"/>
  <c r="AC3790" i="10"/>
  <c r="AC1037" i="10"/>
  <c r="AC3791" i="10"/>
  <c r="AC6035" i="10"/>
  <c r="AC2763" i="10"/>
  <c r="AC3103" i="10"/>
  <c r="AC4069" i="10"/>
  <c r="AC7205" i="10"/>
  <c r="AC775" i="10"/>
  <c r="AC3195" i="10"/>
  <c r="AC2963" i="10"/>
  <c r="AC5008" i="10"/>
  <c r="AC2781" i="10"/>
  <c r="AC2479" i="10"/>
  <c r="AC6152" i="10"/>
  <c r="AC4869" i="10"/>
  <c r="AC4949" i="10"/>
  <c r="AC2974" i="10"/>
  <c r="AC6758" i="10"/>
  <c r="AC5050" i="10"/>
  <c r="AC2860" i="10"/>
  <c r="AC5760" i="10"/>
  <c r="AC6981" i="10"/>
  <c r="AC5458" i="10"/>
  <c r="AC2518" i="10"/>
  <c r="AC6271" i="10"/>
  <c r="AC5506" i="10"/>
  <c r="AC5193" i="10"/>
  <c r="AC1106" i="10"/>
  <c r="AC1216" i="10"/>
  <c r="AC4336" i="10"/>
  <c r="AC7085" i="10"/>
  <c r="AC7145" i="10"/>
  <c r="AC2237" i="10"/>
  <c r="AC3657" i="10"/>
  <c r="AC4207" i="10"/>
  <c r="AC2359" i="10"/>
  <c r="AC3039" i="10"/>
  <c r="AC1798" i="10"/>
  <c r="AC1060" i="10"/>
  <c r="AC4812" i="10"/>
  <c r="AC3483" i="10"/>
  <c r="AC1562" i="10"/>
  <c r="AC4950" i="10"/>
  <c r="AC6016" i="10"/>
  <c r="AC1589" i="10"/>
  <c r="AC4991" i="10"/>
  <c r="AC5281" i="10"/>
  <c r="AC5149" i="10"/>
  <c r="AC2981" i="10"/>
  <c r="AC1952" i="10"/>
  <c r="AC855" i="10"/>
  <c r="AC4967" i="10"/>
  <c r="AC5806" i="10"/>
  <c r="AC5976" i="10"/>
  <c r="AC3395" i="10"/>
  <c r="AC4463" i="10"/>
  <c r="AC7347" i="10"/>
  <c r="AC216" i="10"/>
  <c r="AC5497" i="10"/>
  <c r="AC5489" i="10"/>
  <c r="AC508" i="10"/>
  <c r="AC6714" i="10"/>
  <c r="AC3792" i="10"/>
  <c r="AC2301" i="10"/>
  <c r="AC4615" i="10"/>
  <c r="AC3496" i="10"/>
  <c r="AC2785" i="10"/>
  <c r="AC3684" i="10"/>
  <c r="AC3756" i="10"/>
  <c r="AC3683" i="10"/>
  <c r="AC2481" i="10"/>
  <c r="AC5087" i="10"/>
  <c r="AC4629" i="10"/>
  <c r="AC1473" i="10"/>
  <c r="AC4980" i="10"/>
  <c r="AC1395" i="10"/>
  <c r="AC5159" i="10"/>
  <c r="AC7306" i="10"/>
  <c r="AC524" i="10"/>
  <c r="AC2612" i="10"/>
  <c r="AC5246" i="10"/>
  <c r="AC557" i="10"/>
  <c r="AC1449" i="10"/>
  <c r="AC6692" i="10"/>
  <c r="AC1254" i="10"/>
  <c r="AC6013" i="10"/>
  <c r="AC3545" i="10"/>
  <c r="AC5033" i="10"/>
  <c r="AC1428" i="10"/>
  <c r="AC6290" i="10"/>
  <c r="AC1068" i="10"/>
  <c r="AC1953" i="10"/>
  <c r="AC4445" i="10"/>
  <c r="AC5873" i="10"/>
  <c r="AC7106" i="10"/>
  <c r="AC3777" i="10"/>
  <c r="AC900" i="10"/>
  <c r="AC2792" i="10"/>
  <c r="AC6121" i="10"/>
  <c r="AC5852" i="10"/>
  <c r="AC460" i="10"/>
  <c r="AC6543" i="10"/>
  <c r="AC1123" i="10"/>
  <c r="AC5721" i="10"/>
  <c r="AC1049" i="10"/>
  <c r="AC734" i="10"/>
  <c r="AC3074" i="10"/>
  <c r="AC136" i="10"/>
  <c r="AC1139" i="10"/>
  <c r="AC7095" i="10"/>
  <c r="AC2455" i="10"/>
  <c r="AC3109" i="10"/>
  <c r="AC396" i="10"/>
  <c r="AC3053" i="10"/>
  <c r="AC3675" i="10"/>
  <c r="AC6686" i="10"/>
  <c r="AC4838" i="10"/>
  <c r="AC765" i="10"/>
  <c r="AC3766" i="10"/>
  <c r="AC1226" i="10"/>
  <c r="AC6031" i="10"/>
  <c r="AC6597" i="10"/>
  <c r="AC6156" i="10"/>
  <c r="AC2501" i="10"/>
  <c r="AC7369" i="10"/>
  <c r="AC997" i="10"/>
  <c r="AC899" i="10"/>
  <c r="AC6507" i="10"/>
  <c r="AC6246" i="10"/>
  <c r="AC6641" i="10"/>
  <c r="AC3740" i="10"/>
  <c r="AC1590" i="10"/>
  <c r="AC523" i="10"/>
  <c r="AC6502" i="10"/>
  <c r="AC992" i="10"/>
  <c r="AC2659" i="10"/>
  <c r="AC6887" i="10"/>
  <c r="AC4354" i="10"/>
  <c r="AC6281" i="10"/>
  <c r="AC6594" i="10"/>
  <c r="AC701" i="10"/>
  <c r="AC3217" i="10"/>
  <c r="AC741" i="10"/>
  <c r="AC5549" i="10"/>
  <c r="AC5153" i="10"/>
  <c r="AC3095" i="10"/>
  <c r="AC7147" i="10"/>
  <c r="AC867" i="10"/>
  <c r="AC3096" i="10"/>
  <c r="AC2757" i="10"/>
  <c r="AC1089" i="10"/>
  <c r="AC7201" i="10"/>
  <c r="AC1688" i="10"/>
  <c r="AC1193" i="10"/>
  <c r="AC6169" i="10"/>
  <c r="AC4208" i="10"/>
  <c r="AC1219" i="10"/>
  <c r="AC5826" i="10"/>
  <c r="AC4914" i="10"/>
  <c r="AC6766" i="10"/>
  <c r="AC10" i="10"/>
  <c r="AC1213" i="10"/>
  <c r="AC1163" i="10"/>
  <c r="AC5009" i="10"/>
  <c r="AC6972" i="10"/>
  <c r="AC6917" i="10"/>
  <c r="AC6564" i="10"/>
  <c r="AC4605" i="10"/>
  <c r="AC1000" i="10"/>
  <c r="AC1345" i="10"/>
  <c r="AC7227" i="10"/>
  <c r="AC1652" i="10"/>
  <c r="AC2734" i="10"/>
  <c r="AC7403" i="10"/>
  <c r="AC6044" i="10"/>
  <c r="AC5778" i="10"/>
  <c r="AC7224" i="10"/>
  <c r="AC2449" i="10"/>
  <c r="AC4087" i="10"/>
  <c r="AC5459" i="10"/>
  <c r="AC4331" i="10"/>
  <c r="AC1387" i="10"/>
  <c r="AC2723" i="10"/>
  <c r="AC1056" i="10"/>
  <c r="AC1713" i="10"/>
  <c r="AC3344" i="10"/>
  <c r="AC2280" i="10"/>
  <c r="AC5655" i="10"/>
  <c r="AC6615" i="10"/>
  <c r="AC4894" i="10"/>
  <c r="AC2804" i="10"/>
  <c r="AC6003" i="10"/>
  <c r="AC2796" i="10"/>
  <c r="AC3376" i="10"/>
  <c r="AC4584" i="10"/>
  <c r="AC2297" i="10"/>
  <c r="AC1511" i="10"/>
  <c r="AC6732" i="10"/>
  <c r="AC7319" i="10"/>
  <c r="AC4135" i="10"/>
  <c r="AC5500" i="10"/>
  <c r="AC4161" i="10"/>
  <c r="AC3010" i="10"/>
  <c r="AC2698" i="10"/>
  <c r="AC4871" i="10"/>
  <c r="AC2279" i="10"/>
  <c r="AC2424" i="10"/>
  <c r="AC2999" i="10"/>
  <c r="AC6856" i="10"/>
  <c r="AC447" i="10"/>
  <c r="AC6021" i="10"/>
  <c r="AC2975" i="10"/>
  <c r="AC6120" i="10"/>
  <c r="AC2098" i="10"/>
  <c r="AC4569" i="10"/>
  <c r="AC4137" i="10"/>
  <c r="AC1632" i="10"/>
  <c r="AC2169" i="10"/>
  <c r="AC2993" i="10"/>
  <c r="AC7614" i="10"/>
  <c r="AC6996" i="10"/>
  <c r="AC6719" i="10"/>
  <c r="AC2056" i="10"/>
  <c r="AC3741" i="10"/>
  <c r="AC2706" i="10"/>
  <c r="AC2862" i="10"/>
  <c r="AC871" i="10"/>
  <c r="AC4815" i="10"/>
  <c r="AC6966" i="10"/>
  <c r="AC6995" i="10"/>
  <c r="AC1641" i="10"/>
  <c r="AC4760" i="10"/>
  <c r="AC385" i="10"/>
  <c r="AC596" i="10"/>
  <c r="AC6948" i="10"/>
  <c r="AC6796" i="10"/>
  <c r="AC1232" i="10"/>
  <c r="AC3428" i="10"/>
  <c r="AC2895" i="10"/>
  <c r="AC3256" i="10"/>
  <c r="AC5435" i="10"/>
  <c r="AC2296" i="10"/>
  <c r="AC7520" i="10"/>
  <c r="AC6476" i="10"/>
  <c r="AC4437" i="10"/>
  <c r="AC4276" i="10"/>
  <c r="AC5075" i="10"/>
  <c r="AC502" i="10"/>
  <c r="AC4040" i="10"/>
  <c r="AC5387" i="10"/>
  <c r="AC2552" i="10"/>
  <c r="AC4333" i="10"/>
  <c r="AC1271" i="10"/>
  <c r="AC3771" i="10"/>
  <c r="AC1957" i="10"/>
  <c r="AC5587" i="10"/>
  <c r="AC1544" i="10"/>
  <c r="AC7088" i="10"/>
  <c r="AC1546" i="10"/>
  <c r="AC218" i="10"/>
  <c r="AC3315" i="10"/>
  <c r="AC4019" i="10"/>
  <c r="AC569" i="10"/>
  <c r="AC3055" i="10"/>
  <c r="AC5960" i="10"/>
  <c r="AC882" i="10"/>
  <c r="AC1566" i="10"/>
  <c r="AC5401" i="10"/>
  <c r="AC6159" i="10"/>
  <c r="AC6294" i="10"/>
  <c r="AC1214" i="10"/>
  <c r="AC1785" i="10"/>
  <c r="AC4048" i="10"/>
  <c r="AC3549" i="10"/>
  <c r="AC4678" i="10"/>
  <c r="AC2801" i="10"/>
  <c r="AC4361" i="10"/>
  <c r="AC6127" i="10"/>
  <c r="AC5791" i="10"/>
  <c r="AC4045" i="10"/>
  <c r="AC1340" i="10"/>
  <c r="AC7314" i="10"/>
  <c r="AC5185" i="10"/>
  <c r="AC2958" i="10"/>
  <c r="AC616" i="10"/>
  <c r="AC5451" i="10"/>
  <c r="AC4164" i="10"/>
  <c r="AC7368" i="10"/>
  <c r="AC2906" i="10"/>
  <c r="AC236" i="10"/>
  <c r="AC2487" i="10"/>
  <c r="AC5352" i="10"/>
  <c r="AC4827" i="10"/>
  <c r="AC2614" i="10"/>
  <c r="AC4259" i="10"/>
  <c r="AC5991" i="10"/>
  <c r="AC4529" i="10"/>
  <c r="AC6041" i="10"/>
  <c r="AC5145" i="10"/>
  <c r="AC6666" i="10"/>
  <c r="AC2606" i="10"/>
  <c r="AC5037" i="10"/>
  <c r="AC1131" i="10"/>
  <c r="AC388" i="10"/>
  <c r="AC235" i="10"/>
  <c r="AC7075" i="10"/>
  <c r="AC4294" i="10"/>
  <c r="AC5818" i="10"/>
  <c r="AC4360" i="10"/>
  <c r="AC3375" i="10"/>
  <c r="AC3071" i="10"/>
  <c r="AC7027" i="10"/>
  <c r="AC5160" i="10"/>
  <c r="AC1450" i="10"/>
  <c r="AC1586" i="10"/>
  <c r="AC2662" i="10"/>
  <c r="AC5491" i="10"/>
  <c r="AC1297" i="10"/>
  <c r="AC4442" i="10"/>
  <c r="AC5521" i="10"/>
  <c r="AC6399" i="10"/>
  <c r="AC4686" i="10"/>
  <c r="AC2104" i="10"/>
  <c r="AC3403" i="10"/>
  <c r="AC2820" i="10"/>
  <c r="AC5026" i="10"/>
  <c r="AC1151" i="10"/>
  <c r="AC2491" i="10"/>
  <c r="AC6429" i="10"/>
  <c r="AC4876" i="10"/>
  <c r="AC4587" i="10"/>
  <c r="AC1486" i="10"/>
  <c r="AC1067" i="10"/>
  <c r="AC1854" i="10"/>
  <c r="AC3240" i="10"/>
  <c r="AC2368" i="10"/>
  <c r="AC3449" i="10"/>
  <c r="AC3139" i="10"/>
  <c r="AC3415" i="10"/>
  <c r="AC6355" i="10"/>
  <c r="AC3420" i="10"/>
  <c r="AC6227" i="10"/>
  <c r="AC3765" i="10"/>
  <c r="AC2085" i="10"/>
  <c r="AC5807" i="10"/>
  <c r="AC7142" i="10"/>
  <c r="AC7502" i="10"/>
  <c r="AC1305" i="10"/>
  <c r="AC1077" i="10"/>
  <c r="AC1677" i="10"/>
  <c r="AC1678" i="10"/>
  <c r="AC5740" i="10"/>
  <c r="AC7465" i="10"/>
  <c r="AC2699" i="10"/>
  <c r="AC6371" i="10"/>
  <c r="AC4371" i="10"/>
  <c r="AC4271" i="10"/>
  <c r="AC895" i="10"/>
  <c r="AC2705" i="10"/>
  <c r="AC5877" i="10"/>
  <c r="AC1754" i="10"/>
  <c r="AC5408" i="10"/>
  <c r="AC4982" i="10"/>
  <c r="AC1144" i="10"/>
  <c r="AC1503" i="10"/>
  <c r="AC7113" i="10"/>
  <c r="AC6184" i="10"/>
  <c r="AC667" i="10"/>
  <c r="AC6751" i="10"/>
  <c r="AC7261" i="10"/>
  <c r="AC6980" i="10"/>
  <c r="AC5757" i="10"/>
  <c r="AC1125" i="10"/>
  <c r="AC4787" i="10"/>
  <c r="AC2907" i="10"/>
  <c r="AC3754" i="10"/>
  <c r="AC7282" i="10"/>
  <c r="AC2752" i="10"/>
  <c r="AC6369" i="10"/>
  <c r="AC1938" i="10"/>
  <c r="AC1412" i="10"/>
  <c r="AC4320" i="10"/>
  <c r="AC3244" i="10"/>
  <c r="AC1166" i="10"/>
  <c r="AC4213" i="10"/>
  <c r="AC599" i="10"/>
  <c r="AC889" i="10"/>
  <c r="AC5084" i="10"/>
  <c r="AC391" i="10"/>
  <c r="AC6539" i="10"/>
  <c r="AC6339" i="10"/>
  <c r="AC3676" i="10"/>
  <c r="AC4530" i="10"/>
  <c r="AC4020" i="10"/>
  <c r="AC6753" i="10"/>
  <c r="AC5899" i="10"/>
  <c r="AC5907" i="10"/>
  <c r="AC1451" i="10"/>
  <c r="AC6164" i="10"/>
  <c r="AC6962" i="10"/>
  <c r="AC636" i="10"/>
  <c r="AC4188" i="10"/>
  <c r="AC3692" i="10"/>
  <c r="AC7049" i="10"/>
  <c r="AC2604" i="10"/>
  <c r="AC2247" i="10"/>
  <c r="AC5035" i="10"/>
  <c r="AC7658" i="10"/>
  <c r="AC5020" i="10"/>
  <c r="AC5945" i="10"/>
  <c r="AC1878" i="10"/>
  <c r="AC1421" i="10"/>
  <c r="AC6477" i="10"/>
  <c r="AC1102" i="10"/>
  <c r="AC5953" i="10"/>
  <c r="AC2001" i="10"/>
  <c r="AC429" i="10"/>
  <c r="AC865" i="10"/>
  <c r="AC4402" i="10"/>
  <c r="AC3094" i="10"/>
  <c r="AC2669" i="10"/>
  <c r="AC6512" i="10"/>
  <c r="AC1604" i="10"/>
  <c r="AC3057" i="10"/>
  <c r="AC2913" i="10"/>
  <c r="AC1316" i="10"/>
  <c r="AC6987" i="10"/>
  <c r="AC4928" i="10"/>
  <c r="AC801" i="10"/>
  <c r="AC2587" i="10"/>
  <c r="AC426" i="10"/>
  <c r="AC4717" i="10"/>
  <c r="AC5214" i="10"/>
  <c r="AC7557" i="10"/>
  <c r="AC331" i="10"/>
  <c r="AC4753" i="10"/>
  <c r="AC2545" i="10"/>
  <c r="AC476" i="10"/>
  <c r="AC7407" i="10"/>
  <c r="AC2521" i="10"/>
  <c r="AC3247" i="10"/>
  <c r="AC6530" i="10"/>
  <c r="AC626" i="10"/>
  <c r="AC6819" i="10"/>
  <c r="AC7179" i="10"/>
  <c r="AC2979" i="10"/>
  <c r="AC3144" i="10"/>
  <c r="AC4879" i="10"/>
  <c r="AC3596" i="10"/>
  <c r="AC4878" i="10"/>
  <c r="AC2731" i="10"/>
  <c r="AC5820" i="10"/>
  <c r="AC5725" i="10"/>
  <c r="AC3474" i="10"/>
  <c r="AC1366" i="10"/>
  <c r="AC6612" i="10"/>
  <c r="AC2204" i="10"/>
  <c r="AC7069" i="10"/>
  <c r="AC7326" i="10"/>
  <c r="AC5592" i="10"/>
  <c r="AC4447" i="10"/>
  <c r="AC2943" i="10"/>
  <c r="AC3438" i="10"/>
  <c r="AC5719" i="10"/>
  <c r="AC1178" i="10"/>
  <c r="AC828" i="10"/>
  <c r="AC109" i="10"/>
  <c r="AC5441" i="10"/>
  <c r="AC3121" i="10"/>
  <c r="AC2962" i="10"/>
  <c r="AC2389" i="10"/>
  <c r="AC5563" i="10"/>
  <c r="AC756" i="10"/>
  <c r="AC7568" i="10"/>
  <c r="AC4668" i="10"/>
  <c r="AC1177" i="10"/>
  <c r="AC2575" i="10"/>
  <c r="AC5353" i="10"/>
  <c r="AC3773" i="10"/>
  <c r="AC3232" i="10"/>
  <c r="AC3302" i="10"/>
  <c r="AC4641" i="10"/>
  <c r="AC1328" i="10"/>
  <c r="AC6929" i="10"/>
  <c r="AC167" i="10"/>
  <c r="AC5896" i="10"/>
  <c r="AC1831" i="10"/>
  <c r="AC3668" i="10"/>
  <c r="AC3644" i="10"/>
  <c r="AC3543" i="10"/>
  <c r="AC1613" i="10"/>
  <c r="AC3405" i="10"/>
  <c r="AC3448" i="10"/>
  <c r="AC5386" i="10"/>
  <c r="AC4379" i="10"/>
  <c r="AC5162" i="10"/>
  <c r="AC2894" i="10"/>
  <c r="AC1245" i="10"/>
  <c r="AC3793" i="10"/>
  <c r="AC5947" i="10"/>
  <c r="AC5481" i="10"/>
  <c r="AC7404" i="10"/>
  <c r="AC4097" i="10"/>
  <c r="AC2211" i="10"/>
  <c r="AC4772" i="10"/>
  <c r="AC6637" i="10"/>
  <c r="AC1747" i="10"/>
  <c r="AC6517" i="10"/>
  <c r="AC6324" i="10"/>
  <c r="AC4303" i="10"/>
  <c r="AC1116" i="10"/>
  <c r="AC3774" i="10"/>
  <c r="AC395" i="10"/>
  <c r="AC3365" i="10"/>
  <c r="AC1752" i="10"/>
  <c r="AC2840" i="10"/>
  <c r="AC2931" i="10"/>
  <c r="AC6082" i="10"/>
  <c r="AC1573" i="10"/>
  <c r="AC3721" i="10"/>
  <c r="AC6904" i="10"/>
  <c r="AC1655" i="10"/>
  <c r="AC2077" i="10"/>
  <c r="AC3580" i="10"/>
  <c r="AC2898" i="10"/>
  <c r="AC6624" i="10"/>
  <c r="AC1668" i="10"/>
  <c r="AC6344" i="10"/>
  <c r="AC2172" i="10"/>
  <c r="AC4041" i="10"/>
  <c r="AC2082" i="10"/>
  <c r="AC1182" i="10"/>
  <c r="AC5484" i="10"/>
  <c r="AC3083" i="10"/>
  <c r="AC5994" i="10"/>
  <c r="AC5209" i="10"/>
  <c r="AC6731" i="10"/>
  <c r="AC4242" i="10"/>
  <c r="AC458" i="10"/>
  <c r="AC4370" i="10"/>
  <c r="AC4487" i="10"/>
  <c r="AC2451" i="10"/>
  <c r="AC3693" i="10"/>
  <c r="AC7268" i="10"/>
  <c r="AC2912" i="10"/>
  <c r="AC1396" i="10"/>
  <c r="AC6790" i="10"/>
  <c r="AC5765" i="10"/>
  <c r="AC2607" i="10"/>
  <c r="AC4053" i="10"/>
  <c r="AC3272" i="10"/>
  <c r="AC2257" i="10"/>
  <c r="AC3336" i="10"/>
  <c r="AC2117" i="10"/>
  <c r="AC1154" i="10"/>
  <c r="AC4073" i="10"/>
  <c r="AC3770" i="10"/>
  <c r="AC2672" i="10"/>
  <c r="AC5531" i="10"/>
  <c r="AC4548" i="10"/>
  <c r="AC1775" i="10"/>
  <c r="AC3372" i="10"/>
  <c r="AC1140" i="10"/>
  <c r="AC3174" i="10"/>
  <c r="AC2914" i="10"/>
  <c r="AC2528" i="10"/>
  <c r="AC2564" i="10"/>
  <c r="AC1563" i="10"/>
  <c r="AC3697" i="10"/>
  <c r="AC1170" i="10"/>
  <c r="AC1757" i="10"/>
  <c r="AC3673" i="10"/>
  <c r="AC6406" i="10"/>
  <c r="AC1072" i="10"/>
  <c r="AC7602" i="10"/>
  <c r="AC4350" i="10"/>
  <c r="AC1918" i="10"/>
  <c r="AC5808" i="10"/>
  <c r="AC4081" i="10"/>
  <c r="AC1784" i="10"/>
  <c r="AC4939" i="10"/>
  <c r="AC3282" i="10"/>
  <c r="AC6189" i="10"/>
  <c r="AC4367" i="10"/>
  <c r="AC3017" i="10"/>
  <c r="AC2111" i="10"/>
  <c r="AC2157" i="10"/>
  <c r="AC5505" i="10"/>
  <c r="AC2079" i="10"/>
  <c r="AC6508" i="10"/>
  <c r="AC4423" i="10"/>
  <c r="AC4190" i="10"/>
  <c r="AC4563" i="10"/>
  <c r="AC4477" i="10"/>
  <c r="AC2853" i="10"/>
  <c r="AC5584" i="10"/>
  <c r="AC1621" i="10"/>
  <c r="AC3296" i="10"/>
  <c r="AC2205" i="10"/>
  <c r="AC7572" i="10"/>
  <c r="AC7325" i="10"/>
  <c r="AC2423" i="10"/>
  <c r="AC1490" i="10"/>
  <c r="AC2811" i="10"/>
  <c r="AC234" i="10"/>
  <c r="AC1906" i="10"/>
  <c r="AC6300" i="10"/>
  <c r="AC4781" i="10"/>
  <c r="AC1987" i="10"/>
  <c r="AC1521" i="10"/>
  <c r="AC4316" i="10"/>
  <c r="AC3516" i="10"/>
  <c r="AC5028" i="10"/>
  <c r="AC4883" i="10"/>
  <c r="AC7253" i="10"/>
  <c r="AC3794" i="10"/>
  <c r="AC2405" i="10"/>
  <c r="AC5524" i="10"/>
  <c r="AC3719" i="10"/>
  <c r="AC861" i="10"/>
  <c r="AC1317" i="10"/>
  <c r="AC5512" i="10"/>
  <c r="AC4189" i="10"/>
  <c r="AC6163" i="10"/>
  <c r="AC2362" i="10"/>
  <c r="AC3345" i="10"/>
  <c r="AC4709" i="10"/>
  <c r="AC2858" i="10"/>
  <c r="AC7001" i="10"/>
  <c r="AC4490" i="10"/>
  <c r="AC6574" i="10"/>
  <c r="AC4845" i="10"/>
  <c r="AC3280" i="10"/>
  <c r="AC5983" i="10"/>
  <c r="AC2581" i="10"/>
  <c r="AC2194" i="10"/>
  <c r="AC2678" i="10"/>
  <c r="AC6047" i="10"/>
  <c r="AC1794" i="10"/>
  <c r="AC629" i="10"/>
  <c r="AC1763" i="10"/>
  <c r="AC2392" i="10"/>
  <c r="AC850" i="10"/>
  <c r="AC5006" i="10"/>
  <c r="AC5533" i="10"/>
  <c r="AC1792" i="10"/>
  <c r="AC3009" i="10"/>
  <c r="AC2764" i="10"/>
  <c r="AC2319" i="10"/>
  <c r="AC2807" i="10"/>
  <c r="AC4694" i="10"/>
  <c r="AC844" i="10"/>
  <c r="AC2580" i="10"/>
  <c r="AC2278" i="10"/>
  <c r="AC1015" i="10"/>
  <c r="AC6535" i="10"/>
  <c r="AC4130" i="10"/>
  <c r="AC5922" i="10"/>
  <c r="AC3631" i="10"/>
  <c r="AC2046" i="10"/>
  <c r="AC6114" i="10"/>
  <c r="AC6416" i="10"/>
  <c r="AC3737" i="10"/>
  <c r="AC2797" i="10"/>
  <c r="AC4710" i="10"/>
  <c r="AC1083" i="10"/>
  <c r="AC6795" i="10"/>
  <c r="AC1373" i="10"/>
  <c r="AC6492" i="10"/>
  <c r="AC3447" i="10"/>
  <c r="AC4244" i="10"/>
  <c r="AC5043" i="10"/>
  <c r="AC2302" i="10"/>
  <c r="AC4022" i="10"/>
  <c r="AC6446" i="10"/>
  <c r="AC2765" i="10"/>
  <c r="AC5085" i="10"/>
  <c r="AC4732" i="10"/>
  <c r="AC1187" i="10"/>
  <c r="AC4393" i="10"/>
  <c r="AC5949" i="10"/>
  <c r="AC1468" i="10"/>
  <c r="AC4637" i="10"/>
  <c r="AC2101" i="10"/>
  <c r="AC777" i="10"/>
  <c r="AC4830" i="10"/>
  <c r="AC3709" i="10"/>
  <c r="AC3114" i="10"/>
  <c r="AC3199" i="10"/>
  <c r="AC4105" i="10"/>
  <c r="AC7074" i="10"/>
  <c r="AC3414" i="10"/>
  <c r="AC4356" i="10"/>
  <c r="AC4023" i="10"/>
  <c r="AC2422" i="10"/>
  <c r="AC3006" i="10"/>
  <c r="AC4071" i="10"/>
  <c r="AC1577" i="10"/>
  <c r="AC2767" i="10"/>
  <c r="AC5248" i="10"/>
  <c r="AC3662" i="10"/>
  <c r="AC2234" i="10"/>
  <c r="AC5597" i="10"/>
  <c r="AC4992" i="10"/>
  <c r="AC6252" i="10"/>
  <c r="AC2020" i="10"/>
  <c r="AC1263" i="10"/>
  <c r="AC2506" i="10"/>
  <c r="AC2315" i="10"/>
  <c r="AC6312" i="10"/>
  <c r="AC6898" i="10"/>
  <c r="AC5478" i="10"/>
  <c r="AC3091" i="10"/>
  <c r="AC785" i="10"/>
  <c r="AC4417" i="10"/>
  <c r="AC1771" i="10"/>
  <c r="AC6713" i="10"/>
  <c r="AC666" i="10"/>
  <c r="AC6366" i="10"/>
  <c r="AC7120" i="10"/>
  <c r="AC5689" i="10"/>
  <c r="AC5602" i="10"/>
  <c r="AC275" i="10"/>
  <c r="AC3627" i="10"/>
  <c r="AC6776" i="10"/>
  <c r="AC1859" i="10"/>
  <c r="AC5781" i="10"/>
  <c r="AC4583" i="10"/>
  <c r="AC2656" i="10"/>
  <c r="AC4160" i="10"/>
  <c r="AC7255" i="10"/>
  <c r="AC6949" i="10"/>
  <c r="AC2625" i="10"/>
  <c r="AC1236" i="10"/>
  <c r="AC4021" i="10"/>
  <c r="AC7436" i="10"/>
  <c r="AC5593" i="10"/>
  <c r="AC3092" i="10"/>
  <c r="AC3769" i="10"/>
  <c r="AC5795" i="10"/>
  <c r="AC7265" i="10"/>
  <c r="AC571" i="10"/>
  <c r="AC1207" i="10"/>
  <c r="AC3689" i="10"/>
  <c r="AC5439" i="10"/>
  <c r="AC6440" i="10"/>
  <c r="AC4840" i="10"/>
  <c r="AC3252" i="10"/>
  <c r="AC767" i="10"/>
  <c r="AC3690" i="10"/>
  <c r="AC3128" i="10"/>
  <c r="AC6228" i="10"/>
  <c r="AC2294" i="10"/>
  <c r="AC6998" i="10"/>
  <c r="AC4825" i="10"/>
  <c r="AC1495" i="10"/>
  <c r="AC6204" i="10"/>
  <c r="AC4496" i="10"/>
  <c r="AC6547" i="10"/>
  <c r="AC4066" i="10"/>
  <c r="AC326" i="10"/>
  <c r="AC1382" i="10"/>
  <c r="AC1384" i="10"/>
  <c r="AC2263" i="10"/>
  <c r="AC6542" i="10"/>
  <c r="AC922" i="10"/>
  <c r="AC6749" i="10"/>
  <c r="AC80" i="10"/>
  <c r="AC1463" i="10"/>
  <c r="AC212" i="10"/>
  <c r="AC4565" i="10"/>
  <c r="AC7601" i="10"/>
  <c r="AC260" i="10"/>
  <c r="AC1845" i="10"/>
  <c r="AC649" i="10"/>
  <c r="AC3617" i="10"/>
  <c r="AC7351" i="10"/>
  <c r="AC4671" i="10"/>
  <c r="AC3381" i="10"/>
  <c r="AC712" i="10"/>
  <c r="AC7532" i="10"/>
  <c r="AC2861" i="10"/>
  <c r="AC6922" i="10"/>
  <c r="AC7516" i="10"/>
  <c r="AC3370" i="10"/>
  <c r="AC4905" i="10"/>
  <c r="AC393" i="10"/>
  <c r="AC1873" i="10"/>
  <c r="AC7132" i="10"/>
  <c r="AC6546" i="10"/>
  <c r="AC2336" i="10"/>
  <c r="AC6839" i="10"/>
  <c r="AC5415" i="10"/>
  <c r="AC7156" i="10"/>
  <c r="AC6935" i="10"/>
  <c r="AC7257" i="10"/>
  <c r="AC598" i="10"/>
  <c r="AC7529" i="10"/>
  <c r="AC3772" i="10"/>
  <c r="AC993" i="10"/>
  <c r="AC4110" i="10"/>
  <c r="AC3590" i="10"/>
  <c r="AC3659" i="10"/>
  <c r="AC730" i="10"/>
  <c r="AC846" i="10"/>
  <c r="AC2616" i="10"/>
  <c r="AC5589" i="10"/>
  <c r="AC746" i="10"/>
  <c r="AC5148" i="10"/>
  <c r="AC3319" i="10"/>
  <c r="AC1654" i="10"/>
  <c r="AC1761" i="10"/>
  <c r="AC250" i="10"/>
  <c r="AC2843" i="10"/>
  <c r="AC4706" i="10"/>
  <c r="AC2773" i="10"/>
  <c r="AC2185" i="10"/>
  <c r="AC4801" i="10"/>
  <c r="AC1864" i="10"/>
  <c r="AC1148" i="10"/>
  <c r="AC7135" i="10"/>
  <c r="AC4187" i="10"/>
  <c r="AC7011" i="10"/>
  <c r="AC4138" i="10"/>
  <c r="AC5055" i="10"/>
  <c r="AC3739" i="10"/>
  <c r="AC1356" i="10"/>
  <c r="AC6206" i="10"/>
  <c r="AC5924" i="10"/>
  <c r="AC5583" i="10"/>
  <c r="AC2002" i="10"/>
  <c r="AC4646" i="10"/>
  <c r="AC3235" i="10"/>
  <c r="AC5906" i="10"/>
  <c r="AC3015" i="10"/>
  <c r="AC6111" i="10"/>
  <c r="AC7174" i="10"/>
  <c r="AC343" i="10"/>
  <c r="AC2273" i="10"/>
  <c r="AC1033" i="10"/>
  <c r="AC1625" i="10"/>
  <c r="AC5585" i="10"/>
  <c r="AC5790" i="10"/>
  <c r="AC1444" i="10"/>
  <c r="AC6056" i="10"/>
  <c r="AC4124" i="10"/>
  <c r="AC5311" i="10"/>
  <c r="AC6595" i="10"/>
  <c r="AC932" i="10"/>
  <c r="AC3767" i="10"/>
  <c r="AC7555" i="10"/>
  <c r="AC625" i="10"/>
  <c r="AC2751" i="10"/>
  <c r="AC771" i="10"/>
  <c r="AC507" i="10"/>
  <c r="AC6364" i="10"/>
  <c r="AC5702" i="10"/>
  <c r="AC1383" i="10"/>
  <c r="AC1536" i="10"/>
  <c r="AC1044" i="10"/>
  <c r="AC4611" i="10"/>
  <c r="AC2387" i="10"/>
  <c r="AC3388" i="10"/>
  <c r="AC2660" i="10"/>
  <c r="AC2400" i="10"/>
  <c r="AC1157" i="10"/>
  <c r="AC552" i="10"/>
  <c r="AC685" i="10"/>
  <c r="AC555" i="10"/>
  <c r="AC3434" i="10"/>
  <c r="AC5629" i="10"/>
  <c r="AC6862" i="10"/>
  <c r="AC2689" i="10"/>
  <c r="AC7252" i="10"/>
  <c r="AC7192" i="10"/>
  <c r="AC3480" i="10"/>
  <c r="AC4024" i="10"/>
  <c r="AC5490" i="10"/>
  <c r="AC1877" i="10"/>
  <c r="AC1508" i="10"/>
  <c r="AC6001" i="10"/>
  <c r="AC3358" i="10"/>
  <c r="AC5475" i="10"/>
  <c r="AC3175" i="10"/>
  <c r="AC2453" i="10"/>
  <c r="AC2270" i="10"/>
  <c r="AC3795" i="10"/>
  <c r="AC3636" i="10"/>
  <c r="AC2018" i="10"/>
  <c r="AC2879" i="10"/>
  <c r="AC4082" i="10"/>
  <c r="AC1029" i="10"/>
  <c r="AC1012" i="10"/>
  <c r="AC6838" i="10"/>
  <c r="AC3716" i="10"/>
  <c r="AC2908" i="10"/>
  <c r="AC6187" i="10"/>
  <c r="AC3796" i="10"/>
  <c r="AC1465" i="10"/>
  <c r="AC5301" i="10"/>
  <c r="AC3313" i="10"/>
  <c r="AC6565" i="10"/>
  <c r="AC6100" i="10"/>
  <c r="AC5142" i="10"/>
  <c r="AC2871" i="10"/>
  <c r="AC4172" i="10"/>
  <c r="AC4078" i="10"/>
  <c r="AC3536" i="10"/>
  <c r="AC3604" i="10"/>
  <c r="AC3176" i="10"/>
  <c r="AC5722" i="10"/>
  <c r="AC5536" i="10"/>
  <c r="AC4523" i="10"/>
  <c r="AC2233" i="10"/>
  <c r="AC6577" i="10"/>
  <c r="AC5438" i="10"/>
  <c r="AC2610" i="10"/>
  <c r="AC1735" i="10"/>
  <c r="AC4640" i="10"/>
  <c r="AC1346" i="10"/>
  <c r="AC3117" i="10"/>
  <c r="AC2277" i="10"/>
  <c r="AC1223" i="10"/>
  <c r="AC1596" i="10"/>
  <c r="AC5636" i="10"/>
  <c r="AC1392" i="10"/>
  <c r="AC2305" i="10"/>
  <c r="AC2835" i="10"/>
  <c r="AC4055" i="10"/>
  <c r="AC772" i="10"/>
  <c r="AC1183" i="10"/>
  <c r="AC7234" i="10"/>
  <c r="AC2674" i="10"/>
  <c r="AC7007" i="10"/>
  <c r="AC698" i="10"/>
  <c r="AC6171" i="10"/>
  <c r="AC4859" i="10"/>
  <c r="AC5354" i="10"/>
  <c r="AC5364" i="10"/>
  <c r="AC3437" i="10"/>
  <c r="AC5770" i="10"/>
  <c r="AC3088" i="10"/>
  <c r="AC5485" i="10"/>
  <c r="AC1640" i="10"/>
  <c r="AC3797" i="10"/>
  <c r="AC4027" i="10"/>
  <c r="AC5978" i="10"/>
  <c r="AC5962" i="10"/>
  <c r="AC3761" i="10"/>
  <c r="AC5904" i="10"/>
  <c r="AC3283" i="10"/>
  <c r="AC7428" i="10"/>
  <c r="AC2129" i="10"/>
  <c r="AC2859" i="10"/>
  <c r="AC3453" i="10"/>
  <c r="AC3704" i="10"/>
  <c r="AC1699" i="10"/>
  <c r="AC2026" i="10"/>
  <c r="AC4702" i="10"/>
  <c r="AC5586" i="10"/>
  <c r="AC3431" i="10"/>
  <c r="AC1560" i="10"/>
  <c r="AC637" i="10"/>
  <c r="AC3417" i="10"/>
  <c r="AC5650" i="10"/>
  <c r="AC1869" i="10"/>
  <c r="AC928" i="10"/>
  <c r="AC4843" i="10"/>
  <c r="AC603" i="10"/>
  <c r="AC5362" i="10"/>
  <c r="AC7188" i="10"/>
  <c r="AC6524" i="10"/>
  <c r="AC4606" i="10"/>
  <c r="AC4673" i="10"/>
  <c r="AC3228" i="10"/>
  <c r="AC3402" i="10"/>
  <c r="AC962" i="10"/>
  <c r="AC1422" i="10"/>
  <c r="AC6125" i="10"/>
  <c r="AC5141" i="10"/>
  <c r="AC6457" i="10"/>
  <c r="AC6304" i="10"/>
  <c r="AC2386" i="10"/>
  <c r="AC6368" i="10"/>
  <c r="AC6165" i="10"/>
  <c r="AC888" i="10"/>
  <c r="AC1702" i="10"/>
  <c r="AC2508" i="10"/>
  <c r="AC4196" i="10"/>
  <c r="AC1721" i="10"/>
  <c r="AC3798" i="10"/>
  <c r="AC2088" i="10"/>
  <c r="AC3100" i="10"/>
  <c r="AC2190" i="10"/>
  <c r="AC2291" i="10"/>
  <c r="AC3553" i="10"/>
  <c r="AC1002" i="10"/>
  <c r="AC6062" i="10"/>
  <c r="AC3149" i="10"/>
  <c r="AC879" i="10"/>
  <c r="AC1661" i="10"/>
  <c r="AC1707" i="10"/>
  <c r="AC949" i="10"/>
  <c r="AC7022" i="10"/>
  <c r="AC901" i="10"/>
  <c r="AC2105" i="10"/>
  <c r="AC3225" i="10"/>
  <c r="AC7583" i="10"/>
  <c r="AC5062" i="10"/>
  <c r="AC3542" i="10"/>
  <c r="AC2311" i="10"/>
  <c r="AC1904" i="10"/>
  <c r="AC2354" i="10"/>
  <c r="AC2113" i="10"/>
  <c r="AC7246" i="10"/>
  <c r="AC2810" i="10"/>
  <c r="AC4875" i="10"/>
  <c r="AC4028" i="10"/>
  <c r="AC6054" i="10"/>
  <c r="AC2821" i="10"/>
  <c r="AC2855" i="10"/>
  <c r="AC1818" i="10"/>
  <c r="AC3665" i="10"/>
  <c r="AC3076" i="10"/>
  <c r="AC1921" i="10"/>
  <c r="AC3090" i="10"/>
  <c r="AC5073" i="10"/>
  <c r="AC1355" i="10"/>
  <c r="AC7434" i="10"/>
  <c r="AC3106" i="10"/>
  <c r="AC4653" i="10"/>
  <c r="AC2213" i="10"/>
  <c r="AC1270" i="10"/>
  <c r="AC3625" i="10"/>
  <c r="AC1739" i="10"/>
  <c r="AC4766" i="10"/>
  <c r="AC5613" i="10"/>
  <c r="AC2030" i="10"/>
  <c r="AC3058" i="10"/>
  <c r="AC4029" i="10"/>
  <c r="AC1564" i="10"/>
  <c r="AC787" i="10"/>
  <c r="AC6956" i="10"/>
  <c r="AC1062" i="10"/>
  <c r="AC3173" i="10"/>
  <c r="AC6305" i="10"/>
  <c r="AC5029" i="10"/>
  <c r="AC4688" i="10"/>
  <c r="AC4425" i="10"/>
  <c r="AC1446" i="10"/>
  <c r="AC5241" i="10"/>
  <c r="AC2351" i="10"/>
  <c r="AC5320" i="10"/>
  <c r="AC6888" i="10"/>
  <c r="AC545" i="10"/>
  <c r="AC4900" i="10"/>
  <c r="AC2146" i="10"/>
  <c r="AC1047" i="10"/>
  <c r="AC4284" i="10"/>
  <c r="AC6437" i="10"/>
  <c r="AC7410" i="10"/>
  <c r="AC436" i="10"/>
  <c r="AC1409" i="10"/>
  <c r="AC3165" i="10"/>
  <c r="AC6190" i="10"/>
  <c r="AC4359" i="10"/>
  <c r="AC4771" i="10"/>
  <c r="AC805" i="10"/>
  <c r="AC6348" i="10"/>
  <c r="AC607" i="10"/>
  <c r="AC6859" i="10"/>
  <c r="AC1475" i="10"/>
  <c r="AC3238" i="10"/>
  <c r="AC2947" i="10"/>
  <c r="AC1438" i="10"/>
  <c r="AC773" i="10"/>
  <c r="AC1648" i="10"/>
  <c r="AC2285" i="10"/>
  <c r="AC252" i="10"/>
  <c r="AC6787" i="10"/>
  <c r="AC6608" i="10"/>
  <c r="AC935" i="10"/>
  <c r="AC6060" i="10"/>
  <c r="AC2881" i="10"/>
  <c r="AC6747" i="10"/>
  <c r="AC1445" i="10"/>
  <c r="AC5355" i="10"/>
  <c r="AC2377" i="10"/>
  <c r="AC4936" i="10"/>
  <c r="AC5767" i="10"/>
  <c r="AC6879" i="10"/>
  <c r="AC872" i="10"/>
  <c r="AC367" i="10"/>
  <c r="AC6554" i="10"/>
  <c r="AC6573" i="10"/>
  <c r="AC3603" i="10"/>
  <c r="AC6965" i="10"/>
  <c r="AC4539" i="10"/>
  <c r="AC98" i="10"/>
  <c r="AC7498" i="10"/>
  <c r="AC5539" i="10"/>
  <c r="AC6487" i="10"/>
  <c r="AC6167" i="10"/>
  <c r="AC4776" i="10"/>
  <c r="AC4229" i="10"/>
  <c r="AC6298" i="10"/>
  <c r="AC1587" i="10"/>
  <c r="AC3027" i="10"/>
  <c r="AC3567" i="10"/>
  <c r="AC4387" i="10"/>
  <c r="AC2803" i="10"/>
  <c r="AC1984" i="10"/>
  <c r="AC6780" i="10"/>
  <c r="AC825" i="10"/>
  <c r="AC887" i="10"/>
  <c r="AC2499" i="10"/>
  <c r="AC809" i="10"/>
  <c r="AC3408" i="10"/>
  <c r="AC702" i="10"/>
  <c r="AC6493" i="10"/>
  <c r="AC3482" i="10"/>
  <c r="AC3674" i="10"/>
  <c r="AC3751" i="10"/>
  <c r="AC1821" i="10"/>
  <c r="AC5914" i="10"/>
  <c r="AC3120" i="10"/>
  <c r="AC1308" i="10"/>
  <c r="AC3586" i="10"/>
  <c r="AC1597" i="10"/>
  <c r="AC6810" i="10"/>
  <c r="AC3589" i="10"/>
  <c r="AC1405" i="10"/>
  <c r="AC902" i="10"/>
  <c r="AC324" i="10"/>
  <c r="AC6682" i="10"/>
  <c r="AC1169" i="10"/>
  <c r="AC1783" i="10"/>
  <c r="AC5444" i="10"/>
  <c r="AC5619" i="10"/>
  <c r="AC4416" i="10"/>
  <c r="AC1185" i="10"/>
  <c r="AC2152" i="10"/>
  <c r="AC5567" i="10"/>
  <c r="AC4808" i="10"/>
  <c r="AC6455" i="10"/>
  <c r="AC5534" i="10"/>
  <c r="AC1429" i="10"/>
  <c r="AC3011" i="10"/>
  <c r="AC3747" i="10"/>
  <c r="AC2639" i="10"/>
  <c r="AC1985" i="10"/>
  <c r="AC2357" i="10"/>
  <c r="AC2959" i="10"/>
  <c r="AC3194" i="10"/>
  <c r="AC4234" i="10"/>
  <c r="AC5032" i="10"/>
  <c r="AC4080" i="10"/>
  <c r="AC4534" i="10"/>
  <c r="AC5131" i="10"/>
  <c r="AC1257" i="10"/>
  <c r="AC2124" i="10"/>
  <c r="AC2221" i="10"/>
  <c r="AC6261" i="10"/>
  <c r="AC6128" i="10"/>
  <c r="AC1268" i="10"/>
  <c r="AC4996" i="10"/>
  <c r="AC6944" i="10"/>
  <c r="AC3706" i="10"/>
  <c r="AC2460" i="10"/>
  <c r="AC1186" i="10"/>
  <c r="AC7470" i="10"/>
  <c r="AC4608" i="10"/>
  <c r="AC2443" i="10"/>
  <c r="AC4685" i="10"/>
  <c r="AC1922" i="10"/>
  <c r="AC1855" i="10"/>
  <c r="AC2209" i="10"/>
  <c r="AC5782" i="10"/>
  <c r="AC1264" i="10"/>
  <c r="AC4083" i="10"/>
  <c r="AC1711" i="10"/>
  <c r="AC3551" i="10"/>
  <c r="AC4817" i="10"/>
  <c r="AC2149" i="10"/>
  <c r="AC6316" i="10"/>
  <c r="AC3183" i="10"/>
  <c r="AC5403" i="10"/>
  <c r="AC6467" i="10"/>
  <c r="AC3705" i="10"/>
  <c r="AC2836" i="10"/>
  <c r="AC3565" i="10"/>
  <c r="AC2322" i="10"/>
  <c r="AC1372" i="10"/>
  <c r="AC1970" i="10"/>
  <c r="AC2150" i="10"/>
  <c r="AC6841" i="10"/>
  <c r="AC4239" i="10"/>
  <c r="AC1558" i="10"/>
  <c r="AC2433" i="10"/>
  <c r="AC5199" i="10"/>
  <c r="AC5828" i="10"/>
  <c r="AC7300" i="10"/>
  <c r="AC2996" i="10"/>
  <c r="AC6110" i="10"/>
  <c r="AC1425" i="10"/>
  <c r="AC1337" i="10"/>
  <c r="AC1407" i="10"/>
  <c r="AC2329" i="10"/>
  <c r="AC800" i="10"/>
  <c r="AC4039" i="10"/>
  <c r="AC5060" i="10"/>
  <c r="AC6503" i="10"/>
  <c r="AC6617" i="10"/>
  <c r="AC6158" i="10"/>
  <c r="AC7291" i="10"/>
  <c r="AC7048" i="10"/>
  <c r="AC2028" i="10"/>
  <c r="AC4856" i="10"/>
  <c r="AC5116" i="10"/>
  <c r="AC3169" i="10"/>
  <c r="AC2611" i="10"/>
  <c r="AC3339" i="10"/>
  <c r="AC3671" i="10"/>
  <c r="AC2927" i="10"/>
  <c r="AC2760" i="10"/>
  <c r="AC7045" i="10"/>
  <c r="AC6067" i="10"/>
  <c r="AC837" i="10"/>
  <c r="AC918" i="10"/>
  <c r="AC1364" i="10"/>
  <c r="AC5047" i="10"/>
  <c r="AC5913" i="10"/>
  <c r="AC1431" i="10"/>
  <c r="AC5496" i="10"/>
  <c r="AC3226" i="10"/>
  <c r="AC1198" i="10"/>
  <c r="AC5971" i="10"/>
  <c r="AC774" i="10"/>
  <c r="AC4552" i="10"/>
  <c r="AC2787" i="10"/>
  <c r="AC585" i="10"/>
  <c r="AC1559" i="10"/>
  <c r="AC6396" i="10"/>
  <c r="AC6804" i="10"/>
  <c r="AC6968" i="10"/>
  <c r="AC575" i="10"/>
  <c r="AC986" i="10"/>
  <c r="AC573" i="10"/>
  <c r="AC6636" i="10"/>
  <c r="AC3018" i="10"/>
  <c r="AC7402" i="10"/>
  <c r="AC4938" i="10"/>
  <c r="AC1210" i="10"/>
  <c r="AC6330" i="10"/>
  <c r="AC5476" i="10"/>
  <c r="AC4035" i="10"/>
  <c r="AC1629" i="10"/>
  <c r="AC2901" i="10"/>
  <c r="AC5507" i="10"/>
  <c r="AC5516" i="10"/>
  <c r="AC4951" i="10"/>
  <c r="AC6359" i="10"/>
  <c r="AC3746" i="10"/>
  <c r="AC4480" i="10"/>
  <c r="AC1211" i="10"/>
  <c r="AC5881" i="10"/>
  <c r="AC584" i="10"/>
  <c r="AC7238" i="10"/>
  <c r="AC3366" i="10"/>
  <c r="AC5273" i="10"/>
  <c r="AC2591" i="10"/>
  <c r="AC1403" i="10"/>
  <c r="AC7055" i="10"/>
  <c r="AC4388" i="10"/>
  <c r="AC1003" i="10"/>
  <c r="AC1581" i="10"/>
  <c r="AC4777" i="10"/>
  <c r="AC2167" i="10"/>
  <c r="AC6342" i="10"/>
  <c r="AC659" i="10"/>
  <c r="AC5473" i="10"/>
  <c r="AC6763" i="10"/>
  <c r="AC7397" i="10"/>
  <c r="AC1852" i="10"/>
  <c r="AC6897" i="10"/>
  <c r="AC3251" i="10"/>
  <c r="AC1867" i="10"/>
  <c r="AC554" i="10"/>
  <c r="AC3799" i="10"/>
  <c r="AC7013" i="10"/>
  <c r="AC5878" i="10"/>
  <c r="AC3477" i="10"/>
  <c r="AC2486" i="10"/>
  <c r="AC2214" i="10"/>
  <c r="AC1633" i="10"/>
  <c r="AC4084" i="10"/>
  <c r="AC5276" i="10"/>
  <c r="AC5031" i="10"/>
  <c r="AC1697" i="10"/>
  <c r="AC4966" i="10"/>
  <c r="AC1862" i="10"/>
  <c r="AC6408" i="10"/>
  <c r="AC340" i="10"/>
  <c r="AC2695" i="10"/>
  <c r="AC6567" i="10"/>
  <c r="AC6410" i="10"/>
  <c r="AC5422" i="10"/>
  <c r="AC1137" i="10"/>
  <c r="AC462" i="10"/>
  <c r="AC3540" i="10"/>
  <c r="AC5546" i="10"/>
  <c r="AC972" i="10"/>
  <c r="AC347" i="10"/>
  <c r="AC3379" i="10"/>
  <c r="AC5709" i="10"/>
  <c r="AC7256" i="10"/>
  <c r="AC6138" i="10"/>
  <c r="AC4133" i="10"/>
  <c r="AC3451" i="10"/>
  <c r="AC1265" i="10"/>
  <c r="AC4832" i="10"/>
  <c r="AC2445" i="10"/>
  <c r="AC3743" i="10"/>
  <c r="AC2372" i="10"/>
  <c r="AC2980" i="10"/>
  <c r="AC4714" i="10"/>
  <c r="AC5858" i="10"/>
  <c r="AC2325" i="10"/>
  <c r="AC3249" i="10"/>
  <c r="AC421" i="10"/>
  <c r="AC5482" i="10"/>
  <c r="AC1828" i="10"/>
  <c r="AC6080" i="10"/>
  <c r="AC1709" i="10"/>
  <c r="AC6689" i="10"/>
  <c r="AC940" i="10"/>
  <c r="AC6332" i="10"/>
  <c r="AC3694" i="10"/>
  <c r="AC2584" i="10"/>
  <c r="AC2010" i="10"/>
  <c r="AC6553" i="10"/>
  <c r="AC497" i="10"/>
  <c r="AC6375" i="10"/>
  <c r="AC2941" i="10"/>
  <c r="AC2535" i="10"/>
  <c r="AC2818" i="10"/>
  <c r="AC2579" i="10"/>
  <c r="AC7063" i="10"/>
  <c r="AC4042" i="10"/>
  <c r="AC7039" i="10"/>
  <c r="AC5292" i="10"/>
  <c r="AC3243" i="10"/>
  <c r="AC5853" i="10"/>
  <c r="AC1825" i="10"/>
  <c r="AC2323" i="10"/>
  <c r="AC3695" i="10"/>
  <c r="AC4470" i="10"/>
  <c r="AC1160" i="10"/>
  <c r="AC6436" i="10"/>
  <c r="AC5430" i="10"/>
  <c r="AC2321" i="10"/>
  <c r="AC525" i="10"/>
  <c r="AC2419" i="10"/>
  <c r="AC2482" i="10"/>
  <c r="AC4432" i="10"/>
  <c r="AC5406" i="10"/>
  <c r="AC4749" i="10"/>
  <c r="AC1538" i="10"/>
  <c r="AC3316" i="10"/>
  <c r="AC614" i="10"/>
  <c r="AC5803" i="10"/>
  <c r="AC3148" i="10"/>
  <c r="AC2408" i="10"/>
  <c r="AC601" i="10"/>
  <c r="AC2565" i="10"/>
  <c r="AC1734" i="10"/>
  <c r="AC1551" i="10"/>
  <c r="AC4050" i="10"/>
  <c r="AC4103" i="10"/>
  <c r="AC6805" i="10"/>
  <c r="AC2476" i="10"/>
  <c r="AC6865" i="10"/>
  <c r="AC1616" i="10"/>
  <c r="AC3735" i="10"/>
  <c r="AC4533" i="10"/>
  <c r="AC4216" i="10"/>
  <c r="AC4821" i="10"/>
  <c r="AC3471" i="10"/>
  <c r="AC5399" i="10"/>
  <c r="AC4047" i="10"/>
  <c r="AC537" i="10"/>
  <c r="AC22" i="10"/>
  <c r="AC265" i="10"/>
  <c r="AC7366" i="10"/>
  <c r="AC5468" i="10"/>
  <c r="AC5857" i="10"/>
  <c r="AC1242" i="10"/>
  <c r="AC6696" i="10"/>
  <c r="AC1900" i="10"/>
  <c r="AC4255" i="10"/>
  <c r="AC4507" i="10"/>
  <c r="AC1266" i="10"/>
  <c r="AC5418" i="10"/>
  <c r="AC1349" i="10"/>
  <c r="AC6431" i="10"/>
  <c r="AC5316" i="10"/>
  <c r="AC550" i="10"/>
  <c r="AC7505" i="10"/>
  <c r="AC3203" i="10"/>
  <c r="AC4786" i="10"/>
  <c r="AC6808" i="10"/>
  <c r="AC7389" i="10"/>
  <c r="AC3341" i="10"/>
  <c r="AC4228" i="10"/>
  <c r="AC5373" i="10"/>
  <c r="AC3573" i="10"/>
  <c r="AC6609" i="10"/>
  <c r="AC7004" i="10"/>
  <c r="AC4837" i="10"/>
  <c r="AC661" i="10"/>
  <c r="AC2183" i="10"/>
  <c r="AC6518" i="10"/>
  <c r="AC4740" i="10"/>
  <c r="AC816" i="10"/>
  <c r="AC4614" i="10"/>
  <c r="AC6065" i="10"/>
  <c r="AC7441" i="10"/>
  <c r="AC5048" i="10"/>
  <c r="AC1526" i="10"/>
  <c r="AC1269" i="10"/>
  <c r="AC3641" i="10"/>
  <c r="AC3686" i="10"/>
  <c r="AC3378" i="10"/>
  <c r="AC1081" i="10"/>
  <c r="AC2156" i="10"/>
  <c r="AC4129" i="10"/>
  <c r="AC1054" i="10"/>
  <c r="AC4626" i="10"/>
  <c r="AC3459" i="10"/>
  <c r="AC3564" i="10"/>
  <c r="AC5361" i="10"/>
  <c r="AC2529" i="10"/>
  <c r="AC5643" i="10"/>
  <c r="AC2330" i="10"/>
  <c r="AC6803" i="10"/>
  <c r="AC1058" i="10"/>
  <c r="AC3110" i="10"/>
  <c r="AC5703" i="10"/>
  <c r="AC5054" i="10"/>
  <c r="AC6320" i="10"/>
  <c r="AC3285" i="10"/>
  <c r="AC4610" i="10"/>
  <c r="AC4609" i="10"/>
  <c r="AC934" i="10"/>
  <c r="AC2642" i="10"/>
  <c r="AC6199" i="10"/>
  <c r="AC7061" i="10"/>
  <c r="AC2398" i="10"/>
  <c r="AC6867" i="10"/>
  <c r="AC475" i="10"/>
  <c r="AC5231" i="10"/>
  <c r="AC1666" i="10"/>
  <c r="AC7311" i="10"/>
  <c r="AC2327" i="10"/>
  <c r="AC5692" i="10"/>
  <c r="AC5822" i="10"/>
  <c r="AC4948" i="10"/>
  <c r="AC1619" i="10"/>
  <c r="AC5541" i="10"/>
  <c r="AC2202" i="10"/>
  <c r="AC1606" i="10"/>
  <c r="AC2081" i="10"/>
  <c r="AC3002" i="10"/>
  <c r="AC643" i="10"/>
  <c r="AC4975" i="10"/>
  <c r="AC7050" i="10"/>
  <c r="AC1277" i="10"/>
  <c r="AC6183" i="10"/>
  <c r="AC6778" i="10"/>
  <c r="AC261" i="10"/>
  <c r="AC6482" i="10"/>
  <c r="AC5295" i="10"/>
  <c r="AC4461" i="10"/>
  <c r="AC6745" i="10"/>
  <c r="AC4046" i="10"/>
  <c r="AC672" i="10"/>
  <c r="AC6133" i="10"/>
  <c r="AC3191" i="10"/>
  <c r="AC3153" i="10"/>
  <c r="AC5191" i="10"/>
  <c r="AC5093" i="10"/>
  <c r="AC5637" i="10"/>
  <c r="AC6834" i="10"/>
  <c r="AC3384" i="10"/>
  <c r="AC539" i="10"/>
  <c r="AC7225" i="10"/>
  <c r="AC3800" i="10"/>
  <c r="AC4971" i="10"/>
  <c r="AC1256" i="10"/>
  <c r="AC1849" i="10"/>
  <c r="AC1670" i="10"/>
  <c r="AC7042" i="10"/>
  <c r="AC139" i="10"/>
  <c r="AC2641" i="10"/>
  <c r="AC4326" i="10"/>
  <c r="AC1327" i="10"/>
  <c r="AC1617" i="10"/>
  <c r="AC2696" i="10"/>
  <c r="AC6175" i="10"/>
  <c r="AC6118" i="10"/>
  <c r="AC3271" i="10"/>
  <c r="AC1774" i="10"/>
  <c r="AC5755" i="10"/>
  <c r="AC1406" i="10"/>
  <c r="AC3801" i="10"/>
  <c r="AC668" i="10"/>
  <c r="AC6161" i="10"/>
  <c r="AC6639" i="10"/>
  <c r="AC842" i="10"/>
  <c r="AC2934" i="10"/>
  <c r="AC3317" i="10"/>
  <c r="AC6886" i="10"/>
  <c r="AC6584" i="10"/>
  <c r="AC1111" i="10"/>
  <c r="AC1009" i="10"/>
  <c r="AC2207" i="10"/>
  <c r="AC1555" i="10"/>
  <c r="AC811" i="10"/>
  <c r="AC6282" i="10"/>
  <c r="AC6475" i="10"/>
  <c r="AC6022" i="10"/>
  <c r="AC3584" i="10"/>
  <c r="AC982" i="10"/>
  <c r="AC3124" i="10"/>
  <c r="AC2613" i="10"/>
  <c r="AC6265" i="10"/>
  <c r="AC1510" i="10"/>
  <c r="AC4884" i="10"/>
  <c r="AC2096" i="10"/>
  <c r="AC1872" i="10"/>
  <c r="AC2724" i="10"/>
  <c r="AC3068" i="10"/>
  <c r="AC1492" i="10"/>
  <c r="AC1025" i="10"/>
  <c r="AC3184" i="10"/>
  <c r="AC3729" i="10"/>
  <c r="AC7083" i="10"/>
  <c r="AC5235" i="10"/>
  <c r="AC2664" i="10"/>
  <c r="AC4404" i="10"/>
  <c r="AC4591" i="10"/>
  <c r="AC4217" i="10"/>
  <c r="AC5837" i="10"/>
  <c r="AC3001" i="10"/>
  <c r="AC4623" i="10"/>
  <c r="AC3261" i="10"/>
  <c r="AC4273" i="10"/>
  <c r="AC4323" i="10"/>
  <c r="AC5600" i="10"/>
  <c r="AC423" i="10"/>
  <c r="AC4925" i="10"/>
  <c r="AC6247" i="10"/>
  <c r="AC6426" i="10"/>
  <c r="AC1982" i="10"/>
  <c r="AC3069" i="10"/>
  <c r="AC2086" i="10"/>
  <c r="AC1391" i="10"/>
  <c r="AC3087" i="10"/>
  <c r="AC1851" i="10"/>
  <c r="AC4514" i="10"/>
  <c r="AC945" i="10"/>
  <c r="AC1212" i="10"/>
  <c r="AC2666" i="10"/>
  <c r="AC2121" i="10"/>
  <c r="AC5288" i="10"/>
  <c r="AC2382" i="10"/>
  <c r="AC6068" i="10"/>
  <c r="AC999" i="10"/>
  <c r="AC1304" i="10"/>
  <c r="AC5284" i="10"/>
  <c r="AC4127" i="10"/>
  <c r="AC3802" i="10"/>
  <c r="AC565" i="10"/>
  <c r="AC615" i="10"/>
  <c r="AC364" i="10"/>
  <c r="AC7277" i="10"/>
  <c r="AC6186" i="10"/>
  <c r="AC342" i="10"/>
  <c r="AC1609" i="10"/>
  <c r="AC7432" i="10"/>
  <c r="AC2027" i="10"/>
  <c r="AC5515" i="10"/>
  <c r="AC2516" i="10"/>
  <c r="AC2680" i="10"/>
  <c r="AC834" i="10"/>
  <c r="AC5712" i="10"/>
  <c r="AC1843" i="10"/>
  <c r="AC3718" i="10"/>
  <c r="AC6166" i="10"/>
  <c r="AC4102" i="10"/>
  <c r="AC5939" i="10"/>
  <c r="AC4703" i="10"/>
  <c r="AC5022" i="10"/>
  <c r="AC5973" i="10"/>
  <c r="AC3445" i="10"/>
  <c r="AC2223" i="10"/>
  <c r="AC3442" i="10"/>
  <c r="AC1844" i="10"/>
  <c r="AC2435" i="10"/>
  <c r="AC4574" i="10"/>
  <c r="AC5333" i="10"/>
  <c r="AC6586" i="10"/>
  <c r="AC679" i="10"/>
  <c r="AC7006" i="10"/>
  <c r="AC5988" i="10"/>
  <c r="AC2241" i="10"/>
  <c r="AC2618" i="10"/>
  <c r="AC5351" i="10"/>
  <c r="AC1647" i="10"/>
  <c r="AC2645" i="10"/>
  <c r="AC3180" i="10"/>
  <c r="AC3054" i="10"/>
  <c r="AC6988" i="10"/>
  <c r="AC4283" i="10"/>
  <c r="AC1035" i="10"/>
  <c r="AC4289" i="10"/>
  <c r="AC1360" i="10"/>
  <c r="AC4474" i="10"/>
  <c r="AC3571" i="10"/>
  <c r="AC3755" i="10"/>
  <c r="AC5294" i="10"/>
  <c r="AC1685" i="10"/>
  <c r="AC3390" i="10"/>
  <c r="AC3085" i="10"/>
  <c r="AC1758" i="10"/>
  <c r="AC2676" i="10"/>
  <c r="AC1561" i="10"/>
  <c r="AC4149" i="10"/>
  <c r="AC558" i="10"/>
  <c r="AC5063" i="10"/>
  <c r="AC1989" i="10"/>
  <c r="AC2337" i="10"/>
  <c r="AC199" i="10"/>
  <c r="AC7603" i="10"/>
  <c r="AC4032" i="10"/>
  <c r="AC5324" i="10"/>
  <c r="AC2468" i="10"/>
  <c r="AC4758" i="10"/>
  <c r="AC3602" i="10"/>
  <c r="AC6409" i="10"/>
  <c r="AC2517" i="10"/>
  <c r="AC3102" i="10"/>
  <c r="AC2091" i="10"/>
  <c r="AC1489" i="10"/>
  <c r="AC3803" i="10"/>
  <c r="AC5253" i="10"/>
  <c r="AC6194" i="10"/>
  <c r="AC6901" i="10"/>
  <c r="AC3147" i="10"/>
  <c r="AC355" i="10"/>
  <c r="AC5693" i="10"/>
  <c r="AC6481" i="10"/>
  <c r="AC6610" i="10"/>
  <c r="AC5337" i="10"/>
  <c r="AC3155" i="10"/>
  <c r="AC689" i="10"/>
  <c r="AC987" i="10"/>
  <c r="AC5985" i="10"/>
  <c r="AC6105" i="10"/>
  <c r="AC4493" i="10"/>
  <c r="AC5733" i="10"/>
  <c r="AC1021" i="10"/>
  <c r="AC4651" i="10"/>
  <c r="AC4921" i="10"/>
  <c r="AC7168" i="10"/>
  <c r="AC3717" i="10"/>
  <c r="AC3309" i="10"/>
  <c r="AC4633" i="10"/>
  <c r="AC3311" i="10"/>
  <c r="AC1913" i="10"/>
  <c r="AC1736" i="10"/>
  <c r="AC3713" i="10"/>
  <c r="AC6993" i="10"/>
  <c r="AC3475" i="10"/>
  <c r="AC2094" i="10"/>
  <c r="AC449" i="10"/>
  <c r="AC2600" i="10"/>
  <c r="AC5764" i="10"/>
  <c r="AC5754" i="10"/>
  <c r="AC4108" i="10"/>
  <c r="AC5623" i="10"/>
  <c r="AC3193" i="10"/>
  <c r="AC5617" i="10"/>
  <c r="AC5202" i="10"/>
  <c r="AC5811" i="10"/>
  <c r="AC5591" i="10"/>
  <c r="AC1310" i="10"/>
  <c r="AC5535" i="10"/>
  <c r="AC2771" i="10"/>
  <c r="AC5242" i="10"/>
  <c r="AC4851" i="10"/>
  <c r="AC3037" i="10"/>
  <c r="AC3160" i="10"/>
  <c r="AC6845" i="10"/>
  <c r="AC7279" i="10"/>
  <c r="AC961" i="10"/>
  <c r="AC6811" i="10"/>
  <c r="AC336" i="10"/>
  <c r="AC1569" i="10"/>
  <c r="AC5618" i="10"/>
  <c r="AC1197" i="10"/>
  <c r="AC4800" i="10"/>
  <c r="AC2892" i="10"/>
  <c r="AC2527" i="10"/>
  <c r="AC6522" i="10"/>
  <c r="AC4481" i="10"/>
  <c r="AC5274" i="10"/>
  <c r="AC213" i="10"/>
  <c r="AC6314" i="10"/>
  <c r="AC5860" i="10"/>
  <c r="AC670" i="10"/>
  <c r="AC7124" i="10"/>
  <c r="AC6726" i="10"/>
  <c r="AC3651" i="10"/>
  <c r="AC5215" i="10"/>
  <c r="AC6558" i="10"/>
  <c r="AC1108" i="10"/>
  <c r="AC137" i="10"/>
  <c r="AC1132" i="10"/>
  <c r="AC7220" i="10"/>
  <c r="AC5590" i="10"/>
  <c r="AC6570" i="10"/>
  <c r="AC5766" i="10"/>
  <c r="AC2650" i="10"/>
  <c r="AC4846" i="10"/>
  <c r="AC320" i="10"/>
  <c r="AC4918" i="10"/>
  <c r="AC711" i="10"/>
  <c r="AC5984" i="10"/>
  <c r="AC266" i="10"/>
  <c r="AC586" i="10"/>
  <c r="AC4436" i="10"/>
  <c r="AC5069" i="10"/>
  <c r="AC4645" i="10"/>
  <c r="AC1802" i="10"/>
  <c r="AC2099" i="10"/>
  <c r="AC6210" i="10"/>
  <c r="AC495" i="10"/>
  <c r="AC5691" i="10"/>
  <c r="AC5891" i="10"/>
  <c r="AC2089" i="10"/>
  <c r="AC736" i="10"/>
  <c r="AC6430" i="10"/>
  <c r="AC5690" i="10"/>
  <c r="AC2073" i="10"/>
  <c r="AC5499" i="10"/>
  <c r="AC5989" i="10"/>
  <c r="AC5815" i="10"/>
  <c r="AC499" i="10"/>
  <c r="AC5105" i="10"/>
  <c r="AC5794" i="10"/>
  <c r="AC4764" i="10"/>
  <c r="AC7097" i="10"/>
  <c r="AC6385" i="10"/>
  <c r="AC3024" i="10"/>
  <c r="AC5327" i="10"/>
  <c r="AC3278" i="10"/>
  <c r="AC149" i="10"/>
  <c r="AC1152" i="10"/>
  <c r="AC1837" i="10"/>
  <c r="AC5627" i="10"/>
  <c r="AC1964" i="10"/>
  <c r="AC7574" i="10"/>
  <c r="AC6802" i="10"/>
  <c r="AC131" i="10"/>
  <c r="AC1978" i="10"/>
  <c r="AC2557" i="10"/>
  <c r="AC7052" i="10"/>
  <c r="AC6853" i="10"/>
  <c r="AC7493" i="10"/>
  <c r="AC6077" i="10"/>
  <c r="AC5413" i="10"/>
  <c r="AC4881" i="10"/>
  <c r="AC548" i="10"/>
  <c r="AC836" i="10"/>
  <c r="AC6376" i="10"/>
  <c r="AC2076" i="10"/>
  <c r="AC487" i="10"/>
  <c r="AC1815" i="10"/>
  <c r="AC115" i="10"/>
  <c r="AC5510" i="10"/>
  <c r="AC7184" i="10"/>
  <c r="AC6635" i="10"/>
  <c r="AC110" i="10"/>
  <c r="AC3703" i="10"/>
  <c r="AC745" i="10"/>
  <c r="AC2316" i="10"/>
  <c r="AC923" i="10"/>
  <c r="AC6334" i="10"/>
  <c r="AC988" i="10"/>
  <c r="AC5664" i="10"/>
  <c r="AC64" i="10"/>
  <c r="AC403" i="10"/>
  <c r="AC3804" i="10"/>
  <c r="AC3314" i="10"/>
  <c r="AC3216" i="10"/>
  <c r="AC6531" i="10"/>
  <c r="AC6536" i="10"/>
  <c r="AC1034" i="10"/>
  <c r="AC7278" i="10"/>
  <c r="AC2397" i="10"/>
  <c r="AC7292" i="10"/>
  <c r="AC1516" i="10"/>
  <c r="AC271" i="10"/>
  <c r="AC4431" i="10"/>
  <c r="AC7138" i="10"/>
  <c r="AC2526" i="10"/>
  <c r="AC2886" i="10"/>
  <c r="AC5012" i="10"/>
  <c r="AC1679" i="10"/>
  <c r="AC713" i="10"/>
  <c r="AC237" i="10"/>
  <c r="AC7507" i="10"/>
  <c r="AC7586" i="10"/>
  <c r="AC4414" i="10"/>
  <c r="AC102" i="10"/>
  <c r="AC4199" i="10"/>
  <c r="AC152" i="10"/>
  <c r="AC4311" i="10"/>
  <c r="AC4154" i="10"/>
  <c r="AC3805" i="10"/>
  <c r="AC7321" i="10"/>
  <c r="AC346" i="10"/>
  <c r="AC2250" i="10"/>
  <c r="AC7058" i="10"/>
  <c r="AC6971" i="10"/>
  <c r="AC7633" i="10"/>
  <c r="AC7" i="10"/>
  <c r="AC4835" i="10"/>
  <c r="AC5370" i="10"/>
  <c r="AC6717" i="10"/>
  <c r="AC1052" i="10"/>
  <c r="AC4439" i="10"/>
  <c r="AC6023" i="10"/>
  <c r="AC6079" i="10"/>
  <c r="AC7208" i="10"/>
  <c r="AC7476" i="10"/>
  <c r="AC17" i="10"/>
  <c r="AC4151" i="10"/>
  <c r="AC2380" i="10"/>
  <c r="AC7334" i="10"/>
  <c r="AC1275" i="10"/>
  <c r="AC3214" i="10"/>
  <c r="AC4499" i="10"/>
  <c r="AC1967" i="10"/>
  <c r="AC826" i="10"/>
  <c r="AC6896" i="10"/>
  <c r="AC6685" i="10"/>
  <c r="AC305" i="10"/>
  <c r="AC5926" i="10"/>
  <c r="AC4153" i="10"/>
  <c r="AC6427" i="10"/>
  <c r="AC105" i="10"/>
  <c r="AC7310" i="10"/>
  <c r="AC2716" i="10"/>
  <c r="AC4598" i="10"/>
  <c r="AC345" i="10"/>
  <c r="AC7500" i="10"/>
  <c r="AC2459" i="10"/>
  <c r="AC210" i="10"/>
  <c r="AC1208" i="10"/>
  <c r="AC3162" i="10"/>
  <c r="AC428" i="10"/>
  <c r="AC4650" i="10"/>
  <c r="AC3622" i="10"/>
  <c r="AC7014" i="10"/>
  <c r="AC942" i="10"/>
  <c r="AC496" i="10"/>
  <c r="AC803" i="10"/>
  <c r="AC792" i="10"/>
  <c r="AC7467" i="10"/>
  <c r="AC6489" i="10"/>
  <c r="AC7477" i="10"/>
  <c r="AC1969" i="10"/>
  <c r="AC7479" i="10"/>
  <c r="AC7036" i="10"/>
  <c r="AC5154" i="10"/>
  <c r="AC1643" i="10"/>
  <c r="AC2385" i="10"/>
  <c r="AC3284" i="10"/>
  <c r="AC4986" i="10"/>
  <c r="AC2683" i="10"/>
  <c r="AC4537" i="10"/>
  <c r="AC4672" i="10"/>
  <c r="AC1876" i="10"/>
  <c r="AC2617" i="10"/>
  <c r="AC5982" i="10"/>
  <c r="AC4157" i="10"/>
  <c r="AC6560" i="10"/>
  <c r="AC3070" i="10"/>
  <c r="AC2438" i="10"/>
  <c r="AC3348" i="10"/>
  <c r="AC3806" i="10"/>
  <c r="AC1285" i="10"/>
  <c r="AC6026" i="10"/>
  <c r="AC562" i="10"/>
  <c r="AC4162" i="10"/>
  <c r="AC501" i="10"/>
  <c r="AC3262" i="10"/>
  <c r="AC4245" i="10"/>
  <c r="AC4778" i="10"/>
  <c r="AC3086" i="10"/>
  <c r="AC3807" i="10"/>
  <c r="AC5306" i="10"/>
  <c r="AC979" i="10"/>
  <c r="AC6274" i="10"/>
  <c r="AC1645" i="10"/>
  <c r="AC810" i="10"/>
  <c r="AC7219" i="10"/>
  <c r="AC2038" i="10"/>
  <c r="AC7449" i="10"/>
  <c r="AC2177" i="10"/>
  <c r="AC5758" i="10"/>
  <c r="AC1180" i="10"/>
  <c r="AC4332" i="10"/>
  <c r="AC2883" i="10"/>
  <c r="AC3142" i="10"/>
  <c r="AC5915" i="10"/>
  <c r="AC7333" i="10"/>
  <c r="AC6176" i="10"/>
  <c r="AC2741" i="10"/>
  <c r="AC5180" i="10"/>
  <c r="AC170" i="10"/>
  <c r="AC7094" i="10"/>
  <c r="AC1087" i="10"/>
  <c r="AC2530" i="10"/>
  <c r="AC2314" i="10"/>
  <c r="AC2814" i="10"/>
  <c r="AC3260" i="10"/>
  <c r="AC3079" i="10"/>
  <c r="AC7232" i="10"/>
  <c r="AC392" i="10"/>
  <c r="AC5124" i="10"/>
  <c r="AC574" i="10"/>
  <c r="AC7549" i="10"/>
  <c r="AC2431" i="10"/>
  <c r="AC3808" i="10"/>
  <c r="AC757" i="10"/>
  <c r="AC6933" i="10"/>
  <c r="AC1467" i="10"/>
  <c r="AC389" i="10"/>
  <c r="AC4602" i="10"/>
  <c r="AC535" i="10"/>
  <c r="AC7237" i="10"/>
  <c r="AC7166" i="10"/>
  <c r="AC4585" i="10"/>
  <c r="AC6464" i="10"/>
  <c r="AC3550" i="10"/>
  <c r="AC6354" i="10"/>
  <c r="AC306" i="10"/>
  <c r="AC5377" i="10"/>
  <c r="AC5179" i="10"/>
  <c r="AC63" i="10"/>
  <c r="AC442" i="10"/>
  <c r="AC1459" i="10"/>
  <c r="AC536" i="10"/>
  <c r="AC7604" i="10"/>
  <c r="AC7592" i="10"/>
  <c r="AC6319" i="10"/>
  <c r="AC1824" i="10"/>
  <c r="AC706" i="10"/>
  <c r="AC227" i="10"/>
  <c r="AC6707" i="10"/>
  <c r="AC2512" i="10"/>
  <c r="AC7553" i="10"/>
  <c r="AC5375" i="10"/>
  <c r="AC208" i="10"/>
  <c r="AC6500" i="10"/>
  <c r="AC7559" i="10"/>
  <c r="AC7331" i="10"/>
  <c r="AC7581" i="10"/>
  <c r="AC5968" i="10"/>
  <c r="AC721" i="10"/>
  <c r="AC6718" i="10"/>
  <c r="AC5102" i="10"/>
  <c r="AC732" i="10"/>
  <c r="AC7183" i="10"/>
  <c r="AC4795" i="10"/>
  <c r="AC5318" i="10"/>
  <c r="AC876" i="10"/>
  <c r="AC463" i="10"/>
  <c r="AC2830" i="10"/>
  <c r="AC7556" i="10"/>
  <c r="AC778" i="10"/>
  <c r="AC5350" i="10"/>
  <c r="AC4292" i="10"/>
  <c r="AC6712" i="10"/>
  <c r="AC3320" i="10"/>
  <c r="AC5898" i="10"/>
  <c r="AC319" i="10"/>
  <c r="AC2972" i="10"/>
  <c r="AC7226" i="10"/>
  <c r="AC1550" i="10"/>
  <c r="AC1133" i="10"/>
  <c r="AC491" i="10"/>
  <c r="AC4521" i="10"/>
  <c r="AC5023" i="10"/>
  <c r="AC2768" i="10"/>
  <c r="AC1959" i="10"/>
  <c r="AC4049" i="10"/>
  <c r="AC4857" i="10"/>
  <c r="AC4524" i="10"/>
  <c r="AC6975" i="10"/>
  <c r="AC6855" i="10"/>
  <c r="AC6883" i="10"/>
  <c r="AC4789" i="10"/>
  <c r="AC1914" i="10"/>
  <c r="AC950" i="10"/>
  <c r="AC5859" i="10"/>
  <c r="AC1796" i="10"/>
  <c r="AC4296" i="10"/>
  <c r="AC1591" i="10"/>
  <c r="AC3029" i="10"/>
  <c r="AC3410" i="10"/>
  <c r="AC5599" i="10"/>
  <c r="AC5414" i="10"/>
  <c r="AC5172" i="10"/>
  <c r="AC2252" i="10"/>
  <c r="AC5447" i="10"/>
  <c r="AC5220" i="10"/>
  <c r="AC2022" i="10"/>
  <c r="AC89" i="10"/>
  <c r="AC1156" i="10"/>
  <c r="AC113" i="10"/>
  <c r="AC433" i="10"/>
  <c r="AC314" i="10"/>
  <c r="AC7550" i="10"/>
  <c r="AC7411" i="10"/>
  <c r="AC7175" i="10"/>
  <c r="AC7170" i="10"/>
  <c r="AC57" i="10"/>
  <c r="AC7409" i="10"/>
  <c r="AC239" i="10"/>
  <c r="AC1770" i="10"/>
  <c r="AC7595" i="10"/>
  <c r="AC6658" i="10"/>
  <c r="AC7173" i="10"/>
  <c r="AC770" i="10"/>
  <c r="AC7512" i="10"/>
  <c r="AC494" i="10"/>
  <c r="AC7212" i="10"/>
  <c r="AC6899" i="10"/>
  <c r="AC6527" i="10"/>
  <c r="AC7444" i="10"/>
  <c r="AC4139" i="10"/>
  <c r="AC1500" i="10"/>
  <c r="AC2131" i="10"/>
  <c r="AC1124" i="10"/>
  <c r="AC5780" i="10"/>
  <c r="AC3323" i="10"/>
  <c r="AC5975" i="10"/>
  <c r="AC7270" i="10"/>
  <c r="AC7284" i="10"/>
  <c r="AC7509" i="10"/>
  <c r="AC406" i="10"/>
  <c r="AC6820" i="10"/>
  <c r="AC4036" i="10"/>
  <c r="AC1893" i="10"/>
  <c r="AC2175" i="10"/>
  <c r="AC7235" i="10"/>
  <c r="AC82" i="10"/>
  <c r="AC1085" i="10"/>
  <c r="AC7471" i="10"/>
  <c r="AC7519" i="10"/>
  <c r="AC6974" i="10"/>
  <c r="AC1779" i="10"/>
  <c r="AC5260" i="10"/>
  <c r="AC2937" i="10"/>
  <c r="AC4079" i="10"/>
  <c r="AC2930" i="10"/>
  <c r="AC2426" i="10"/>
  <c r="AC687" i="10"/>
  <c r="AC1173" i="10"/>
  <c r="AC7565" i="10"/>
  <c r="AC2226" i="10"/>
  <c r="AC1007" i="10"/>
  <c r="AC4128" i="10"/>
  <c r="AC2809" i="10"/>
  <c r="AC299" i="10"/>
  <c r="AC3105" i="10"/>
  <c r="AC5290" i="10"/>
  <c r="AC1410" i="10"/>
  <c r="AC5824" i="10"/>
  <c r="AC5388" i="10"/>
  <c r="AC651" i="10"/>
  <c r="AC6566" i="10"/>
  <c r="AC2401" i="10"/>
  <c r="AC1901" i="10"/>
  <c r="AC978" i="10"/>
  <c r="AC6258" i="10"/>
  <c r="AC4775" i="10"/>
  <c r="AC5151" i="10"/>
  <c r="AC5704" i="10"/>
  <c r="AC145" i="10"/>
  <c r="AC7447" i="10"/>
  <c r="AC3742" i="10"/>
  <c r="AC6215" i="10"/>
  <c r="AC853" i="10"/>
  <c r="AC4191" i="10"/>
  <c r="AC386" i="10"/>
  <c r="AC655" i="10"/>
  <c r="AC947" i="10"/>
  <c r="AC3301" i="10"/>
  <c r="AC875" i="10"/>
  <c r="AC722" i="10"/>
  <c r="AC6488" i="10"/>
  <c r="AC7339" i="10"/>
  <c r="AC376" i="10"/>
  <c r="AC7167" i="10"/>
  <c r="AC5848" i="10"/>
  <c r="AC2467" i="10"/>
  <c r="AC3476" i="10"/>
  <c r="AC6878" i="10"/>
  <c r="AC123" i="10"/>
  <c r="AC7496" i="10"/>
  <c r="AC7562" i="10"/>
  <c r="AC3237" i="10"/>
  <c r="AC4089" i="10"/>
  <c r="AC2889" i="10"/>
  <c r="AC4384" i="10"/>
  <c r="AC2159" i="10"/>
  <c r="AC5251" i="10"/>
  <c r="AC4618" i="10"/>
  <c r="AC6664" i="10"/>
  <c r="AC6976" i="10"/>
  <c r="AC328" i="10"/>
  <c r="AC1059" i="10"/>
  <c r="AC1282" i="10"/>
  <c r="AC96" i="10"/>
  <c r="AC3634" i="10"/>
  <c r="AC7611" i="10"/>
  <c r="AC422" i="10"/>
  <c r="AC7489" i="10"/>
  <c r="AC7297" i="10"/>
  <c r="AC2636" i="10"/>
  <c r="AC4338" i="10"/>
  <c r="AC142" i="10"/>
  <c r="AC6831" i="10"/>
  <c r="AC5817" i="10"/>
  <c r="AC627" i="10"/>
  <c r="AC6071" i="10"/>
  <c r="AC92" i="10"/>
  <c r="AC7466" i="10"/>
  <c r="AC73" i="10"/>
  <c r="AC7646" i="10"/>
  <c r="AC7564" i="10"/>
  <c r="AC7080" i="10"/>
  <c r="AC195" i="10"/>
  <c r="AC7408" i="10"/>
  <c r="AC7451" i="10"/>
  <c r="AC1024" i="10"/>
  <c r="AC3179" i="10"/>
  <c r="AC7450" i="10"/>
  <c r="AC6268" i="10"/>
  <c r="AC4300" i="10"/>
  <c r="AC111" i="10"/>
  <c r="AC747" i="10"/>
  <c r="AC7317" i="10"/>
  <c r="AC1217" i="10"/>
  <c r="AC242" i="10"/>
  <c r="AC1413" i="10"/>
  <c r="AC1335" i="10"/>
  <c r="AC1027" i="10"/>
  <c r="AC2059" i="10"/>
  <c r="AC2220" i="10"/>
  <c r="AC6611" i="10"/>
  <c r="AC1760" i="10"/>
  <c r="AC856" i="10"/>
  <c r="AC7445" i="10"/>
  <c r="AC788" i="10"/>
  <c r="AC300" i="10"/>
  <c r="AC1759" i="10"/>
  <c r="AC2880" i="10"/>
  <c r="AC5582" i="10"/>
  <c r="AC7163" i="10"/>
  <c r="AC3356" i="10"/>
  <c r="AC3305" i="10"/>
  <c r="AC3141" i="10"/>
  <c r="AC1069" i="10"/>
  <c r="AC1439" i="10"/>
  <c r="AC5448" i="10"/>
  <c r="AC2534" i="10"/>
  <c r="AC5832" i="10"/>
  <c r="AC1161" i="10"/>
  <c r="AC4535" i="10"/>
  <c r="AC4317" i="10"/>
  <c r="AC7589" i="10"/>
  <c r="AC6030" i="10"/>
  <c r="AC7344" i="10"/>
  <c r="AC20" i="10"/>
  <c r="AC280" i="10"/>
  <c r="AC551" i="10"/>
  <c r="AC4956" i="10"/>
  <c r="AC130" i="10"/>
  <c r="AC4596" i="10"/>
  <c r="AC6744" i="10"/>
  <c r="AC1314" i="10"/>
  <c r="AC7037" i="10"/>
  <c r="AC929" i="10"/>
  <c r="AC7499" i="10"/>
  <c r="AC4769" i="10"/>
  <c r="AC6662" i="10"/>
  <c r="AC1518" i="10"/>
  <c r="AC6447" i="10"/>
  <c r="AC5559" i="10"/>
  <c r="AC5113" i="10"/>
  <c r="AC169" i="10"/>
  <c r="AC2429" i="10"/>
  <c r="AC7482" i="10"/>
  <c r="AC5423" i="10"/>
  <c r="AC5746" i="10"/>
  <c r="AC5096" i="10"/>
  <c r="AC1998" i="10"/>
  <c r="AC7017" i="10"/>
  <c r="AC454" i="10"/>
  <c r="AC4930" i="10"/>
  <c r="AC263" i="10"/>
  <c r="AC4707" i="10"/>
  <c r="AC7446" i="10"/>
  <c r="AC5998" i="10"/>
  <c r="AC2197" i="10"/>
  <c r="AC6951" i="10"/>
  <c r="AC708" i="10"/>
  <c r="AC2805" i="10"/>
  <c r="AC6379" i="10"/>
  <c r="AC4526" i="10"/>
  <c r="AC6706" i="10"/>
  <c r="AC6623" i="10"/>
  <c r="AC298" i="10"/>
  <c r="AC231" i="10"/>
  <c r="AC4690" i="10"/>
  <c r="AC4104" i="10"/>
  <c r="AC1765" i="10"/>
  <c r="AC5072" i="10"/>
  <c r="AC6983" i="10"/>
  <c r="AC4932" i="10"/>
  <c r="AC246" i="10"/>
  <c r="AC1200" i="10"/>
  <c r="AC1146" i="10"/>
  <c r="AC4863" i="10"/>
  <c r="AC5252" i="10"/>
  <c r="AC1078" i="10"/>
  <c r="AC4999" i="10"/>
  <c r="AC1039" i="10"/>
  <c r="AC2478" i="10"/>
  <c r="AC1389" i="10"/>
  <c r="AC829" i="10"/>
  <c r="AC2264" i="10"/>
  <c r="AC1471" i="10"/>
  <c r="AC224" i="10"/>
  <c r="AC7199" i="10"/>
  <c r="AC1061" i="10"/>
  <c r="AC7176" i="10"/>
  <c r="AC7527" i="10"/>
  <c r="AC3521" i="10"/>
  <c r="AC2173" i="10"/>
  <c r="AC4692" i="10"/>
  <c r="AC6941" i="10"/>
  <c r="AC3248" i="10"/>
  <c r="AC7379" i="10"/>
  <c r="AC1189" i="10"/>
  <c r="AC1682" i="10"/>
  <c r="AC2905" i="10"/>
  <c r="AC7064" i="10"/>
  <c r="AC833" i="10"/>
  <c r="AC7287" i="10"/>
  <c r="AC503" i="10"/>
  <c r="AC1813" i="10"/>
  <c r="AC15" i="10"/>
  <c r="AC5819" i="10"/>
  <c r="AC5030" i="10"/>
  <c r="AC3207" i="10"/>
  <c r="AC4192" i="10"/>
  <c r="AC5956" i="10"/>
  <c r="AC1974" i="10"/>
  <c r="AC1455" i="10"/>
  <c r="AC1220" i="10"/>
  <c r="AC3322" i="10"/>
  <c r="AC5488" i="10"/>
  <c r="AC6244" i="10"/>
  <c r="AC3597" i="10"/>
  <c r="AC4193" i="10"/>
  <c r="AC6460" i="10"/>
  <c r="AC1899" i="10"/>
  <c r="AC1260" i="10"/>
  <c r="AC4977" i="10"/>
  <c r="AC4495" i="10"/>
  <c r="AC1933" i="10"/>
  <c r="AC4761" i="10"/>
  <c r="AC3809" i="10"/>
  <c r="AC3593" i="10"/>
  <c r="AC4599" i="10"/>
  <c r="AC4826" i="10"/>
  <c r="AC1505" i="10"/>
  <c r="AC3810" i="10"/>
  <c r="AC2952" i="10"/>
  <c r="AC2648" i="10"/>
  <c r="AC4684" i="10"/>
  <c r="AC6142" i="10"/>
  <c r="AC4063" i="10"/>
  <c r="AC797" i="10"/>
  <c r="AC7259" i="10"/>
  <c r="AC6798" i="10"/>
  <c r="AC7141" i="10"/>
  <c r="AC6816" i="10"/>
  <c r="AC695" i="10"/>
  <c r="AC6655" i="10"/>
  <c r="AC2023" i="10"/>
  <c r="AC6646" i="10"/>
  <c r="AC5672" i="10"/>
  <c r="AC4458" i="10"/>
  <c r="AC2882" i="10"/>
  <c r="AC4177" i="10"/>
  <c r="AC7195" i="10"/>
  <c r="AC4113" i="10"/>
  <c r="AC764" i="10"/>
  <c r="AC1626" i="10"/>
  <c r="AC1853" i="10"/>
  <c r="AC2145" i="10"/>
  <c r="AC4060" i="10"/>
  <c r="AC4058" i="10"/>
  <c r="AC5868" i="10"/>
  <c r="AC1016" i="10"/>
  <c r="AC2847" i="10"/>
  <c r="AC5310" i="10"/>
  <c r="AC4061" i="10"/>
  <c r="AC4940" i="10"/>
  <c r="AC1786" i="10"/>
  <c r="AC4790" i="10"/>
  <c r="AC5157" i="10"/>
  <c r="AC4287" i="10"/>
  <c r="AC333" i="10"/>
  <c r="AC3669" i="10"/>
  <c r="AC7159" i="10"/>
  <c r="AC2219" i="10"/>
  <c r="AC1390" i="10"/>
  <c r="AC2675" i="10"/>
  <c r="AC6563" i="10"/>
  <c r="AC373" i="10"/>
  <c r="AC6769" i="10"/>
  <c r="AC7206" i="10"/>
  <c r="AC2916" i="10"/>
  <c r="AC471" i="10"/>
  <c r="AC150" i="10"/>
  <c r="AC4131" i="10"/>
  <c r="AC5581" i="10"/>
  <c r="AC1036" i="10"/>
  <c r="AC7285" i="10"/>
  <c r="AC493" i="10"/>
  <c r="AC640" i="10"/>
  <c r="AC2260" i="10"/>
  <c r="AC6325" i="10"/>
  <c r="AC7427" i="10"/>
  <c r="AC366" i="10"/>
  <c r="AC560" i="10"/>
  <c r="AC5642" i="10"/>
  <c r="AC6955" i="10"/>
  <c r="AC6529" i="10"/>
  <c r="AC431" i="10"/>
  <c r="AC7506" i="10"/>
  <c r="AC3310" i="10"/>
  <c r="AC7443" i="10"/>
  <c r="AC7452" i="10"/>
  <c r="AC1776" i="10"/>
  <c r="AC7102" i="10"/>
  <c r="AC4059" i="10"/>
  <c r="AC7249" i="10"/>
  <c r="AC7401" i="10"/>
  <c r="AC2841" i="10"/>
  <c r="AC230" i="10"/>
  <c r="AC7315" i="10"/>
  <c r="AC951" i="10"/>
  <c r="AC7513" i="10"/>
  <c r="AC3811" i="10"/>
  <c r="AC5595" i="10"/>
  <c r="AC2180" i="10"/>
  <c r="AC3616" i="10"/>
  <c r="AC3436" i="10"/>
  <c r="AC2856" i="10"/>
  <c r="AC6235" i="10"/>
  <c r="AC5257" i="10"/>
  <c r="AC4052" i="10"/>
  <c r="AC2870" i="10"/>
  <c r="AC3073" i="10"/>
  <c r="AC6433" i="10"/>
  <c r="AC3258" i="10"/>
  <c r="AC1514" i="10"/>
  <c r="AC3439" i="10"/>
  <c r="AC1162" i="10"/>
  <c r="AC7421" i="10"/>
  <c r="AC4427" i="10"/>
  <c r="AC2621" i="10"/>
  <c r="AC5842" i="10"/>
  <c r="AC973" i="10"/>
  <c r="AC925" i="10"/>
  <c r="AC1237" i="10"/>
  <c r="AC6256" i="10"/>
  <c r="AC4389" i="10"/>
  <c r="AC2715" i="10"/>
  <c r="AC1742" i="10"/>
  <c r="AC270" i="10"/>
  <c r="AC2475" i="10"/>
  <c r="AC4782" i="10"/>
  <c r="AC6592" i="10"/>
  <c r="AC6990" i="10"/>
  <c r="AC7462" i="10"/>
  <c r="AC5695" i="10"/>
  <c r="AC2742" i="10"/>
  <c r="AC5979" i="10"/>
  <c r="AC2677" i="10"/>
  <c r="AC1442" i="10"/>
  <c r="AC464" i="10"/>
  <c r="AC5428" i="10"/>
  <c r="AC3299" i="10"/>
  <c r="AC1658" i="10"/>
  <c r="AC7385" i="10"/>
  <c r="AC4658" i="10"/>
  <c r="AC6225" i="10"/>
  <c r="AC957" i="10"/>
  <c r="AC3733" i="10"/>
  <c r="AC7453" i="10"/>
  <c r="AC7273" i="10"/>
  <c r="AC5773" i="10"/>
  <c r="AC5606" i="10"/>
  <c r="AC6043" i="10"/>
  <c r="AC2694" i="10"/>
  <c r="AC2140" i="10"/>
  <c r="AC1400" i="10"/>
  <c r="AC2729" i="10"/>
  <c r="AC606" i="10"/>
  <c r="AC5467" i="10"/>
  <c r="AC2375" i="10"/>
  <c r="AC3325" i="10"/>
  <c r="AC6155" i="10"/>
  <c r="AC6370" i="10"/>
  <c r="AC401" i="10"/>
  <c r="AC6864" i="10"/>
  <c r="AC6900" i="10"/>
  <c r="AC4324" i="10"/>
  <c r="AC2116" i="10"/>
  <c r="AC5530" i="10"/>
  <c r="AC4546" i="10"/>
  <c r="AC5128" i="10"/>
  <c r="AC2163" i="10"/>
  <c r="AC6793" i="10"/>
  <c r="AC6219" i="10"/>
  <c r="AC858" i="10"/>
  <c r="AC5243" i="10"/>
  <c r="AC6224" i="10"/>
  <c r="AC2875" i="10"/>
  <c r="AC1482" i="10"/>
  <c r="AC4223" i="10"/>
  <c r="AC948" i="10"/>
  <c r="AC4944" i="10"/>
  <c r="AC5526" i="10"/>
  <c r="AC7041" i="10"/>
  <c r="AC6926" i="10"/>
  <c r="AC2893" i="10"/>
  <c r="AC4957" i="10"/>
  <c r="AC400" i="10"/>
  <c r="AC1365" i="10"/>
  <c r="AC3172" i="10"/>
  <c r="AC3340" i="10"/>
  <c r="AC3338" i="10"/>
  <c r="AC3628" i="10"/>
  <c r="AC6420" i="10"/>
  <c r="AC1718" i="10"/>
  <c r="AC6504" i="10"/>
  <c r="AC3633" i="10"/>
  <c r="AC1011" i="10"/>
  <c r="AC5480" i="10"/>
  <c r="AC1841" i="10"/>
  <c r="AC4813" i="10"/>
  <c r="AC6835" i="10"/>
  <c r="AC6384" i="10"/>
  <c r="AC1053" i="10"/>
  <c r="AC1110" i="10"/>
  <c r="AC6653" i="10"/>
  <c r="AC567" i="10"/>
  <c r="AC4770" i="10"/>
  <c r="AC3452" i="10"/>
  <c r="AC2494" i="10"/>
  <c r="AC4484" i="10"/>
  <c r="AC7350" i="10"/>
  <c r="AC1788" i="10"/>
  <c r="AC6642" i="10"/>
  <c r="AC2324" i="10"/>
  <c r="AC6287" i="10"/>
  <c r="AC3127" i="10"/>
  <c r="AC5957" i="10"/>
  <c r="AC784" i="10"/>
  <c r="AC1330" i="10"/>
  <c r="AC620" i="10"/>
  <c r="AC4051" i="10"/>
  <c r="AC3680" i="10"/>
  <c r="AC2420" i="10"/>
  <c r="AC6675" i="10"/>
  <c r="AC2533" i="10"/>
  <c r="AC2640" i="10"/>
  <c r="AC5508" i="10"/>
  <c r="AC3552" i="10"/>
  <c r="AC1506" i="10"/>
  <c r="AC994" i="10"/>
  <c r="AC5258" i="10"/>
  <c r="AC6425" i="10"/>
  <c r="AC254" i="10"/>
  <c r="AC742" i="10"/>
  <c r="AC3609" i="10"/>
  <c r="AC7009" i="10"/>
  <c r="AC5667" i="10"/>
  <c r="AC662" i="10"/>
  <c r="AC1764" i="10"/>
  <c r="AC1074" i="10"/>
  <c r="AC6451" i="10"/>
  <c r="AC5323" i="10"/>
  <c r="AC697" i="10"/>
  <c r="AC4355" i="10"/>
  <c r="AC6754" i="10"/>
  <c r="AC7523" i="10"/>
  <c r="AC166" i="10"/>
  <c r="AC6275" i="10"/>
  <c r="AC6439" i="10"/>
  <c r="AC7146" i="10"/>
  <c r="AC7172" i="10"/>
  <c r="AC4329" i="10"/>
  <c r="AC420" i="10"/>
  <c r="AC2665" i="10"/>
  <c r="AC1234" i="10"/>
  <c r="AC7439" i="10"/>
  <c r="AC6677" i="10"/>
  <c r="AC379" i="10"/>
  <c r="AC7393" i="10"/>
  <c r="AC1379" i="10"/>
  <c r="AC262" i="10"/>
  <c r="AC5503" i="10"/>
  <c r="AC2495" i="10"/>
  <c r="AC95" i="10"/>
  <c r="AC7200" i="10"/>
  <c r="AC4054" i="10"/>
  <c r="AC1601" i="10"/>
  <c r="AC177" i="10"/>
  <c r="AC6740" i="10"/>
  <c r="AC2176" i="10"/>
  <c r="AC144" i="10"/>
  <c r="AC106" i="10"/>
  <c r="AC2274" i="10"/>
  <c r="AC7573" i="10"/>
  <c r="AC7475" i="10"/>
  <c r="AC18" i="10"/>
  <c r="AC7244" i="10"/>
  <c r="AC5082" i="10"/>
  <c r="AC7542" i="10"/>
  <c r="AC7198" i="10"/>
  <c r="AC572" i="10"/>
  <c r="AC7356" i="10"/>
  <c r="AC7607" i="10"/>
  <c r="AC5604" i="10"/>
  <c r="AC7294" i="10"/>
  <c r="AC1897" i="10"/>
  <c r="AC201" i="10"/>
  <c r="AC7005" i="10"/>
  <c r="AC268" i="10"/>
  <c r="AC7537" i="10"/>
  <c r="AC7594" i="10"/>
  <c r="AC7612" i="10"/>
  <c r="AC143" i="10"/>
  <c r="AC911" i="10"/>
  <c r="AC7569" i="10"/>
  <c r="AC6045" i="10"/>
  <c r="AC5339" i="10"/>
  <c r="AC5326" i="10"/>
  <c r="AC5465" i="10"/>
  <c r="AC4620" i="10"/>
  <c r="AC4960" i="10"/>
  <c r="AC3269" i="10"/>
  <c r="AC2428" i="10"/>
  <c r="AC370" i="10"/>
  <c r="AC5863" i="10"/>
  <c r="AC2492" i="10"/>
  <c r="AC832" i="10"/>
  <c r="AC7324" i="10"/>
  <c r="AC1261" i="10"/>
  <c r="AC4206" i="10"/>
  <c r="AC1722" i="10"/>
  <c r="AC3200" i="10"/>
  <c r="AC634" i="10"/>
  <c r="AC813" i="10"/>
  <c r="AC6728" i="10"/>
  <c r="AC7419" i="10"/>
  <c r="AC4586" i="10"/>
  <c r="AC7342" i="10"/>
  <c r="AC1995" i="10"/>
  <c r="AC676" i="10"/>
  <c r="AC854" i="10"/>
  <c r="AC7236" i="10"/>
  <c r="AC249" i="10"/>
  <c r="AC3637" i="10"/>
  <c r="AC3736" i="10"/>
  <c r="AC223" i="10"/>
  <c r="AC274" i="10"/>
  <c r="AC1741" i="10"/>
  <c r="AC5814" i="10"/>
  <c r="AC2287" i="10"/>
  <c r="AC2011" i="10"/>
  <c r="AC1755" i="10"/>
  <c r="AC6284" i="10"/>
  <c r="AC2848" i="10"/>
  <c r="AC6619" i="10"/>
  <c r="AC510" i="10"/>
  <c r="AC4803" i="10"/>
  <c r="AC7043" i="10"/>
  <c r="AC4590" i="10"/>
  <c r="AC700" i="10"/>
  <c r="AC6388" i="10"/>
  <c r="AC1196" i="10"/>
  <c r="AC2199" i="10"/>
  <c r="AC253" i="10"/>
  <c r="AC1258" i="10"/>
  <c r="AC6514" i="10"/>
  <c r="AC1321" i="10"/>
  <c r="AC4870" i="10"/>
  <c r="AC2127" i="10"/>
  <c r="AC2514" i="10"/>
  <c r="AC7228" i="10"/>
  <c r="AC7213" i="10"/>
  <c r="AC172" i="10"/>
  <c r="AC3077" i="10"/>
  <c r="AC4119" i="10"/>
  <c r="AC657" i="10"/>
  <c r="AC6007" i="10"/>
  <c r="AC549" i="10"/>
  <c r="AC506" i="10"/>
  <c r="AC6953" i="10"/>
  <c r="AC2953" i="10"/>
  <c r="AC3389" i="10"/>
  <c r="AC4604" i="10"/>
  <c r="AC4313" i="10"/>
  <c r="AC6452" i="10"/>
  <c r="AC919" i="10"/>
  <c r="AC1030" i="10"/>
  <c r="AC368" i="10"/>
  <c r="AC514" i="10"/>
  <c r="AC1600" i="10"/>
  <c r="AC5538" i="10"/>
  <c r="AC6214" i="10"/>
  <c r="AC5774" i="10"/>
  <c r="AC2519" i="10"/>
  <c r="AC1664" i="10"/>
  <c r="AC6705" i="10"/>
  <c r="AC4064" i="10"/>
  <c r="AC3812" i="10"/>
  <c r="AC5986" i="10"/>
  <c r="AC544" i="10"/>
  <c r="AC821" i="10"/>
  <c r="AC6412" i="10"/>
  <c r="AC970" i="10"/>
  <c r="AC2410" i="10"/>
  <c r="AC6854" i="10"/>
  <c r="AC566" i="10"/>
  <c r="AC6308" i="10"/>
  <c r="AC6827" i="10"/>
  <c r="AC3215" i="10"/>
  <c r="AC6253" i="10"/>
  <c r="AC5851" i="10"/>
  <c r="AC578" i="10"/>
  <c r="AC2623" i="10"/>
  <c r="AC7203" i="10"/>
  <c r="AC1119" i="10"/>
  <c r="AC719" i="10"/>
  <c r="AC1701" i="10"/>
  <c r="AC1681" i="10"/>
  <c r="AC4413" i="10"/>
  <c r="AC1325" i="10"/>
  <c r="AC4970" i="10"/>
  <c r="AC7105" i="10"/>
  <c r="AC1588" i="10"/>
  <c r="AC1954" i="10"/>
  <c r="AC6765" i="10"/>
  <c r="AC6654" i="10"/>
  <c r="AC1004" i="10"/>
  <c r="AC1520" i="10"/>
  <c r="AC188" i="10"/>
  <c r="AC341" i="10"/>
  <c r="AC6297" i="10"/>
  <c r="AC7338" i="10"/>
  <c r="AC2885" i="10"/>
  <c r="AC4517" i="10"/>
  <c r="AC1070" i="10"/>
  <c r="AC6407" i="10"/>
  <c r="AC939" i="10"/>
  <c r="AC5747" i="10"/>
  <c r="AC1164" i="10"/>
  <c r="AC2948" i="10"/>
  <c r="AC2282" i="10"/>
  <c r="AC3813" i="10"/>
  <c r="AC203" i="10"/>
  <c r="AC207" i="10"/>
  <c r="AC4483" i="10"/>
  <c r="AC5329" i="10"/>
  <c r="AC6454" i="10"/>
  <c r="AC2126" i="10"/>
  <c r="AC7424" i="10"/>
  <c r="AC204" i="10"/>
  <c r="AC7348" i="10"/>
  <c r="AC7425" i="10"/>
  <c r="AC2933" i="10"/>
  <c r="AC5786" i="10"/>
  <c r="AC7139" i="10"/>
  <c r="AC2685" i="10"/>
  <c r="AC5744" i="10"/>
  <c r="AC990" i="10"/>
  <c r="AC5897" i="10"/>
  <c r="AC7295" i="10"/>
  <c r="AC7501" i="10"/>
  <c r="AC3715" i="10"/>
  <c r="AC3548" i="10"/>
  <c r="AC6178" i="10"/>
  <c r="AC6640" i="10"/>
  <c r="AC5547" i="10"/>
  <c r="AC5864" i="10"/>
  <c r="AC214" i="10"/>
  <c r="AC2458" i="10"/>
  <c r="AC7164" i="10"/>
  <c r="AC16" i="10"/>
  <c r="AC5098" i="10"/>
  <c r="AC362" i="10"/>
  <c r="AC4280" i="10"/>
  <c r="AC1547" i="10"/>
  <c r="AC6946" i="10"/>
  <c r="AC1457" i="10"/>
  <c r="AC769" i="10"/>
  <c r="AC2735" i="10"/>
  <c r="AC4880" i="10"/>
  <c r="AC943" i="10"/>
  <c r="AC321" i="10"/>
  <c r="AC3700" i="10"/>
  <c r="AC3814" i="10"/>
  <c r="AC1532" i="10"/>
  <c r="AC2960" i="10"/>
  <c r="AC5680" i="10"/>
  <c r="AC2758" i="10"/>
  <c r="AC2402" i="10"/>
  <c r="AC3461" i="10"/>
  <c r="AC3354" i="10"/>
  <c r="AC3065" i="10"/>
  <c r="AC5261" i="10"/>
  <c r="AC5771" i="10"/>
  <c r="AC2651" i="10"/>
  <c r="AC2749" i="10"/>
  <c r="AC6880" i="10"/>
  <c r="AC5230" i="10"/>
  <c r="AC817" i="10"/>
  <c r="AC6392" i="10"/>
  <c r="AC5825" i="10"/>
  <c r="AC3364" i="10"/>
  <c r="AC1832" i="10"/>
  <c r="AC492" i="10"/>
  <c r="AC2833" i="10"/>
  <c r="AC6143" i="10"/>
  <c r="AC7215" i="10"/>
  <c r="AC814" i="10"/>
  <c r="AC4176" i="10"/>
  <c r="AC1145" i="10"/>
  <c r="AC1472" i="10"/>
  <c r="AC2721" i="10"/>
  <c r="AC7054" i="10"/>
  <c r="AC6463" i="10"/>
  <c r="AC7087" i="10"/>
  <c r="AC3362" i="10"/>
  <c r="AC3470" i="10"/>
  <c r="AC849" i="10"/>
  <c r="AC5768" i="10"/>
  <c r="AC743" i="10"/>
  <c r="AC2837" i="10"/>
  <c r="AC1936" i="10"/>
  <c r="AC3151" i="10"/>
  <c r="AC3446" i="10"/>
  <c r="AC5183" i="10"/>
  <c r="AC2358" i="10"/>
  <c r="AC2719" i="10"/>
  <c r="AC459" i="10"/>
  <c r="AC1461" i="10"/>
  <c r="AC7231" i="10"/>
  <c r="AC847" i="10"/>
  <c r="AC1001" i="10"/>
  <c r="AC4093" i="10"/>
  <c r="AC791" i="10"/>
  <c r="AC3098" i="10"/>
  <c r="AC5405" i="10"/>
  <c r="AC4434" i="10"/>
  <c r="AC5856" i="10"/>
  <c r="AC4796" i="10"/>
  <c r="AC4198" i="10"/>
  <c r="AC2553" i="10"/>
  <c r="AC5641" i="10"/>
  <c r="AC4681" i="10"/>
  <c r="AC938" i="10"/>
  <c r="AC6882" i="10"/>
  <c r="AC4092" i="10"/>
  <c r="AC1433" i="10"/>
  <c r="AC6874" i="10"/>
  <c r="AC4907" i="10"/>
  <c r="AC553" i="10"/>
  <c r="AC5749" i="10"/>
  <c r="AC582" i="10"/>
  <c r="AC1847" i="10"/>
  <c r="AC2137" i="10"/>
  <c r="AC2409" i="10"/>
  <c r="AC4733" i="10"/>
  <c r="AC4210" i="10"/>
  <c r="AC2013" i="10"/>
  <c r="AC2816" i="10"/>
  <c r="AC5212" i="10"/>
  <c r="AC2817" i="10"/>
  <c r="AC2103" i="10"/>
  <c r="AC5357" i="10"/>
  <c r="AC3186" i="10"/>
  <c r="AC5449" i="10"/>
  <c r="AC480" i="10"/>
  <c r="AC1065" i="10"/>
  <c r="AC5493" i="10"/>
  <c r="AC2041" i="10"/>
  <c r="AC3157" i="10"/>
  <c r="AC6902" i="10"/>
  <c r="AC5772" i="10"/>
  <c r="AC327" i="10"/>
  <c r="AC1309" i="10"/>
  <c r="AC4492" i="10"/>
  <c r="AC5305" i="10"/>
  <c r="AC4906" i="10"/>
  <c r="AC937" i="10"/>
  <c r="AC4382" i="10"/>
  <c r="AC4649" i="10"/>
  <c r="AC3377" i="10"/>
  <c r="AC7293" i="10"/>
  <c r="AC1923" i="10"/>
  <c r="AC2891" i="10"/>
  <c r="AC4376" i="10"/>
  <c r="AC1032" i="10"/>
  <c r="AC3137" i="10"/>
  <c r="AC1339" i="10"/>
  <c r="AC3538" i="10"/>
  <c r="AC4505" i="10"/>
  <c r="AC2275" i="10"/>
  <c r="AC156" i="10"/>
  <c r="AC2661" i="10"/>
  <c r="AC7309" i="10"/>
  <c r="AC5237" i="10"/>
  <c r="AC474" i="10"/>
  <c r="AC2551" i="10"/>
  <c r="AC6549" i="10"/>
  <c r="AC6095" i="10"/>
  <c r="AC6737" i="10"/>
  <c r="AC4111" i="10"/>
  <c r="AC4669" i="10"/>
  <c r="AC2986" i="10"/>
  <c r="AC5668" i="10"/>
  <c r="AC7181" i="10"/>
  <c r="AC2513" i="10"/>
  <c r="AC4248" i="10"/>
  <c r="AC2507" i="10"/>
  <c r="AC5046" i="10"/>
  <c r="AC958" i="10"/>
  <c r="AC2851" i="10"/>
  <c r="AC3534" i="10"/>
  <c r="AC322" i="10"/>
  <c r="AC2812" i="10"/>
  <c r="AC5122" i="10"/>
  <c r="AC2328" i="10"/>
  <c r="AC3507" i="10"/>
  <c r="AC1307" i="10"/>
  <c r="AC6213" i="10"/>
  <c r="AC6480" i="10"/>
  <c r="AC4969" i="10"/>
  <c r="AC5245" i="10"/>
  <c r="AC4959" i="10"/>
  <c r="AC6076" i="10"/>
  <c r="AC3367" i="10"/>
  <c r="AC3250" i="10"/>
  <c r="AC2709" i="10"/>
  <c r="AC5684" i="10"/>
  <c r="AC5469" i="10"/>
  <c r="AC2058" i="10"/>
  <c r="AC3122" i="10"/>
  <c r="AC6815" i="10"/>
  <c r="AC5647" i="10"/>
  <c r="AC7239" i="10"/>
  <c r="AC1801" i="10"/>
  <c r="AC968" i="10"/>
  <c r="AC2074" i="10"/>
  <c r="AC7079" i="10"/>
  <c r="AC6" i="10"/>
  <c r="AC5660" i="10"/>
  <c r="AC2520" i="10"/>
  <c r="AC5652" i="10"/>
  <c r="AC2411" i="10"/>
  <c r="AC6977" i="10"/>
  <c r="AC3815" i="10"/>
  <c r="AC4554" i="10"/>
  <c r="AC6861" i="10"/>
  <c r="AC1026" i="10"/>
  <c r="AC6550" i="10"/>
  <c r="AC6395" i="10"/>
  <c r="AC3527" i="10"/>
  <c r="AC3526" i="10"/>
  <c r="AC1565" i="10"/>
  <c r="AC6967" i="10"/>
  <c r="AC3359" i="10"/>
  <c r="AC2248" i="10"/>
  <c r="AC2230" i="10"/>
  <c r="AC4115" i="10"/>
  <c r="AC4968" i="10"/>
  <c r="AC4965" i="10"/>
  <c r="AC293" i="10"/>
  <c r="AC2189" i="10"/>
  <c r="AC6511" i="10"/>
  <c r="AC4848" i="10"/>
  <c r="AC3502" i="10"/>
  <c r="AC2095" i="10"/>
  <c r="AC3816" i="10"/>
  <c r="AC5624" i="10"/>
  <c r="AC2093" i="10"/>
  <c r="AC5522" i="10"/>
  <c r="AC2307" i="10"/>
  <c r="AC6129" i="10"/>
  <c r="AC4708" i="10"/>
  <c r="AC4704" i="10"/>
  <c r="AC3672" i="10"/>
  <c r="AC4400" i="10"/>
  <c r="AC1460" i="10"/>
  <c r="AC3817" i="10"/>
  <c r="AC1230" i="10"/>
  <c r="AC122" i="10"/>
  <c r="AC277" i="10"/>
  <c r="AC2693" i="10"/>
  <c r="AC1614" i="10"/>
  <c r="AC5551" i="10"/>
  <c r="AC6004" i="10"/>
  <c r="AC3460" i="10"/>
  <c r="AC3818" i="10"/>
  <c r="AC3819" i="10"/>
  <c r="AC2842" i="10"/>
  <c r="AC1615" i="10"/>
  <c r="AC3000" i="10"/>
  <c r="AC4635" i="10"/>
  <c r="AC2412" i="10"/>
  <c r="AC6378" i="10"/>
  <c r="AC2032" i="10"/>
  <c r="AC282" i="10"/>
  <c r="AC4335" i="10"/>
  <c r="AC3656" i="10"/>
  <c r="AC3655" i="10"/>
  <c r="AC4471" i="10"/>
  <c r="AC2225" i="10"/>
  <c r="AC4833" i="10"/>
  <c r="AC3820" i="10"/>
  <c r="AC5336" i="10"/>
  <c r="AC5466" i="10"/>
  <c r="AC4810" i="10"/>
  <c r="AC6327" i="10"/>
  <c r="AC3821" i="10"/>
  <c r="AC1866" i="10"/>
  <c r="AC4644" i="10"/>
  <c r="AC5304" i="10"/>
  <c r="AC4639" i="10"/>
  <c r="AC5130" i="10"/>
  <c r="AC6725" i="10"/>
  <c r="AC3661" i="10"/>
  <c r="AC1279" i="10"/>
  <c r="AC5552" i="10"/>
  <c r="AC4132" i="10"/>
  <c r="AC2161" i="10"/>
  <c r="AC5796" i="10"/>
  <c r="AC6191" i="10"/>
  <c r="AC5404" i="10"/>
  <c r="AC5081" i="10"/>
  <c r="AC5871" i="10"/>
  <c r="AC5065" i="10"/>
  <c r="AC2335" i="10"/>
  <c r="AC482" i="10"/>
  <c r="AC158" i="10"/>
  <c r="AC2965" i="10"/>
  <c r="AC6510" i="10"/>
  <c r="AC4460" i="10"/>
  <c r="AC682" i="10"/>
  <c r="AC301" i="10"/>
  <c r="AC3822" i="10"/>
  <c r="AC2448" i="10"/>
  <c r="AC4695" i="10"/>
  <c r="AC3823" i="10"/>
  <c r="AC5644" i="10"/>
  <c r="AC3648" i="10"/>
  <c r="AC2594" i="10"/>
  <c r="AC1218" i="10"/>
  <c r="AC6791" i="10"/>
  <c r="AC2037" i="10"/>
  <c r="AC2915" i="10"/>
  <c r="AC1553" i="10"/>
  <c r="AC5683" i="10"/>
  <c r="AC5671" i="10"/>
  <c r="AC518" i="10"/>
  <c r="AC6263" i="10"/>
  <c r="AC6738" i="10"/>
  <c r="AC1057" i="10"/>
  <c r="AC6957" i="10"/>
  <c r="AC5034" i="10"/>
  <c r="AC2593" i="10"/>
  <c r="AC5517" i="10"/>
  <c r="AC3423" i="10"/>
  <c r="AC4147" i="10"/>
  <c r="AC2043" i="10"/>
  <c r="AC693" i="10"/>
  <c r="AC6913" i="10"/>
  <c r="AC4698" i="10"/>
  <c r="AC5793" i="10"/>
  <c r="AC1782" i="10"/>
  <c r="AC6501" i="10"/>
  <c r="AC4145" i="10"/>
  <c r="AC134" i="10"/>
  <c r="AC1079" i="10"/>
  <c r="AC5734" i="10"/>
  <c r="AC4519" i="10"/>
  <c r="AC6931" i="10"/>
  <c r="AC1530" i="10"/>
  <c r="AC435" i="10"/>
  <c r="AC6326" i="10"/>
  <c r="AC7437" i="10"/>
  <c r="AC5673" i="10"/>
  <c r="AC3418" i="10"/>
  <c r="AC46" i="10"/>
  <c r="AC1443" i="10"/>
  <c r="AC468" i="10"/>
  <c r="AC680" i="10"/>
  <c r="AC2432" i="10"/>
  <c r="AC639" i="10"/>
  <c r="AC3824" i="10"/>
  <c r="AC1634" i="10"/>
  <c r="AC2555" i="10"/>
  <c r="AC2739" i="10"/>
  <c r="AC2370" i="10"/>
  <c r="AC1253" i="10"/>
  <c r="AC6556" i="10"/>
  <c r="AC3152" i="10"/>
  <c r="AC5958" i="10"/>
  <c r="AC7260" i="10"/>
  <c r="AC2235" i="10"/>
  <c r="AC3608" i="10"/>
  <c r="AC2393" i="10"/>
  <c r="AC6401" i="10"/>
  <c r="AC5588" i="10"/>
  <c r="AC2970" i="10"/>
  <c r="AC4175" i="10"/>
  <c r="AC2762" i="10"/>
  <c r="AC1301" i="10"/>
  <c r="AC4178" i="10"/>
  <c r="AC7210" i="10"/>
  <c r="AC4392" i="10"/>
  <c r="AC500" i="10"/>
  <c r="AC4399" i="10"/>
  <c r="AC7481" i="10"/>
  <c r="AC483" i="10"/>
  <c r="AC7463" i="10"/>
  <c r="AC2605" i="10"/>
  <c r="AC654" i="10"/>
  <c r="AC1907" i="10"/>
  <c r="AC6168" i="10"/>
  <c r="AC5575" i="10"/>
  <c r="AC13" i="10"/>
  <c r="AC7648" i="10"/>
  <c r="AC7473" i="10"/>
  <c r="AC859" i="10"/>
  <c r="AC4383" i="10"/>
  <c r="AC7613" i="10"/>
  <c r="AC7302" i="10"/>
  <c r="AC6676" i="10"/>
  <c r="AC5812" i="10"/>
  <c r="AC5041" i="10"/>
  <c r="AC5912" i="10"/>
  <c r="AC4680" i="10"/>
  <c r="AC1908" i="10"/>
  <c r="AC2309" i="10"/>
  <c r="AC3646" i="10"/>
  <c r="AC7025" i="10"/>
  <c r="AC3650" i="10"/>
  <c r="AC3649" i="10"/>
  <c r="AC3267" i="10"/>
  <c r="AC5894" i="10"/>
  <c r="AC3825" i="10"/>
  <c r="AC4143" i="10"/>
  <c r="AC3429" i="10"/>
  <c r="AC3826" i="10"/>
  <c r="AC1925" i="10"/>
  <c r="AC6299" i="10"/>
  <c r="AC3827" i="10"/>
  <c r="AC4479" i="10"/>
  <c r="AC2342" i="10"/>
  <c r="AC5013" i="10"/>
  <c r="AC3270" i="10"/>
  <c r="AC2946" i="10"/>
  <c r="AC256" i="10"/>
  <c r="AC5543" i="10"/>
  <c r="AC6509" i="10"/>
  <c r="AC4868" i="10"/>
  <c r="AC3424" i="10"/>
  <c r="AC3264" i="10"/>
  <c r="AC6124" i="10"/>
  <c r="AC2464" i="10"/>
  <c r="AC3426" i="10"/>
  <c r="AC6478" i="10"/>
  <c r="AC5010" i="10"/>
  <c r="AC1420" i="10"/>
  <c r="AC7040" i="10"/>
  <c r="AC7308" i="10"/>
  <c r="AC6135" i="10"/>
  <c r="AC6877" i="10"/>
  <c r="AC3307" i="10"/>
  <c r="AC5416" i="10"/>
  <c r="AC2178" i="10"/>
  <c r="AC3456" i="10"/>
  <c r="AC5649" i="10"/>
  <c r="AC434" i="10"/>
  <c r="AC3828" i="10"/>
  <c r="AC296" i="10"/>
  <c r="AC2215" i="10"/>
  <c r="AC1332" i="10"/>
  <c r="AC7398" i="10"/>
  <c r="AC843" i="10"/>
  <c r="AC4344" i="10"/>
  <c r="AC1714" i="10"/>
  <c r="AC4144" i="10"/>
  <c r="AC3829" i="10"/>
  <c r="AC2195" i="10"/>
  <c r="AC1689" i="10"/>
  <c r="AC148" i="10"/>
  <c r="AC3638" i="10"/>
  <c r="AC2876" i="10"/>
  <c r="AC2097" i="10"/>
  <c r="AC2522" i="10"/>
  <c r="AC1274" i="10"/>
  <c r="AC7211" i="10"/>
  <c r="AC5875" i="10"/>
  <c r="AC6389" i="10"/>
  <c r="AC3830" i="10"/>
  <c r="AC4723" i="10"/>
  <c r="AC1732" i="10"/>
  <c r="AC7417" i="10"/>
  <c r="AC683" i="10"/>
  <c r="AC3831" i="10"/>
  <c r="AC7548" i="10"/>
  <c r="AC7076" i="10"/>
  <c r="AC6350" i="10"/>
  <c r="AC6693" i="10"/>
  <c r="AC1165" i="10"/>
  <c r="AC6237" i="10"/>
  <c r="AC3444" i="10"/>
  <c r="AC452" i="10"/>
  <c r="AC6083" i="10"/>
  <c r="AC579" i="10"/>
  <c r="AC2200" i="10"/>
  <c r="AC135" i="10"/>
  <c r="AC5701" i="10"/>
  <c r="AC7185" i="10"/>
  <c r="AC259" i="10"/>
  <c r="AC519" i="10"/>
  <c r="AC1690" i="10"/>
  <c r="AC3832" i="10"/>
  <c r="AC6134" i="10"/>
  <c r="AC857" i="10"/>
  <c r="AC4368" i="10"/>
  <c r="AC3833" i="10"/>
  <c r="AC3629" i="10"/>
  <c r="AC6147" i="10"/>
  <c r="AC4159" i="10"/>
  <c r="AC3834" i="10"/>
  <c r="AC7122" i="10"/>
  <c r="AC6829" i="10"/>
  <c r="AC269" i="10"/>
  <c r="AC465" i="10"/>
  <c r="AC5340" i="10"/>
  <c r="AC5135" i="10"/>
  <c r="AC451" i="10"/>
  <c r="AC217" i="10"/>
  <c r="AC3369" i="10"/>
  <c r="AC1556" i="10"/>
  <c r="AC534" i="10"/>
  <c r="AC4179" i="10"/>
  <c r="AC2743" i="10"/>
  <c r="AC1088" i="10"/>
  <c r="AC3347" i="10"/>
  <c r="AC3835" i="10"/>
  <c r="AC3836" i="10"/>
  <c r="AC5068" i="10"/>
  <c r="AC6533" i="10"/>
  <c r="AC1488" i="10"/>
  <c r="AC5798" i="10"/>
  <c r="AC2547" i="10"/>
  <c r="AC2733" i="10"/>
  <c r="AC2725" i="10"/>
  <c r="AC3346" i="10"/>
  <c r="AC3145" i="10"/>
  <c r="AC6626" i="10"/>
  <c r="AC3156" i="10"/>
  <c r="AC4406" i="10"/>
  <c r="AC6523" i="10"/>
  <c r="AC6291" i="10"/>
  <c r="AC6264" i="10"/>
  <c r="AC1227" i="10"/>
  <c r="AC759" i="10"/>
  <c r="AC2371" i="10"/>
  <c r="AC4636" i="10"/>
  <c r="AC5282" i="10"/>
  <c r="AC2940" i="10"/>
  <c r="AC2196" i="10"/>
  <c r="AC1716" i="10"/>
  <c r="AC7353" i="10"/>
  <c r="AC3164" i="10"/>
  <c r="AC4841" i="10"/>
  <c r="AC5925" i="10"/>
  <c r="AC6173" i="10"/>
  <c r="AC1416" i="10"/>
  <c r="AC2218" i="10"/>
  <c r="AC7323" i="10"/>
  <c r="AC1142" i="10"/>
  <c r="AC1637" i="10"/>
  <c r="AC196" i="10"/>
  <c r="AC2702" i="10"/>
  <c r="AC3837" i="10"/>
  <c r="AC297" i="10"/>
  <c r="AC4194" i="10"/>
  <c r="AC3838" i="10"/>
  <c r="AC1628" i="10"/>
  <c r="AC6621" i="10"/>
  <c r="AC5713" i="10"/>
  <c r="AC1781" i="10"/>
  <c r="AC5883" i="10"/>
  <c r="AC258" i="10"/>
  <c r="AC1598" i="10"/>
  <c r="AC6830" i="10"/>
  <c r="AC528" i="10"/>
  <c r="AC6234" i="10"/>
  <c r="AC6651" i="10"/>
  <c r="AC2868" i="10"/>
  <c r="AC6441" i="10"/>
  <c r="AC6794" i="10"/>
  <c r="AC7116" i="10"/>
  <c r="AC1221" i="10"/>
  <c r="AC7274" i="10"/>
  <c r="AC1143" i="10"/>
  <c r="AC369" i="10"/>
  <c r="AC7254" i="10"/>
  <c r="AC6890" i="10"/>
  <c r="AC5303" i="10"/>
  <c r="AC515" i="10"/>
  <c r="AC1018" i="10"/>
  <c r="AC1929" i="10"/>
  <c r="AC904" i="10"/>
  <c r="AC619" i="10"/>
  <c r="AC7514" i="10"/>
  <c r="AC432" i="10"/>
  <c r="AC556" i="10"/>
  <c r="AC5198" i="10"/>
  <c r="AC4446" i="10"/>
  <c r="AC1822" i="10"/>
  <c r="AC3839" i="10"/>
  <c r="AC5977" i="10"/>
  <c r="AC4443" i="10"/>
  <c r="AC2834" i="10"/>
  <c r="AC2021" i="10"/>
  <c r="AC410" i="10"/>
  <c r="AC1961" i="10"/>
  <c r="AC3840" i="10"/>
  <c r="AC3274" i="10"/>
  <c r="AC1469" i="10"/>
  <c r="AC3033" i="10"/>
  <c r="AC6212" i="10"/>
  <c r="AC6774" i="10"/>
  <c r="AC4226" i="10"/>
  <c r="AC2567" i="10"/>
  <c r="AC5866" i="10"/>
  <c r="AC729" i="10"/>
  <c r="AC2777" i="10"/>
  <c r="AC5277" i="10"/>
  <c r="AC7100" i="10"/>
  <c r="AC6008" i="10"/>
  <c r="AC4459" i="10"/>
  <c r="AC688" i="10"/>
  <c r="AC7128" i="10"/>
  <c r="AC1055" i="10"/>
  <c r="AC5646" i="10"/>
  <c r="AC5845" i="10"/>
  <c r="AC4974" i="10"/>
  <c r="AC1676" i="10"/>
  <c r="AC5452" i="10"/>
  <c r="AC971" i="10"/>
  <c r="AC4751" i="10"/>
  <c r="AC2373" i="10"/>
  <c r="AC6748" i="10"/>
  <c r="AC2184" i="10"/>
  <c r="AC5850" i="10"/>
  <c r="AC339" i="10"/>
  <c r="AC1334" i="10"/>
  <c r="AC6863" i="10"/>
  <c r="AC3045" i="10"/>
  <c r="AC1466" i="10"/>
  <c r="AC2326" i="10"/>
  <c r="AC893" i="10"/>
  <c r="AC1863" i="10"/>
  <c r="AC5053" i="10"/>
  <c r="AC4785" i="10"/>
  <c r="AC1046" i="10"/>
  <c r="AC5555" i="10"/>
  <c r="AC5946" i="10"/>
  <c r="AC1860" i="10"/>
  <c r="AC776" i="10"/>
  <c r="AC1229" i="10"/>
  <c r="AC5104" i="10"/>
  <c r="AC7230" i="10"/>
  <c r="AC1686" i="10"/>
  <c r="AC2045" i="10"/>
  <c r="AC5089" i="10"/>
  <c r="AC5080" i="10"/>
  <c r="AC1817" i="10"/>
  <c r="AC1657" i="10"/>
  <c r="AC6872" i="10"/>
  <c r="AC6772" i="10"/>
  <c r="AC2276" i="10"/>
  <c r="AC4509" i="10"/>
  <c r="AC2995" i="10"/>
  <c r="AC221" i="10"/>
  <c r="AC2441" i="10"/>
  <c r="AC4842" i="10"/>
  <c r="AC5607" i="10"/>
  <c r="AC976" i="10"/>
  <c r="AC3231" i="10"/>
  <c r="AC6982" i="10"/>
  <c r="AC5383" i="10"/>
  <c r="AC3520" i="10"/>
  <c r="AC4269" i="10"/>
  <c r="AC4531" i="10"/>
  <c r="AC3841" i="10"/>
  <c r="AC4266" i="10"/>
  <c r="AC2691" i="10"/>
  <c r="AC808" i="10"/>
  <c r="AC2942" i="10"/>
  <c r="AC4553" i="10"/>
  <c r="AC4279" i="10"/>
  <c r="AC6486" i="10"/>
  <c r="AC6179" i="10"/>
  <c r="AC3842" i="10"/>
  <c r="AC4818" i="10"/>
  <c r="AC1104" i="10"/>
  <c r="AC3843" i="10"/>
  <c r="AC3508" i="10"/>
  <c r="AC720" i="10"/>
  <c r="AC4860" i="10"/>
  <c r="AC2652" i="10"/>
  <c r="AC407" i="10"/>
  <c r="AC2151" i="10"/>
  <c r="AC1879" i="10"/>
  <c r="AC3844" i="10"/>
  <c r="AC4901" i="10"/>
  <c r="AC4896" i="10"/>
  <c r="AC2369" i="10"/>
  <c r="AC3845" i="10"/>
  <c r="AC869" i="10"/>
  <c r="AC2872" i="10"/>
  <c r="AC5228" i="10"/>
  <c r="AC6720" i="10"/>
  <c r="AC4595" i="10"/>
  <c r="AC2598" i="10"/>
  <c r="AC3846" i="10"/>
  <c r="AC6694" i="10"/>
  <c r="AC3847" i="10"/>
  <c r="AC5909" i="10"/>
  <c r="AC4577" i="10"/>
  <c r="AC3212" i="10"/>
  <c r="AC3848" i="10"/>
  <c r="AC1910" i="10"/>
  <c r="AC5686" i="10"/>
  <c r="AC4882" i="10"/>
  <c r="AC5887" i="10"/>
  <c r="AC4564" i="10"/>
  <c r="AC1141" i="10"/>
  <c r="AC3210" i="10"/>
  <c r="AC1720" i="10"/>
  <c r="AC4888" i="10"/>
  <c r="AC5911" i="10"/>
  <c r="AC2383" i="10"/>
  <c r="AC6096" i="10"/>
  <c r="AC2910" i="10"/>
  <c r="AC2384" i="10"/>
  <c r="AC1891" i="10"/>
  <c r="AC3849" i="10"/>
  <c r="AC3850" i="10"/>
  <c r="AC4892" i="10"/>
  <c r="AC3201" i="10"/>
  <c r="AC6104" i="10"/>
  <c r="AC5454" i="10"/>
  <c r="AC2909" i="10"/>
  <c r="AC6402" i="10"/>
  <c r="AC4873" i="10"/>
  <c r="AC920" i="10"/>
  <c r="AC1238" i="10"/>
  <c r="AC4897" i="10"/>
  <c r="AC7032" i="10"/>
  <c r="AC2632" i="10"/>
  <c r="AC6648" i="10"/>
  <c r="AC4288" i="10"/>
  <c r="AC4286" i="10"/>
  <c r="AC5631" i="10"/>
  <c r="AC7267" i="10"/>
  <c r="AC3514" i="10"/>
  <c r="AC5108" i="10"/>
  <c r="AC3851" i="10"/>
  <c r="AC1091" i="10"/>
  <c r="AC6709" i="10"/>
  <c r="AC4267" i="10"/>
  <c r="AC2236" i="10"/>
  <c r="AC5380" i="10"/>
  <c r="AC2687" i="10"/>
  <c r="AC2006" i="10"/>
  <c r="AC5119" i="10"/>
  <c r="AC798" i="10"/>
  <c r="AC3230" i="10"/>
  <c r="AC4558" i="10"/>
  <c r="AC4557" i="10"/>
  <c r="AC4852" i="10"/>
  <c r="AC2658" i="10"/>
  <c r="AC3852" i="10"/>
  <c r="AC3853" i="10"/>
  <c r="AC5620" i="10"/>
  <c r="AC4545" i="10"/>
  <c r="AC3854" i="10"/>
  <c r="AC6338" i="10"/>
  <c r="AC485" i="10"/>
  <c r="AC7217" i="10"/>
  <c r="AC2447" i="10"/>
  <c r="AC648" i="10"/>
  <c r="AC1949" i="10"/>
  <c r="AC6519" i="10"/>
  <c r="AC1287" i="10"/>
  <c r="AC6063" i="10"/>
  <c r="AC1592" i="10"/>
  <c r="AC3222" i="10"/>
  <c r="AC4877" i="10"/>
  <c r="AC3855" i="10"/>
  <c r="AC678" i="10"/>
  <c r="AC6098" i="10"/>
  <c r="AC478" i="10"/>
  <c r="AC6695" i="10"/>
  <c r="AC6422" i="10"/>
  <c r="AC1251" i="10"/>
  <c r="AC2142" i="10"/>
  <c r="AC2601" i="10"/>
  <c r="AC4307" i="10"/>
  <c r="AC3856" i="10"/>
  <c r="AC1501" i="10"/>
  <c r="AC1840" i="10"/>
  <c r="AC3469" i="10"/>
  <c r="AC4926" i="10"/>
  <c r="AC5221" i="10"/>
  <c r="AC3188" i="10"/>
  <c r="AC5954" i="10"/>
  <c r="AC5935" i="10"/>
  <c r="AC3857" i="10"/>
  <c r="AC2361" i="10"/>
  <c r="AC2884" i="10"/>
  <c r="AC1846" i="10"/>
  <c r="AC3185" i="10"/>
  <c r="AC6311" i="10"/>
  <c r="AC6585" i="10"/>
  <c r="AC6432" i="10"/>
  <c r="AC2619" i="10"/>
  <c r="AC6783" i="10"/>
  <c r="AC3218" i="10"/>
  <c r="AC2395" i="10"/>
  <c r="AC6087" i="10"/>
  <c r="AC4566" i="10"/>
  <c r="AC3487" i="10"/>
  <c r="AC2917" i="10"/>
  <c r="AC3858" i="10"/>
  <c r="AC1924" i="10"/>
  <c r="AC4579" i="10"/>
  <c r="AC6085" i="10"/>
  <c r="AC1930" i="10"/>
  <c r="AC3859" i="10"/>
  <c r="AC1552" i="10"/>
  <c r="AC6871" i="10"/>
  <c r="AC4567" i="10"/>
  <c r="AC3860" i="10"/>
  <c r="AC4290" i="10"/>
  <c r="AC5433" i="10"/>
  <c r="AC3489" i="10"/>
  <c r="AC4560" i="10"/>
  <c r="AC3861" i="10"/>
  <c r="AC4864" i="10"/>
  <c r="AC3493" i="10"/>
  <c r="AC3862" i="10"/>
  <c r="AC6048" i="10"/>
  <c r="AC5132" i="10"/>
  <c r="AC3863" i="10"/>
  <c r="AC7099" i="10"/>
  <c r="AC3241" i="10"/>
  <c r="AC441" i="10"/>
  <c r="AC1968" i="10"/>
  <c r="AC3864" i="10"/>
  <c r="AC5867" i="10"/>
  <c r="AC7358" i="10"/>
  <c r="AC2017" i="10"/>
  <c r="AC4270" i="10"/>
  <c r="AC6170" i="10"/>
  <c r="AC6781" i="10"/>
  <c r="AC4510" i="10"/>
  <c r="AC430" i="10"/>
  <c r="AC2227" i="10"/>
  <c r="AC3510" i="10"/>
  <c r="AC6461" i="10"/>
  <c r="AC2243" i="10"/>
  <c r="AC5106" i="10"/>
  <c r="AC6310" i="10"/>
  <c r="AC3532" i="10"/>
  <c r="AC6144" i="10"/>
  <c r="AC1515" i="10"/>
  <c r="AC3865" i="10"/>
  <c r="AC1006" i="10"/>
  <c r="AC1076" i="10"/>
  <c r="AC5854" i="10"/>
  <c r="AC646" i="10"/>
  <c r="AC7373" i="10"/>
  <c r="AC3512" i="10"/>
  <c r="AC6964" i="10"/>
  <c r="AC455" i="10"/>
  <c r="AC128" i="10"/>
  <c r="AC1239" i="10"/>
  <c r="AC5698" i="10"/>
  <c r="AC3866" i="10"/>
  <c r="AC4301" i="10"/>
  <c r="AC725" i="10"/>
  <c r="AC3867" i="10"/>
  <c r="AC7533" i="10"/>
  <c r="AC5156" i="10"/>
  <c r="AC7304" i="10"/>
  <c r="AC7092" i="10"/>
  <c r="AC5981" i="10"/>
  <c r="AC5070" i="10"/>
  <c r="AC3868" i="10"/>
  <c r="AC2485" i="10"/>
  <c r="AC1359" i="10"/>
  <c r="AC2246" i="10"/>
  <c r="AC6786" i="10"/>
  <c r="AC2040" i="10"/>
  <c r="AC7119" i="10"/>
  <c r="AC568" i="10"/>
  <c r="AC159" i="10"/>
  <c r="AC7165" i="10"/>
  <c r="AC517" i="10"/>
  <c r="AC184" i="10"/>
  <c r="AC3869" i="10"/>
  <c r="AC1082" i="10"/>
  <c r="AC3189" i="10"/>
  <c r="AC5955" i="10"/>
  <c r="AC862" i="10"/>
  <c r="AC591" i="10"/>
  <c r="AC6360" i="10"/>
  <c r="AC6497" i="10"/>
  <c r="AC4318" i="10"/>
  <c r="AC1174" i="10"/>
  <c r="AC2303" i="10"/>
  <c r="AC4624" i="10"/>
  <c r="AC5523" i="10"/>
  <c r="AC5513" i="10"/>
  <c r="AC4613" i="10"/>
  <c r="AC4929" i="10"/>
  <c r="AC7387" i="10"/>
  <c r="AC185" i="10"/>
  <c r="AC4321" i="10"/>
  <c r="AC1040" i="10"/>
  <c r="AC3166" i="10"/>
  <c r="AC723" i="10"/>
  <c r="AC3146" i="10"/>
  <c r="AC7360" i="10"/>
  <c r="AC4325" i="10"/>
  <c r="AC114" i="10"/>
  <c r="AC7599" i="10"/>
  <c r="AC1639" i="10"/>
  <c r="AC7400" i="10"/>
  <c r="AC3870" i="10"/>
  <c r="AC3871" i="10"/>
  <c r="AC3872" i="10"/>
  <c r="AC4601" i="10"/>
  <c r="AC4908" i="10"/>
  <c r="AC5710" i="10"/>
  <c r="AC4893" i="10"/>
  <c r="AC3202" i="10"/>
  <c r="AC2365" i="10"/>
  <c r="AC1502" i="10"/>
  <c r="AC3192" i="10"/>
  <c r="AC3187" i="10"/>
  <c r="AC4917" i="10"/>
  <c r="AC3873" i="10"/>
  <c r="AC289" i="10"/>
  <c r="AC6771" i="10"/>
  <c r="AC2071" i="10"/>
  <c r="AC7504" i="10"/>
  <c r="AC2887" i="10"/>
  <c r="AC5931" i="10"/>
  <c r="AC1700" i="10"/>
  <c r="AC5716" i="10"/>
  <c r="AC3198" i="10"/>
  <c r="AC3196" i="10"/>
  <c r="AC6122" i="10"/>
  <c r="AC5190" i="10"/>
  <c r="AC647" i="10"/>
  <c r="AC2114" i="10"/>
  <c r="AC3874" i="10"/>
  <c r="AC7386" i="10"/>
  <c r="AC7460" i="10"/>
  <c r="AC6986" i="10"/>
  <c r="AC4274" i="10"/>
  <c r="AC6462" i="10"/>
  <c r="AC5990" i="10"/>
  <c r="AC1494" i="10"/>
  <c r="AC3875" i="10"/>
  <c r="AC2454" i="10"/>
  <c r="AC6580" i="10"/>
  <c r="AC5366" i="10"/>
  <c r="AC3876" i="10"/>
  <c r="AC4257" i="10"/>
  <c r="AC5972" i="10"/>
  <c r="AC2488" i="10"/>
  <c r="AC2985" i="10"/>
  <c r="AC4797" i="10"/>
  <c r="AC5558" i="10"/>
  <c r="AC4792" i="10"/>
  <c r="AC3877" i="10"/>
  <c r="AC2732" i="10"/>
  <c r="AC2992" i="10"/>
  <c r="AC6417" i="10"/>
  <c r="AC1147" i="10"/>
  <c r="AC5071" i="10"/>
  <c r="AC6984" i="10"/>
  <c r="AC7454" i="10"/>
  <c r="AC845" i="10"/>
  <c r="AC1192" i="10"/>
  <c r="AC2092" i="10"/>
  <c r="AC4502" i="10"/>
  <c r="AC7336" i="10"/>
  <c r="AC1201" i="10"/>
  <c r="AC1572" i="10"/>
  <c r="AC7280" i="10"/>
  <c r="AC3031" i="10"/>
  <c r="AC505" i="10"/>
  <c r="AC718" i="10"/>
  <c r="AC1672" i="10"/>
  <c r="AC4525" i="10"/>
  <c r="AC6561" i="10"/>
  <c r="AC4256" i="10"/>
  <c r="AC762" i="10"/>
  <c r="AC3528" i="10"/>
  <c r="AC4264" i="10"/>
  <c r="AC2967" i="10"/>
  <c r="AC4820" i="10"/>
  <c r="AC2244" i="10"/>
  <c r="AC6315" i="10"/>
  <c r="AC3530" i="10"/>
  <c r="AC5576" i="10"/>
  <c r="AC7057" i="10"/>
  <c r="AC7093" i="10"/>
  <c r="AC4241" i="10"/>
  <c r="AC3023" i="10"/>
  <c r="AC3878" i="10"/>
  <c r="AC1295" i="10"/>
  <c r="AC7130" i="10"/>
  <c r="AC509" i="10"/>
  <c r="AC5743" i="10"/>
  <c r="AC7180" i="10"/>
  <c r="AC5494" i="10"/>
  <c r="AC526" i="10"/>
  <c r="AC1575" i="10"/>
  <c r="AC1155" i="10"/>
  <c r="AC2271" i="10"/>
  <c r="AC2480" i="10"/>
  <c r="AC4258" i="10"/>
  <c r="AC3879" i="10"/>
  <c r="AC316" i="10"/>
  <c r="AC1981" i="10"/>
  <c r="AC621" i="10"/>
  <c r="AC5653" i="10"/>
  <c r="AC5150" i="10"/>
  <c r="AC3490" i="10"/>
  <c r="AC3880" i="10"/>
  <c r="AC2646" i="10"/>
  <c r="AC6837" i="10"/>
  <c r="AC1766" i="10"/>
  <c r="AC6049" i="10"/>
  <c r="AC6201" i="10"/>
  <c r="AC3881" i="10"/>
  <c r="AC5389" i="10"/>
  <c r="AC2003" i="10"/>
  <c r="AC7250" i="10"/>
  <c r="AC6288" i="10"/>
  <c r="AC2484" i="10"/>
  <c r="AC6650" i="10"/>
  <c r="AC1531" i="10"/>
  <c r="AC1361" i="10"/>
  <c r="AC405" i="10"/>
  <c r="AC954" i="10"/>
  <c r="AC3882" i="10"/>
  <c r="AC3883" i="10"/>
  <c r="AC7059" i="10"/>
  <c r="AC7096" i="10"/>
  <c r="AC4814" i="10"/>
  <c r="AC6295" i="10"/>
  <c r="AC1675" i="10"/>
  <c r="AC905" i="10"/>
  <c r="AC6010" i="10"/>
  <c r="AC890" i="10"/>
  <c r="AC3884" i="10"/>
  <c r="AC356" i="10"/>
  <c r="AC3219" i="10"/>
  <c r="AC4573" i="10"/>
  <c r="AC1128" i="10"/>
  <c r="AC6248" i="10"/>
  <c r="AC740" i="10"/>
  <c r="AC7150" i="10"/>
  <c r="AC910" i="10"/>
  <c r="AC7552" i="10"/>
  <c r="AC7643" i="10"/>
  <c r="AC39" i="10"/>
  <c r="AC717" i="10"/>
  <c r="AC4559" i="10"/>
  <c r="AC5421" i="10"/>
  <c r="AC3885" i="10"/>
  <c r="AC3498" i="10"/>
  <c r="AC1602" i="10"/>
  <c r="AC1031" i="10"/>
  <c r="AC7579" i="10"/>
  <c r="AC884" i="10"/>
  <c r="AC6034" i="10"/>
  <c r="AC101" i="10"/>
  <c r="AC3479" i="10"/>
  <c r="AC1892" i="10"/>
  <c r="AC6262" i="10"/>
  <c r="AC4581" i="10"/>
  <c r="AC48" i="10"/>
  <c r="AC724" i="10"/>
  <c r="AC6667" i="10"/>
  <c r="AC3450" i="10"/>
  <c r="AC6011" i="10"/>
  <c r="AC727" i="10"/>
  <c r="AC3886" i="10"/>
  <c r="AC542" i="10"/>
  <c r="AC7341" i="10"/>
  <c r="AC786" i="10"/>
  <c r="AC5843" i="10"/>
  <c r="AC7426" i="10"/>
  <c r="AC1799" i="10"/>
  <c r="AC7580" i="10"/>
  <c r="AC2599" i="10"/>
  <c r="AC5477" i="10"/>
  <c r="AC412" i="10"/>
  <c r="AC7461" i="10"/>
  <c r="AC7030" i="10"/>
  <c r="AC6634" i="10"/>
  <c r="AC3494" i="10"/>
  <c r="AC696" i="10"/>
  <c r="AC6649" i="10"/>
  <c r="AC6622" i="10"/>
  <c r="AC7649" i="10"/>
  <c r="AC194" i="10"/>
  <c r="AC3887" i="10"/>
  <c r="AC3888" i="10"/>
  <c r="AC4252" i="10"/>
  <c r="AC5334" i="10"/>
  <c r="AC4784" i="10"/>
  <c r="AC4498" i="10"/>
  <c r="AC6236" i="10"/>
  <c r="AC7018" i="10"/>
  <c r="AC286" i="10"/>
  <c r="AC3889" i="10"/>
  <c r="AC3541" i="10"/>
  <c r="AC956" i="10"/>
  <c r="AC7104" i="10"/>
  <c r="AC7182" i="10"/>
  <c r="AC3890" i="10"/>
  <c r="AC907" i="10"/>
  <c r="AC4488" i="10"/>
  <c r="AC7020" i="10"/>
  <c r="AC1326" i="10"/>
  <c r="AC6473" i="10"/>
  <c r="AC5267" i="10"/>
  <c r="AC3561" i="10"/>
  <c r="AC6040" i="10"/>
  <c r="AC7129" i="10"/>
  <c r="AC5442" i="10"/>
  <c r="AC630" i="10"/>
  <c r="AC660" i="10"/>
  <c r="AC7337" i="10"/>
  <c r="AC6279" i="10"/>
  <c r="AC4454" i="10"/>
  <c r="AC3891" i="10"/>
  <c r="AC3892" i="10"/>
  <c r="AC3072" i="10"/>
  <c r="AC1997" i="10"/>
  <c r="AC4218" i="10"/>
  <c r="AC5839" i="10"/>
  <c r="AC1999" i="10"/>
  <c r="AC365" i="10"/>
  <c r="AC3558" i="10"/>
  <c r="AC3557" i="10"/>
  <c r="AC1926" i="10"/>
  <c r="AC6347" i="10"/>
  <c r="AC3559" i="10"/>
  <c r="AC6775" i="10"/>
  <c r="AC419" i="10"/>
  <c r="AC4238" i="10"/>
  <c r="AC2531" i="10"/>
  <c r="AC7062" i="10"/>
  <c r="AC6445" i="10"/>
  <c r="AC6825" i="10"/>
  <c r="AC176" i="10"/>
  <c r="AC7196" i="10"/>
  <c r="AC3574" i="10"/>
  <c r="AC2164" i="10"/>
  <c r="AC6552" i="10"/>
  <c r="AC104" i="10"/>
  <c r="AC353" i="10"/>
  <c r="AC7320" i="10"/>
  <c r="AC5520" i="10"/>
  <c r="AC3547" i="10"/>
  <c r="AC3893" i="10"/>
  <c r="AC673" i="10"/>
  <c r="AC5940" i="10"/>
  <c r="AC6374" i="10"/>
  <c r="AC1729" i="10"/>
  <c r="AC7081" i="10"/>
  <c r="AC6583" i="10"/>
  <c r="AC7329" i="10"/>
  <c r="AC883" i="10"/>
  <c r="AC3051" i="10"/>
  <c r="AC2790" i="10"/>
  <c r="AC2558" i="10"/>
  <c r="AC4232" i="10"/>
  <c r="AC5483" i="10"/>
  <c r="AC2560" i="10"/>
  <c r="AC5677" i="10"/>
  <c r="AC6029" i="10"/>
  <c r="AC866" i="10"/>
  <c r="AC3894" i="10"/>
  <c r="AC4231" i="10"/>
  <c r="AC4763" i="10"/>
  <c r="AC7511" i="10"/>
  <c r="AC7276" i="10"/>
  <c r="AC4705" i="10"/>
  <c r="AC2065" i="10"/>
  <c r="AC6092" i="10"/>
  <c r="AC2633" i="10"/>
  <c r="AC5400" i="10"/>
  <c r="AC4202" i="10"/>
  <c r="AC4433" i="10"/>
  <c r="AC3895" i="10"/>
  <c r="AC3585" i="10"/>
  <c r="AC6548" i="10"/>
  <c r="AC6991" i="10"/>
  <c r="AC5117" i="10"/>
  <c r="AC4886" i="10"/>
  <c r="AC1534" i="10"/>
  <c r="AC612" i="10"/>
  <c r="AC1244" i="10"/>
  <c r="AC1456" i="10"/>
  <c r="AC4716" i="10"/>
  <c r="AC1318" i="10"/>
  <c r="AC3896" i="10"/>
  <c r="AC7272" i="10"/>
  <c r="AC7016" i="10"/>
  <c r="AC1911" i="10"/>
  <c r="AC2090" i="10"/>
  <c r="AC4931" i="10"/>
  <c r="AC3897" i="10"/>
  <c r="AC453" i="10"/>
  <c r="AC3089" i="10"/>
  <c r="AC3578" i="10"/>
  <c r="AC3297" i="10"/>
  <c r="AC7378" i="10"/>
  <c r="AC489" i="10"/>
  <c r="AC3579" i="10"/>
  <c r="AC2416" i="10"/>
  <c r="AC3898" i="10"/>
  <c r="AC1541" i="10"/>
  <c r="AC974" i="10"/>
  <c r="AC3899" i="10"/>
  <c r="AC2795" i="10"/>
  <c r="AC2160" i="10"/>
  <c r="AC532" i="10"/>
  <c r="AC51" i="10"/>
  <c r="AC7642" i="10"/>
  <c r="AC7413" i="10"/>
  <c r="AC5225" i="10"/>
  <c r="AC69" i="10"/>
  <c r="AC1568" i="10"/>
  <c r="AC3900" i="10"/>
  <c r="AC7090" i="10"/>
  <c r="AC5289" i="10"/>
  <c r="AC7053" i="10"/>
  <c r="AC7608" i="10"/>
  <c r="AC795" i="10"/>
  <c r="AC3081" i="10"/>
  <c r="AC6373" i="10"/>
  <c r="AC285" i="10"/>
  <c r="AC1368" i="10"/>
  <c r="AC6828" i="10"/>
  <c r="AC7012" i="10"/>
  <c r="AC5964" i="10"/>
  <c r="AC1105" i="10"/>
  <c r="AC2404" i="10"/>
  <c r="AC6391" i="10"/>
  <c r="AC3901" i="10"/>
  <c r="AC5426" i="10"/>
  <c r="AC281" i="10"/>
  <c r="AC7652" i="10"/>
  <c r="AC6661" i="10"/>
  <c r="AC5656" i="10"/>
  <c r="AC2347" i="10"/>
  <c r="AC6870" i="10"/>
  <c r="AC2363" i="10"/>
  <c r="AC664" i="10"/>
  <c r="AC7008" i="10"/>
  <c r="AC3902" i="10"/>
  <c r="AC5633" i="10"/>
  <c r="AC4407" i="10"/>
  <c r="AC4182" i="10"/>
  <c r="AC4632" i="10"/>
  <c r="AC927" i="10"/>
  <c r="AC512" i="10"/>
  <c r="AC1950" i="10"/>
  <c r="AC4422" i="10"/>
  <c r="AC5125" i="10"/>
  <c r="AC7322" i="10"/>
  <c r="AC6102" i="10"/>
  <c r="AC5802" i="10"/>
  <c r="AC2201" i="10"/>
  <c r="AC7269" i="10"/>
  <c r="AC1756" i="10"/>
  <c r="AC6891" i="10"/>
  <c r="AC209" i="10"/>
  <c r="AC1348" i="10"/>
  <c r="AC4412" i="10"/>
  <c r="AC2918" i="10"/>
  <c r="AC653" i="10"/>
  <c r="AC3129" i="10"/>
  <c r="AC7352" i="10"/>
  <c r="AC3903" i="10"/>
  <c r="AC6108" i="10"/>
  <c r="AC1826" i="10"/>
  <c r="AC6928" i="10"/>
  <c r="AC5462" i="10"/>
  <c r="AC4627" i="10"/>
  <c r="AC1188" i="10"/>
  <c r="AC5799" i="10"/>
  <c r="AC1168" i="10"/>
  <c r="AC310" i="10"/>
  <c r="AC1101" i="10"/>
  <c r="AC5134" i="10"/>
  <c r="AC3328" i="10"/>
  <c r="AC5711" i="10"/>
  <c r="AC613" i="10"/>
  <c r="AC1749" i="10"/>
  <c r="AC690" i="10"/>
  <c r="AC3904" i="10"/>
  <c r="AC917" i="10"/>
  <c r="AC1063" i="10"/>
  <c r="AC2578" i="10"/>
  <c r="AC2793" i="10"/>
  <c r="AC5247" i="10"/>
  <c r="AC2572" i="10"/>
  <c r="AC1485" i="10"/>
  <c r="AC4478" i="10"/>
  <c r="AC1113" i="10"/>
  <c r="AC6470" i="10"/>
  <c r="AC2779" i="10"/>
  <c r="AC1323" i="10"/>
  <c r="AC5707" i="10"/>
  <c r="AC6930" i="10"/>
  <c r="AC6555" i="10"/>
  <c r="AC7158" i="10"/>
  <c r="AC2825" i="10"/>
  <c r="AC4964" i="10"/>
  <c r="AC6496" i="10"/>
  <c r="AC120" i="10"/>
  <c r="AC541" i="10"/>
  <c r="AC1746" i="10"/>
  <c r="AC5511" i="10"/>
  <c r="AC6472" i="10"/>
  <c r="AC3041" i="10"/>
  <c r="AC2334" i="10"/>
  <c r="AC1090" i="10"/>
  <c r="AC4489" i="10"/>
  <c r="AC3544" i="10"/>
  <c r="AC1880" i="10"/>
  <c r="AC6724" i="10"/>
  <c r="AC7545" i="10"/>
  <c r="AC334" i="10"/>
  <c r="AC628" i="10"/>
  <c r="AC317" i="10"/>
  <c r="AC3905" i="10"/>
  <c r="AC5776" i="10"/>
  <c r="AC6750" i="10"/>
  <c r="AC790" i="10"/>
  <c r="AC3906" i="10"/>
  <c r="AC1367" i="10"/>
  <c r="AC3531" i="10"/>
  <c r="AC3907" i="10"/>
  <c r="AC2976" i="10"/>
  <c r="AC7365" i="10"/>
  <c r="AC3003" i="10"/>
  <c r="AC3908" i="10"/>
  <c r="AC2068" i="10"/>
  <c r="AC7606" i="10"/>
  <c r="AC2783" i="10"/>
  <c r="AC916" i="10"/>
  <c r="AC7380" i="10"/>
  <c r="AC7381" i="10"/>
  <c r="AC6997" i="10"/>
  <c r="AC6910" i="10"/>
  <c r="AC1738" i="10"/>
  <c r="AC14" i="10"/>
  <c r="AC4236" i="10"/>
  <c r="AC4482" i="10"/>
  <c r="AC3909" i="10"/>
  <c r="AC6051" i="10"/>
  <c r="AC3566" i="10"/>
  <c r="AC5259" i="10"/>
  <c r="AC3910" i="10"/>
  <c r="AC780" i="10"/>
  <c r="AC5889" i="10"/>
  <c r="AC3040" i="10"/>
  <c r="AC2775" i="10"/>
  <c r="AC6209" i="10"/>
  <c r="AC5679" i="10"/>
  <c r="AC1480" i="10"/>
  <c r="AC6847" i="10"/>
  <c r="AC6544" i="10"/>
  <c r="AC5630" i="10"/>
  <c r="AC7051" i="10"/>
  <c r="AC851" i="10"/>
  <c r="AC3911" i="10"/>
  <c r="AC119" i="10"/>
  <c r="AC5495" i="10"/>
  <c r="AC4233" i="10"/>
  <c r="AC6328" i="10"/>
  <c r="AC3049" i="10"/>
  <c r="AC1017" i="10"/>
  <c r="AC1206" i="10"/>
  <c r="AC6363" i="10"/>
  <c r="AC1912" i="10"/>
  <c r="AC1437" i="10"/>
  <c r="AC5737" i="10"/>
  <c r="AC1179" i="10"/>
  <c r="AC2740" i="10"/>
  <c r="AC7343" i="10"/>
  <c r="AC744" i="10"/>
  <c r="AC6894" i="10"/>
  <c r="AC6945" i="10"/>
  <c r="AC6843" i="10"/>
  <c r="AC7216" i="10"/>
  <c r="AC415" i="10"/>
  <c r="AC7567" i="10"/>
  <c r="AC5937" i="10"/>
  <c r="AC6450" i="10"/>
  <c r="AC6940" i="10"/>
  <c r="AC439" i="10"/>
  <c r="AC2637" i="10"/>
  <c r="AC440" i="10"/>
  <c r="AC1542" i="10"/>
  <c r="AC6394" i="10"/>
  <c r="AC5797" i="10"/>
  <c r="AC363" i="10"/>
  <c r="AC5840" i="10"/>
  <c r="AC88" i="10"/>
  <c r="AC161" i="10"/>
  <c r="AC2984" i="10"/>
  <c r="AC6848" i="10"/>
  <c r="AC2738" i="10"/>
  <c r="AC1378" i="10"/>
  <c r="AC7433" i="10"/>
  <c r="AC963" i="10"/>
  <c r="AC936" i="10"/>
  <c r="AC2036" i="10"/>
  <c r="AC540" i="10"/>
  <c r="AC1611" i="10"/>
  <c r="AC3495" i="10"/>
  <c r="AC6614" i="10"/>
  <c r="AC6027" i="10"/>
  <c r="AC527" i="10"/>
  <c r="AC411" i="10"/>
  <c r="AC2904" i="10"/>
  <c r="AC7528" i="10"/>
  <c r="AC3912" i="10"/>
  <c r="AC7503" i="10"/>
  <c r="AC6849" i="10"/>
  <c r="AC9" i="10"/>
  <c r="AC4297" i="10"/>
  <c r="AC583" i="10"/>
  <c r="AC160" i="10"/>
  <c r="AC7266" i="10"/>
  <c r="AC684" i="10"/>
  <c r="AC1290" i="10"/>
  <c r="AC714" i="10"/>
  <c r="AC7056" i="10"/>
  <c r="AC6198" i="10"/>
  <c r="AC43" i="10"/>
  <c r="AC243" i="10"/>
  <c r="AC151" i="10"/>
  <c r="AC3396" i="10"/>
  <c r="AC2376" i="10"/>
  <c r="AC1194" i="10"/>
  <c r="AC7631" i="10"/>
  <c r="AC467" i="10"/>
  <c r="AC186" i="10"/>
  <c r="AC4756" i="10"/>
  <c r="AC7626" i="10"/>
  <c r="AC3913" i="10"/>
  <c r="AC5908" i="10"/>
  <c r="AC267" i="10"/>
  <c r="AC41" i="10"/>
  <c r="AC7375" i="10"/>
  <c r="AC7632" i="10"/>
  <c r="AC3914" i="10"/>
  <c r="AC5888" i="10"/>
  <c r="AC3430" i="10"/>
  <c r="AC7636" i="10"/>
  <c r="AC7639" i="10"/>
  <c r="AC3915" i="10"/>
  <c r="AC7558" i="10"/>
  <c r="AC2466" i="10"/>
  <c r="AC7177" i="10"/>
  <c r="AC2493" i="10"/>
  <c r="AC56" i="10"/>
  <c r="AC7060" i="10"/>
  <c r="AC7538" i="10"/>
  <c r="AC7641" i="10"/>
  <c r="AC44" i="10"/>
  <c r="AC481" i="10"/>
  <c r="AC4805" i="10"/>
  <c r="AC417" i="10"/>
  <c r="AC7197" i="10"/>
  <c r="AC4260" i="10"/>
  <c r="AC681" i="10"/>
  <c r="AC7551" i="10"/>
  <c r="AC860" i="10"/>
  <c r="AC7627" i="10"/>
  <c r="AC3916" i="10"/>
  <c r="AC3917" i="10"/>
  <c r="AC7630" i="10"/>
  <c r="AC5741" i="10"/>
  <c r="AC288" i="10"/>
  <c r="AC5948" i="10"/>
  <c r="AC1725" i="10"/>
  <c r="AC600" i="10"/>
  <c r="AC344" i="10"/>
  <c r="AC53" i="10"/>
  <c r="AC36" i="10"/>
  <c r="AC7616" i="10"/>
  <c r="AC7483" i="10"/>
  <c r="AC2106" i="10"/>
  <c r="AC7624" i="10"/>
  <c r="AC5626" i="10"/>
  <c r="AC7474" i="10"/>
  <c r="AC7241" i="10"/>
  <c r="AC7640" i="10"/>
  <c r="AC7492" i="10"/>
  <c r="AC652" i="10"/>
  <c r="AC7625" i="10"/>
  <c r="AC360" i="10"/>
  <c r="AC5847" i="10"/>
  <c r="AC34" i="10"/>
  <c r="AC7327" i="10"/>
  <c r="AC37" i="10"/>
  <c r="AC30" i="10"/>
  <c r="AC26" i="10"/>
  <c r="AC820" i="10"/>
  <c r="AC47" i="10"/>
  <c r="AC6907" i="10"/>
  <c r="AC5378" i="10"/>
  <c r="AC1094" i="10"/>
  <c r="AC1458" i="10"/>
  <c r="AC7457" i="10"/>
  <c r="AC7629" i="10"/>
  <c r="AC62" i="10"/>
  <c r="AC3918" i="10"/>
  <c r="AC7638" i="10"/>
  <c r="AC7540" i="10"/>
  <c r="AC97" i="10"/>
  <c r="AC7554" i="10"/>
  <c r="AC2609" i="10"/>
  <c r="AC2603" i="10"/>
  <c r="AC7637" i="10"/>
  <c r="AC1963" i="10"/>
  <c r="AC6018" i="10"/>
  <c r="AC2682" i="10"/>
  <c r="AC7405" i="10"/>
  <c r="AC29" i="10"/>
  <c r="AC23" i="10"/>
  <c r="AC38" i="10"/>
  <c r="AC912" i="10"/>
  <c r="AC2684" i="10"/>
  <c r="AC40" i="10"/>
  <c r="AC3919" i="10"/>
  <c r="AC7103" i="10"/>
  <c r="AC2388" i="10"/>
  <c r="AC3481" i="10"/>
  <c r="AC7491" i="10"/>
  <c r="AC7577" i="10"/>
  <c r="AC470" i="10"/>
  <c r="AC31" i="10"/>
  <c r="AC27" i="10"/>
  <c r="AC4330" i="10"/>
  <c r="AC7233" i="10"/>
  <c r="AC7143" i="10"/>
  <c r="AC211" i="10"/>
  <c r="AC7539" i="10"/>
  <c r="AC7345" i="10"/>
  <c r="AC7191" i="10"/>
  <c r="AC3920" i="10"/>
  <c r="AC6916" i="10"/>
  <c r="AC5831" i="10"/>
  <c r="AC5109" i="10"/>
  <c r="AC2964" i="10"/>
  <c r="AC3515" i="10"/>
  <c r="AC881" i="10"/>
  <c r="AC6037" i="10"/>
  <c r="AC7430" i="10"/>
  <c r="AC7298" i="10"/>
  <c r="AC2744" i="10"/>
  <c r="AC6730" i="10"/>
  <c r="AC3921" i="10"/>
  <c r="AC6357" i="10"/>
  <c r="AC1748" i="10"/>
  <c r="AC206" i="10"/>
  <c r="AC6541" i="10"/>
  <c r="AC6978" i="10"/>
  <c r="AC5910" i="10"/>
  <c r="AC5021" i="10"/>
  <c r="AC67" i="10"/>
  <c r="AC4522" i="10"/>
  <c r="AC4518" i="10"/>
  <c r="AC3922" i="10"/>
  <c r="AC140" i="10"/>
  <c r="AC2418" i="10"/>
  <c r="AC1278" i="10"/>
  <c r="AC294" i="10"/>
  <c r="AC7628" i="10"/>
  <c r="AC7544" i="10"/>
  <c r="AC7585" i="10"/>
  <c r="AC3276" i="10"/>
  <c r="AC7091" i="10"/>
  <c r="AC309" i="10"/>
  <c r="AC2548" i="10"/>
  <c r="AC5016" i="10"/>
  <c r="AC7247" i="10"/>
  <c r="AC3923" i="10"/>
  <c r="AC7160" i="10"/>
  <c r="AC7634" i="10"/>
  <c r="AC25" i="10"/>
  <c r="AC1080" i="10"/>
  <c r="AC7335" i="10"/>
  <c r="AC7431" i="10"/>
  <c r="AC6042" i="10"/>
  <c r="AC54" i="10"/>
  <c r="AC445" i="10"/>
  <c r="AC5472" i="10"/>
  <c r="AC7468" i="10"/>
  <c r="AC5187" i="10"/>
  <c r="AC7029" i="10"/>
  <c r="AC383" i="10"/>
  <c r="AC7089" i="10"/>
  <c r="AC7469" i="10"/>
  <c r="AC3924" i="10"/>
  <c r="AC7435" i="10"/>
  <c r="AC414" i="10"/>
  <c r="AC7349" i="10"/>
  <c r="AC6340" i="10"/>
  <c r="AC6525" i="10"/>
  <c r="AC6892" i="10"/>
  <c r="AC5236" i="10"/>
  <c r="AC6151" i="10"/>
  <c r="AC3925" i="10"/>
  <c r="AC5206" i="10"/>
  <c r="AC4171" i="10"/>
  <c r="AC1945" i="10"/>
  <c r="AC6846" i="10"/>
  <c r="AC3373" i="10"/>
  <c r="AC6520" i="10"/>
  <c r="AC7487" i="10"/>
  <c r="AC623" i="10"/>
  <c r="AC6074" i="10"/>
  <c r="AC7289" i="10"/>
  <c r="AC521" i="10"/>
  <c r="AC187" i="10"/>
  <c r="AC5861" i="10"/>
  <c r="AC1276" i="10"/>
  <c r="AC2123" i="10"/>
  <c r="AC6239" i="10"/>
  <c r="AC7084" i="10"/>
  <c r="AC75" i="10"/>
  <c r="AC3926" i="10"/>
  <c r="AC2224" i="10"/>
  <c r="AC6400" i="10"/>
  <c r="AC5025" i="10"/>
  <c r="AC838" i="10"/>
  <c r="AC7392" i="10"/>
  <c r="AC6711" i="10"/>
  <c r="AC5697" i="10"/>
  <c r="AC4985" i="10"/>
  <c r="AC892" i="10"/>
  <c r="AC6895" i="10"/>
  <c r="AC4978" i="10"/>
  <c r="AC5961" i="10"/>
  <c r="AC3380" i="10"/>
  <c r="AC981" i="10"/>
  <c r="AC5532" i="10"/>
  <c r="AC5836" i="10"/>
  <c r="AC2308" i="10"/>
  <c r="AC3624" i="10"/>
  <c r="AC2299" i="10"/>
  <c r="AC7536" i="10"/>
  <c r="AC1095" i="10"/>
  <c r="AC4372" i="10"/>
  <c r="AC6052" i="10"/>
  <c r="AC5136" i="10"/>
  <c r="AC7242" i="10"/>
  <c r="AC350" i="10"/>
  <c r="AC6875" i="10"/>
  <c r="AC7044" i="10"/>
  <c r="AC6283" i="10"/>
  <c r="AC5066" i="10"/>
  <c r="AC1434" i="10"/>
  <c r="AC3927" i="10"/>
  <c r="AC5432" i="10"/>
  <c r="AC2130" i="10"/>
  <c r="AC2710" i="10"/>
  <c r="AC2541" i="10"/>
  <c r="AC5729" i="10"/>
  <c r="AC1960" i="10"/>
  <c r="AC6994" i="10"/>
  <c r="AC2132" i="10"/>
  <c r="AC831" i="10"/>
  <c r="AC1045" i="10"/>
  <c r="AC1175" i="10"/>
  <c r="AC359" i="10"/>
  <c r="AC6421" i="10"/>
  <c r="AC6491" i="10"/>
  <c r="AC7190" i="10"/>
  <c r="AC5121" i="10"/>
  <c r="AC4364" i="10"/>
  <c r="AC5114" i="10"/>
  <c r="AC1585" i="10"/>
  <c r="AC645" i="10"/>
  <c r="AC2489" i="10"/>
  <c r="AC2824" i="10"/>
  <c r="AC7395" i="10"/>
  <c r="AC238" i="10"/>
  <c r="AC2630" i="10"/>
  <c r="AC7582" i="10"/>
  <c r="AC3059" i="10"/>
  <c r="AC7530" i="10"/>
  <c r="AC975" i="10"/>
  <c r="AC597" i="10"/>
  <c r="AC6734" i="10"/>
  <c r="AC3640" i="10"/>
  <c r="AC5723" i="10"/>
  <c r="AC6824" i="10"/>
  <c r="AC479" i="10"/>
  <c r="AC484" i="10"/>
  <c r="AC6752" i="10"/>
  <c r="AC7035" i="10"/>
  <c r="AC3080" i="10"/>
  <c r="AC5263" i="10"/>
  <c r="AC33" i="10"/>
  <c r="AC2634" i="10"/>
  <c r="AC86" i="10"/>
  <c r="AC4395" i="10"/>
  <c r="AC2239" i="10"/>
  <c r="AC418" i="10"/>
  <c r="AC229" i="10"/>
  <c r="AC3928" i="10"/>
  <c r="AC7600" i="10"/>
  <c r="AC1284" i="10"/>
  <c r="AC7186" i="10"/>
  <c r="AC1513" i="10"/>
  <c r="AC3607" i="10"/>
  <c r="AC7303" i="10"/>
  <c r="AC28" i="10"/>
  <c r="AC6365" i="10"/>
  <c r="AC3929" i="10"/>
  <c r="AC6868" i="10"/>
  <c r="AC5470" i="10"/>
  <c r="AC6418" i="10"/>
  <c r="AC2955" i="10"/>
  <c r="AC5254" i="10"/>
  <c r="AC35" i="10"/>
  <c r="AC7619" i="10"/>
  <c r="AC3930" i="10"/>
  <c r="AC6761" i="10"/>
  <c r="AC6254" i="10"/>
  <c r="AC90" i="10"/>
  <c r="AC3931" i="10"/>
  <c r="AC2355" i="10"/>
  <c r="AC7547" i="10"/>
  <c r="AC1649" i="10"/>
  <c r="AC7371" i="10"/>
  <c r="AC6704" i="10"/>
  <c r="AC6101" i="10"/>
  <c r="AC3012" i="10"/>
  <c r="AC1370" i="10"/>
  <c r="AC6884" i="10"/>
  <c r="AC1607" i="10"/>
  <c r="AC1358" i="10"/>
  <c r="AC6229" i="10"/>
  <c r="AC1267" i="10"/>
  <c r="AC7367" i="10"/>
  <c r="AC133" i="10"/>
  <c r="AC1130" i="10"/>
  <c r="AC709" i="10"/>
  <c r="AC456" i="10"/>
  <c r="AC3932" i="10"/>
  <c r="AC4" i="10"/>
  <c r="AC7416" i="10"/>
  <c r="AC6424" i="10"/>
  <c r="AC4455" i="10"/>
  <c r="AC1523" i="10"/>
  <c r="AC7067" i="10"/>
  <c r="AC4448" i="10"/>
  <c r="AC5965" i="10"/>
  <c r="AC5951" i="10"/>
  <c r="AC4204" i="10"/>
  <c r="AC6090" i="10"/>
  <c r="AC2259" i="10"/>
  <c r="AC2626" i="10"/>
  <c r="AC1115" i="10"/>
  <c r="AC3082" i="10"/>
  <c r="AC2208" i="10"/>
  <c r="AC4212" i="10"/>
  <c r="AC3075" i="10"/>
  <c r="AC520" i="10"/>
  <c r="AC5862" i="10"/>
  <c r="AC5639" i="10"/>
  <c r="AC2808" i="10"/>
  <c r="AC7068" i="10"/>
  <c r="AC642" i="10"/>
  <c r="AC3933" i="10"/>
  <c r="AC5635" i="10"/>
  <c r="AC6613" i="10"/>
  <c r="AC533" i="10"/>
  <c r="AC3934" i="10"/>
  <c r="AC7415" i="10"/>
  <c r="AC425" i="10"/>
  <c r="AC4979" i="10"/>
  <c r="AC3064" i="10"/>
  <c r="AC3286" i="10"/>
  <c r="AC7522" i="10"/>
  <c r="AC3582" i="10"/>
  <c r="AC665" i="10"/>
  <c r="AC490" i="10"/>
  <c r="AC1135" i="10"/>
  <c r="AC3043" i="10"/>
  <c r="AC704" i="10"/>
  <c r="AC1296" i="10"/>
  <c r="AC7364" i="10"/>
  <c r="AC24" i="10"/>
  <c r="AC7125" i="10"/>
  <c r="AC157" i="10"/>
  <c r="AC3935" i="10"/>
  <c r="AC3505" i="10"/>
  <c r="AC6479" i="10"/>
  <c r="AC5596" i="10"/>
  <c r="AC398" i="10"/>
  <c r="AC1603" i="10"/>
  <c r="AC7223" i="10"/>
  <c r="AC1315" i="10"/>
  <c r="AC7152" i="10"/>
  <c r="AC4828" i="10"/>
  <c r="AC2229" i="10"/>
  <c r="AC3511" i="10"/>
  <c r="AC2217" i="10"/>
  <c r="AC4839" i="10"/>
  <c r="AC4275" i="10"/>
  <c r="AC141" i="10"/>
  <c r="AC3484" i="10"/>
  <c r="AC6088" i="10"/>
  <c r="AC4291" i="10"/>
  <c r="AC3486" i="10"/>
  <c r="AC4874" i="10"/>
  <c r="AC6842" i="10"/>
  <c r="AC3936" i="10"/>
  <c r="AC4850" i="10"/>
  <c r="AC6345" i="10"/>
  <c r="AC5115" i="10"/>
  <c r="AC6792" i="10"/>
  <c r="AC1809" i="10"/>
  <c r="AC3937" i="10"/>
  <c r="AC6444" i="10"/>
  <c r="AC5358" i="10"/>
  <c r="AC2266" i="10"/>
  <c r="AC1117" i="10"/>
  <c r="AC3523" i="10"/>
  <c r="AC1331" i="10"/>
  <c r="AC2439" i="10"/>
  <c r="AC3501" i="10"/>
  <c r="AC3938" i="10"/>
  <c r="AC5855" i="10"/>
  <c r="AC3939" i="10"/>
  <c r="AC6468" i="10"/>
  <c r="AC4268" i="10"/>
  <c r="AC5099" i="10"/>
  <c r="AC3529" i="10"/>
  <c r="AC1103" i="10"/>
  <c r="AC969" i="10"/>
  <c r="AC416" i="10"/>
  <c r="AC3940" i="10"/>
  <c r="AC7082" i="10"/>
  <c r="AC5425" i="10"/>
  <c r="AC2653" i="10"/>
  <c r="AC5424" i="10"/>
  <c r="AC255" i="10"/>
  <c r="AC7508" i="10"/>
  <c r="AC4550" i="10"/>
  <c r="AC1171" i="10"/>
  <c r="AC5869" i="10"/>
  <c r="AC126" i="10"/>
  <c r="AC378" i="10"/>
  <c r="AC7635" i="10"/>
  <c r="AC3941" i="10"/>
  <c r="AC3942" i="10"/>
  <c r="AC4555" i="10"/>
  <c r="AC5411" i="10"/>
  <c r="AC5846" i="10"/>
  <c r="AC3509" i="10"/>
  <c r="AC58" i="10"/>
  <c r="AC3943" i="10"/>
  <c r="AC1870" i="10"/>
  <c r="AC4904" i="10"/>
  <c r="AC7218" i="10"/>
  <c r="AC5168" i="10"/>
  <c r="AC4570" i="10"/>
  <c r="AC6764" i="10"/>
  <c r="AC279" i="10"/>
  <c r="AC5455" i="10"/>
  <c r="AC4298" i="10"/>
  <c r="AC4576" i="10"/>
  <c r="AC589" i="10"/>
  <c r="AC3944" i="10"/>
  <c r="AC162" i="10"/>
  <c r="AC1286" i="10"/>
  <c r="AC4952" i="10"/>
  <c r="AC5264" i="10"/>
  <c r="AC2051" i="10"/>
  <c r="AC3945" i="10"/>
  <c r="AC5542" i="10"/>
  <c r="AC3946" i="10"/>
  <c r="AC564" i="10"/>
  <c r="AC2004" i="10"/>
  <c r="AC6405" i="10"/>
  <c r="AC100" i="10"/>
  <c r="AC1319" i="10"/>
  <c r="AC1886" i="10"/>
  <c r="AC7194" i="10"/>
  <c r="AC5015" i="10"/>
  <c r="AC1038" i="10"/>
  <c r="AC4348" i="10"/>
  <c r="AC5905" i="10"/>
  <c r="AC6961" i="10"/>
  <c r="AC5341" i="10"/>
  <c r="AC6073" i="10"/>
  <c r="AC3138" i="10"/>
  <c r="AC3947" i="10"/>
  <c r="AC7584" i="10"/>
  <c r="AC3177" i="10"/>
  <c r="AC7484" i="10"/>
  <c r="AC782" i="10"/>
  <c r="AC752" i="10"/>
  <c r="AC6499" i="10"/>
  <c r="AC6606" i="10"/>
  <c r="AC7488" i="10"/>
  <c r="AC1920" i="10"/>
  <c r="AC5678" i="10"/>
  <c r="AC7290" i="10"/>
  <c r="AC7359" i="10"/>
  <c r="AC107" i="10"/>
  <c r="AC6072" i="10"/>
  <c r="AC1149" i="10"/>
  <c r="AC7383" i="10"/>
  <c r="AC1172" i="10"/>
  <c r="AC933" i="10"/>
  <c r="AC232" i="10"/>
  <c r="AC2590" i="10"/>
  <c r="AC189" i="10"/>
  <c r="AC7157" i="10"/>
  <c r="AC4616" i="10"/>
  <c r="AC7131" i="10"/>
  <c r="AC5717" i="10"/>
  <c r="AC408" i="10"/>
  <c r="AC6924" i="10"/>
  <c r="AC1202" i="10"/>
  <c r="AC748" i="10"/>
  <c r="AC504" i="10"/>
  <c r="AC6036" i="10"/>
  <c r="AC7610" i="10"/>
  <c r="AC6269" i="10"/>
  <c r="AC11" i="10"/>
  <c r="AC1388" i="10"/>
  <c r="AC7597" i="10"/>
  <c r="AC472" i="10"/>
  <c r="AC1262" i="10"/>
  <c r="AC7534" i="10"/>
  <c r="AC311" i="10"/>
  <c r="AC7313" i="10"/>
  <c r="AC7136" i="10"/>
  <c r="AC4909" i="10"/>
  <c r="AC329" i="10"/>
  <c r="AC7524" i="10"/>
  <c r="AC7264" i="10"/>
  <c r="AC7464" i="10"/>
  <c r="AC2951" i="10"/>
  <c r="AC7644" i="10"/>
  <c r="AC7108" i="10"/>
  <c r="AC6309" i="10"/>
  <c r="AC6280" i="10"/>
  <c r="AC5987" i="10"/>
  <c r="AC448" i="10"/>
  <c r="AC4225" i="10"/>
  <c r="AC3281" i="10"/>
  <c r="AC2568" i="10"/>
  <c r="AC125" i="10"/>
  <c r="AC6970" i="10"/>
  <c r="AC6474" i="10"/>
  <c r="AC5268" i="10"/>
  <c r="AC3562" i="10"/>
  <c r="AC3948" i="10"/>
  <c r="AC6448" i="10"/>
  <c r="AC6020" i="10"/>
  <c r="AC804" i="10"/>
  <c r="AC315" i="10"/>
  <c r="AC2747" i="10"/>
  <c r="AC5735" i="10"/>
  <c r="AC5296" i="10"/>
  <c r="AC2756" i="10"/>
  <c r="AC6361" i="10"/>
  <c r="AC5279" i="10"/>
  <c r="AC1608" i="10"/>
  <c r="AC6687" i="10"/>
  <c r="AC766" i="10"/>
  <c r="AC6221" i="10"/>
  <c r="AC332" i="10"/>
  <c r="AC3949" i="10"/>
  <c r="AC6618" i="10"/>
  <c r="AC6226" i="10"/>
  <c r="AC6683" i="10"/>
  <c r="AC3950" i="10"/>
  <c r="AC1937" i="10"/>
  <c r="AC3951" i="10"/>
  <c r="AC908" i="10"/>
  <c r="AC1576" i="10"/>
  <c r="AC76" i="10"/>
  <c r="AC1191" i="10"/>
  <c r="AC7107" i="10"/>
  <c r="AC2954" i="10"/>
  <c r="AC6700" i="10"/>
  <c r="AC2245" i="10"/>
  <c r="AC6788" i="10"/>
  <c r="AC2039" i="10"/>
  <c r="AC4527" i="10"/>
  <c r="AC1347" i="10"/>
  <c r="AC1791" i="10"/>
  <c r="AC7031" i="10"/>
  <c r="AC4811" i="10"/>
  <c r="AC3952" i="10"/>
  <c r="AC1659" i="10"/>
  <c r="AC6678" i="10"/>
  <c r="AC2470" i="10"/>
  <c r="AC257" i="10"/>
  <c r="AC2939" i="10"/>
  <c r="AC6356" i="10"/>
  <c r="AC3236" i="10"/>
  <c r="AC3503" i="10"/>
  <c r="AC99" i="10"/>
  <c r="AC337" i="10"/>
  <c r="AC4319" i="10"/>
  <c r="AC1312" i="10"/>
  <c r="AC1293" i="10"/>
  <c r="AC2035" i="10"/>
  <c r="AC5283" i="10"/>
  <c r="AC1423" i="10"/>
  <c r="AC6383" i="10"/>
  <c r="AC443" i="10"/>
  <c r="AC3953" i="10"/>
  <c r="AC592" i="10"/>
  <c r="AC4341" i="10"/>
  <c r="AC1941" i="10"/>
  <c r="AC5011" i="10"/>
  <c r="AC5610" i="10"/>
  <c r="AC4339" i="10"/>
  <c r="AC733" i="10"/>
  <c r="AC3954" i="10"/>
  <c r="AC1019" i="10"/>
  <c r="AC874" i="10"/>
  <c r="AC1636" i="10"/>
  <c r="AC2720" i="10"/>
  <c r="AC7570" i="10"/>
  <c r="AC6115" i="10"/>
  <c r="AC3955" i="10"/>
  <c r="AC2473" i="10"/>
  <c r="AC6289" i="10"/>
  <c r="AC5003" i="10"/>
  <c r="AC5001" i="10"/>
  <c r="AC1956" i="10"/>
  <c r="AC2780" i="10"/>
  <c r="AC1710" i="10"/>
  <c r="AC6296" i="10"/>
  <c r="AC1041" i="10"/>
  <c r="AC7245" i="10"/>
  <c r="AC4660" i="10"/>
  <c r="AC7305" i="10"/>
  <c r="AC2819" i="10"/>
  <c r="AC5300" i="10"/>
  <c r="AC6033" i="10"/>
  <c r="AC4954" i="10"/>
  <c r="AC2544" i="10"/>
  <c r="AC547" i="10"/>
  <c r="AC6812" i="10"/>
  <c r="AC3956" i="10"/>
  <c r="AC984" i="10"/>
  <c r="AC3957" i="10"/>
  <c r="AC7002" i="10"/>
  <c r="AC1250" i="10"/>
  <c r="AC302" i="10"/>
  <c r="AC1176" i="10"/>
  <c r="AC6969" i="10"/>
  <c r="AC127" i="10"/>
  <c r="AC2427" i="10"/>
  <c r="AC2143" i="10"/>
  <c r="AC7286" i="10"/>
  <c r="AC164" i="10"/>
  <c r="AC7240" i="10"/>
  <c r="AC7651" i="10"/>
  <c r="AC4630" i="10"/>
  <c r="AC1424" i="10"/>
  <c r="AC6789" i="10"/>
  <c r="AC112" i="10"/>
  <c r="AC1344" i="10"/>
  <c r="AC812" i="10"/>
  <c r="AC7332" i="10"/>
  <c r="AC357" i="10"/>
  <c r="AC530" i="10"/>
  <c r="AC272" i="10"/>
  <c r="AC5110" i="10"/>
  <c r="AC50" i="10"/>
  <c r="AC402" i="10"/>
  <c r="AC7615" i="10"/>
  <c r="AC7281" i="10"/>
  <c r="AC4744" i="10"/>
  <c r="AC3958" i="10"/>
  <c r="AC6950" i="10"/>
  <c r="AC7021" i="10"/>
  <c r="AC1857" i="10"/>
  <c r="AC4715" i="10"/>
  <c r="AC5681" i="10"/>
  <c r="AC1861" i="10"/>
  <c r="AC6660" i="10"/>
  <c r="AC3104" i="10"/>
  <c r="AC1667" i="10"/>
  <c r="AC3959" i="10"/>
  <c r="AC7209" i="10"/>
  <c r="AC12" i="10"/>
  <c r="AC7650" i="10"/>
  <c r="AC5622" i="10"/>
  <c r="AC7593" i="10"/>
  <c r="AC6014" i="10"/>
  <c r="AC2293" i="10"/>
  <c r="AC7382" i="10"/>
  <c r="AC77" i="10"/>
  <c r="AC2511" i="10"/>
  <c r="AC750" i="10"/>
  <c r="AC823" i="10"/>
  <c r="AC7112" i="10"/>
  <c r="AC7535" i="10"/>
  <c r="AC70" i="10"/>
  <c r="AC6293" i="10"/>
  <c r="AC3960" i="10"/>
  <c r="AC3961" i="10"/>
  <c r="AC3962" i="10"/>
  <c r="AC3963" i="10"/>
  <c r="AC3964" i="10"/>
  <c r="AC4667" i="10"/>
  <c r="AC2210" i="10"/>
  <c r="AC352" i="10"/>
  <c r="AC4701" i="10"/>
  <c r="AC180" i="10"/>
  <c r="AC5724" i="10"/>
  <c r="AC6690" i="10"/>
  <c r="AC6353" i="10"/>
  <c r="AC4352" i="10"/>
  <c r="AC5921" i="10"/>
  <c r="AC3111" i="10"/>
  <c r="AC2750" i="10"/>
  <c r="AC325" i="10"/>
  <c r="AC5431" i="10"/>
  <c r="AC1823" i="10"/>
  <c r="AC5714" i="10"/>
  <c r="AC739" i="10"/>
  <c r="AC4743" i="10"/>
  <c r="AC1797" i="10"/>
  <c r="AC1582" i="10"/>
  <c r="AC783" i="10"/>
  <c r="AC658" i="10"/>
  <c r="AC622" i="10"/>
  <c r="AC7202" i="10"/>
  <c r="AC7560" i="10"/>
  <c r="AC699" i="10"/>
  <c r="AC5486" i="10"/>
  <c r="AC2350" i="10"/>
  <c r="AC6989" i="10"/>
  <c r="AC6857" i="10"/>
  <c r="AC1222" i="10"/>
  <c r="AC5752" i="10"/>
  <c r="AC7588" i="10"/>
  <c r="AC3965" i="10"/>
  <c r="AC3107" i="10"/>
  <c r="AC2446" i="10"/>
  <c r="AC6893" i="10"/>
  <c r="AC2761" i="10"/>
  <c r="AC3422" i="10"/>
  <c r="AC5640" i="10"/>
  <c r="AC3118" i="10"/>
  <c r="AC87" i="10"/>
  <c r="AC1394" i="10"/>
  <c r="AC65" i="10"/>
  <c r="AC61" i="10"/>
  <c r="AC7101" i="10"/>
  <c r="AC1411" i="10"/>
  <c r="AC7566" i="10"/>
  <c r="AC6937" i="10"/>
  <c r="AC3966" i="10"/>
  <c r="AC2005" i="10"/>
  <c r="AC2300" i="10"/>
  <c r="AC5849" i="10"/>
  <c r="AC3967" i="10"/>
  <c r="AC1986" i="10"/>
  <c r="AC6817" i="10"/>
  <c r="AC1127" i="10"/>
  <c r="AC7623" i="10"/>
  <c r="AC4362" i="10"/>
  <c r="AC5094" i="10"/>
  <c r="AC6205" i="10"/>
  <c r="AC3407" i="10"/>
  <c r="AC5967" i="10"/>
  <c r="AC5061" i="10"/>
  <c r="AC4357" i="10"/>
  <c r="AC312" i="10"/>
  <c r="AC5992" i="10"/>
  <c r="AC225" i="10"/>
  <c r="AC348" i="10"/>
  <c r="AC241" i="10"/>
  <c r="AC5562" i="10"/>
  <c r="AC3968" i="10"/>
  <c r="AC6697" i="10"/>
  <c r="AC5182" i="10"/>
  <c r="AC1719" i="10"/>
  <c r="AC610" i="10"/>
  <c r="AC6358" i="10"/>
  <c r="AC7622" i="10"/>
  <c r="AC273" i="10"/>
  <c r="AC283" i="10"/>
  <c r="AC931" i="10"/>
  <c r="AC2973" i="10"/>
  <c r="AC2968" i="10"/>
  <c r="AC4394" i="10"/>
  <c r="AC1646" i="10"/>
  <c r="AC5916" i="10"/>
  <c r="AC891" i="10"/>
  <c r="AC71" i="10"/>
  <c r="AC404" i="10"/>
  <c r="AC2080" i="10"/>
  <c r="AC6337" i="10"/>
  <c r="AC1470" i="10"/>
  <c r="AC2854" i="10"/>
  <c r="AC2849" i="10"/>
  <c r="AC2052" i="10"/>
  <c r="AC7605" i="10"/>
  <c r="AC5346" i="10"/>
  <c r="AC686" i="10"/>
  <c r="AC295" i="10"/>
  <c r="AC192" i="10"/>
  <c r="AC1150" i="10"/>
  <c r="AC3969" i="10"/>
  <c r="AC6638" i="10"/>
  <c r="AC5453" i="10"/>
  <c r="AC3288" i="10"/>
  <c r="AC3970" i="10"/>
  <c r="AC967" i="10"/>
  <c r="AC6973" i="10"/>
  <c r="AC6797" i="10"/>
  <c r="AC3971" i="10"/>
  <c r="AC840" i="10"/>
  <c r="AC6140" i="10"/>
  <c r="AC5434" i="10"/>
  <c r="AC1694" i="10"/>
  <c r="AC6387" i="10"/>
  <c r="AC2832" i="10"/>
  <c r="AC6925" i="10"/>
  <c r="AC1014" i="10"/>
  <c r="AC3972" i="10"/>
  <c r="AC2019" i="10"/>
  <c r="AC3973" i="10"/>
  <c r="AC146" i="10"/>
  <c r="AC3974" i="10"/>
  <c r="AC371" i="10"/>
  <c r="AC6721" i="10"/>
  <c r="AC52" i="10"/>
  <c r="AC3975" i="10"/>
  <c r="AC7442" i="10"/>
  <c r="AC6251" i="10"/>
  <c r="AC1554" i="10"/>
  <c r="AC570" i="10"/>
  <c r="AC7066" i="10"/>
  <c r="AC7653" i="10"/>
  <c r="AC3976" i="10"/>
  <c r="AC2413" i="10"/>
  <c r="AC6602" i="10"/>
  <c r="AC5784" i="10"/>
  <c r="AC3977" i="10"/>
  <c r="AC605" i="10"/>
  <c r="AC3292" i="10"/>
  <c r="AC7046" i="10"/>
  <c r="AC6576" i="10"/>
  <c r="AC5390" i="10"/>
  <c r="AC1240" i="10"/>
  <c r="AC7117" i="10"/>
  <c r="AC287" i="10"/>
  <c r="AC7123" i="10"/>
  <c r="AC7526" i="10"/>
  <c r="AC3978" i="10"/>
  <c r="AC5999" i="10"/>
  <c r="AC2911" i="10"/>
  <c r="AC175" i="10"/>
  <c r="AC1048" i="10"/>
  <c r="AC32" i="10"/>
  <c r="AC921" i="10"/>
  <c r="AC4486" i="10"/>
  <c r="AC6684" i="10"/>
  <c r="AC7494" i="10"/>
  <c r="AC6130" i="10"/>
  <c r="AC5429" i="10"/>
  <c r="AC715" i="10"/>
  <c r="AC7362" i="10"/>
  <c r="AC3306" i="10"/>
  <c r="AC3304" i="10"/>
  <c r="AC3979" i="10"/>
  <c r="AC308" i="10"/>
  <c r="AC1660" i="10"/>
  <c r="AC2367" i="10"/>
  <c r="AC191" i="10"/>
  <c r="AC3980" i="10"/>
  <c r="AC4491" i="10"/>
  <c r="AC877" i="10"/>
  <c r="AC7376" i="10"/>
  <c r="AC7440" i="10"/>
  <c r="AC7078" i="10"/>
  <c r="AC349" i="10"/>
  <c r="AC3277" i="10"/>
  <c r="AC1122" i="10"/>
  <c r="AC7394" i="10"/>
  <c r="AC3981" i="10"/>
  <c r="AC233" i="10"/>
  <c r="AC6679" i="10"/>
  <c r="AC3273" i="10"/>
  <c r="AC1935" i="10"/>
  <c r="AC7541" i="10"/>
  <c r="AC59" i="10"/>
  <c r="AC72" i="10"/>
  <c r="AC245" i="10"/>
  <c r="AC91" i="10"/>
  <c r="AC1669" i="10"/>
  <c r="AC2577" i="10"/>
  <c r="AC6485" i="10"/>
  <c r="AC7458" i="10"/>
  <c r="AC4582" i="10"/>
  <c r="AC6403" i="10"/>
  <c r="AC394" i="10"/>
  <c r="AC2602" i="10"/>
  <c r="AC3982" i="10"/>
  <c r="AC3983" i="10"/>
  <c r="AC68" i="10"/>
  <c r="AC3984" i="10"/>
  <c r="AC617" i="10"/>
  <c r="AC749" i="10"/>
  <c r="AC219" i="10"/>
  <c r="AC3985" i="10"/>
  <c r="AC2437" i="10"/>
  <c r="AC4711" i="10"/>
  <c r="AC1121" i="10"/>
  <c r="AC6367" i="10"/>
  <c r="AC5934" i="10"/>
  <c r="AC197" i="10"/>
  <c r="AC4736" i="10"/>
  <c r="AC1806" i="10"/>
  <c r="AC1380" i="10"/>
  <c r="AC794" i="10"/>
  <c r="AC7363" i="10"/>
  <c r="AC7111" i="10"/>
  <c r="AC1819" i="10"/>
  <c r="AC3986" i="10"/>
  <c r="AC1807" i="10"/>
  <c r="AC7561" i="10"/>
  <c r="AC165" i="10"/>
  <c r="AC3987" i="10"/>
  <c r="AC4737" i="10"/>
  <c r="AC1808" i="10"/>
  <c r="AC7543" i="10"/>
  <c r="AC1868" i="10"/>
  <c r="AC74" i="10"/>
  <c r="AC1773" i="10"/>
  <c r="AC7144" i="10"/>
  <c r="AC215" i="10"/>
  <c r="AC3988" i="10"/>
  <c r="AC2317" i="10"/>
  <c r="AC323" i="10"/>
  <c r="AC7318" i="10"/>
  <c r="AC7621" i="10"/>
  <c r="AC7571" i="10"/>
  <c r="AC7370" i="10"/>
  <c r="AC4655" i="10"/>
  <c r="AC7617" i="10"/>
  <c r="AC3989" i="10"/>
  <c r="AC1042" i="10"/>
  <c r="AC1620" i="10"/>
  <c r="AC2538" i="10"/>
  <c r="AC7229" i="10"/>
  <c r="AC179" i="10"/>
  <c r="AC1570" i="10"/>
  <c r="AC3990" i="10"/>
  <c r="AC5317" i="10"/>
  <c r="AC6809" i="10"/>
  <c r="AC7110" i="10"/>
  <c r="AC4622" i="10"/>
  <c r="AC6757" i="10"/>
  <c r="AC2583" i="10"/>
  <c r="AC222" i="10"/>
  <c r="AC6785" i="10"/>
  <c r="AC173" i="10"/>
  <c r="AC6818" i="10"/>
  <c r="AC6222" i="10"/>
  <c r="AC998" i="10"/>
  <c r="AC3991" i="10"/>
  <c r="AC1571" i="10"/>
  <c r="AC953" i="10"/>
  <c r="AC3992" i="10"/>
  <c r="AC5348" i="10"/>
  <c r="AC5342" i="10"/>
  <c r="AC577" i="10"/>
  <c r="AC4674" i="10"/>
  <c r="AC3123" i="10"/>
  <c r="AC7162" i="10"/>
  <c r="AC226" i="10"/>
  <c r="AC424" i="10"/>
  <c r="AC6665" i="10"/>
  <c r="AC5391" i="10"/>
  <c r="AC3993" i="10"/>
  <c r="AC7189" i="10"/>
  <c r="AC4670" i="10"/>
  <c r="AC6266" i="10"/>
  <c r="AC2497" i="10"/>
  <c r="AC1947" i="10"/>
  <c r="AC5879" i="10"/>
  <c r="AC3130" i="10"/>
  <c r="AC563" i="10"/>
  <c r="AC3113" i="10"/>
  <c r="AC3112" i="10"/>
  <c r="AC1881" i="10"/>
  <c r="AC1865" i="10"/>
  <c r="AC6909" i="10"/>
  <c r="AC1882" i="10"/>
  <c r="AC6644" i="10"/>
  <c r="AC1479" i="10"/>
  <c r="AC2442" i="10"/>
  <c r="AC7578" i="10"/>
  <c r="AC6249" i="10"/>
  <c r="AC3994" i="10"/>
  <c r="AC6568" i="10"/>
  <c r="AC1584" i="10"/>
  <c r="AC1979" i="10"/>
  <c r="AC1971" i="10"/>
  <c r="AC7019" i="10"/>
  <c r="AC3995" i="10"/>
  <c r="AC5309" i="10"/>
  <c r="AC2000" i="10"/>
  <c r="AC3996" i="10"/>
  <c r="AC1980" i="10"/>
  <c r="AC85" i="10"/>
  <c r="AC7384" i="10"/>
  <c r="AC7423" i="10"/>
  <c r="AC5838" i="10"/>
  <c r="AC4643" i="10"/>
  <c r="AC6223" i="10"/>
  <c r="AC4631" i="10"/>
  <c r="AC4628" i="10"/>
  <c r="AC5269" i="10"/>
  <c r="AC2047" i="10"/>
  <c r="AC2029" i="10"/>
  <c r="AC5804" i="10"/>
  <c r="AC3997" i="10"/>
  <c r="AC5275" i="10"/>
  <c r="AC806" i="10"/>
  <c r="AC608" i="10"/>
  <c r="AC6826" i="10"/>
  <c r="AC1991" i="10"/>
  <c r="AC590" i="10"/>
  <c r="AC3998" i="10"/>
  <c r="AC6267" i="10"/>
  <c r="AC6250" i="10"/>
  <c r="AC7003" i="10"/>
  <c r="AC5805" i="10"/>
  <c r="AC2539" i="10"/>
  <c r="AC6526" i="10"/>
  <c r="AC5777" i="10"/>
  <c r="AC129" i="10"/>
  <c r="AC960" i="10"/>
  <c r="AC284" i="10"/>
  <c r="AC7575" i="10"/>
  <c r="AC6569" i="10"/>
  <c r="AC7546" i="10"/>
  <c r="AC183" i="10"/>
  <c r="AC989" i="10"/>
  <c r="AC594" i="10"/>
  <c r="AC731" i="10"/>
  <c r="AC4682" i="10"/>
  <c r="AC543" i="10"/>
  <c r="AC399" i="10"/>
  <c r="AC3999" i="10"/>
  <c r="AC6932" i="10"/>
  <c r="AC390" i="10"/>
  <c r="AC3066" i="10"/>
  <c r="AC5996" i="10"/>
  <c r="AC178" i="10"/>
  <c r="AC4765" i="10"/>
  <c r="AC7140" i="10"/>
  <c r="AC1369" i="10"/>
  <c r="AC6025" i="10"/>
  <c r="AC802" i="10"/>
  <c r="AC6768" i="10"/>
  <c r="AC7563" i="10"/>
  <c r="AC6652" i="10"/>
  <c r="AC3108" i="10"/>
  <c r="AC5384" i="10"/>
  <c r="AC121" i="10"/>
  <c r="AC154" i="10"/>
  <c r="AC3035" i="10"/>
  <c r="AC6459" i="10"/>
  <c r="AC1767" i="10"/>
  <c r="AC3036" i="10"/>
  <c r="AC7485" i="10"/>
  <c r="AC5997" i="10"/>
  <c r="AC4000" i="10"/>
  <c r="AC1397" i="10"/>
  <c r="AC6000" i="10"/>
  <c r="AC2390" i="10"/>
  <c r="AC1376" i="10"/>
  <c r="AC7510" i="10"/>
  <c r="AC303" i="10"/>
  <c r="AC1043" i="10"/>
  <c r="AC7137" i="10"/>
  <c r="AC5450" i="10"/>
  <c r="AC377" i="10"/>
  <c r="AC138" i="10"/>
  <c r="AC952" i="10"/>
  <c r="AC2990" i="10"/>
  <c r="AC2261" i="10"/>
  <c r="AC6145" i="10"/>
  <c r="AC7204" i="10"/>
  <c r="AC1281" i="10"/>
  <c r="AC147" i="10"/>
  <c r="AC4001" i="10"/>
  <c r="AC650" i="10"/>
  <c r="AC4002" i="10"/>
  <c r="AC338" i="10"/>
  <c r="AC1535" i="10"/>
  <c r="AC6680" i="10"/>
  <c r="AC116" i="10"/>
  <c r="AC1464" i="10"/>
  <c r="AC375" i="10"/>
  <c r="AC7620" i="10"/>
  <c r="AC7590" i="10"/>
  <c r="AC457" i="10"/>
  <c r="AC4003" i="10"/>
  <c r="AC7133" i="10"/>
  <c r="AC7618" i="10"/>
  <c r="AC6112" i="10"/>
  <c r="AC5529" i="10"/>
  <c r="AC21" i="10"/>
  <c r="AC7354" i="10"/>
  <c r="AC7221" i="10"/>
  <c r="AC6521" i="10"/>
  <c r="AC6094" i="10"/>
  <c r="AC4004" i="10"/>
  <c r="AC4005" i="10"/>
  <c r="AC3019" i="10"/>
  <c r="AC1294" i="10"/>
  <c r="AC7598" i="10"/>
  <c r="AC5463" i="10"/>
  <c r="AC4746" i="10"/>
  <c r="AC3062" i="10"/>
  <c r="AC6414" i="10"/>
  <c r="AC624" i="10"/>
  <c r="AC4006" i="10"/>
  <c r="AC7525" i="10"/>
  <c r="AC4007" i="10"/>
  <c r="AC7316" i="10"/>
  <c r="AC1887" i="10"/>
  <c r="AC409" i="10"/>
  <c r="AC644" i="10"/>
  <c r="AC7414" i="10"/>
  <c r="AC307" i="10"/>
  <c r="AC8" i="10"/>
  <c r="AC6557" i="10"/>
  <c r="AC6123" i="10"/>
  <c r="AC124" i="10"/>
  <c r="AC5" i="10"/>
  <c r="AC79" i="10"/>
  <c r="AC7456" i="10"/>
  <c r="AC94" i="10"/>
  <c r="AC103" i="10"/>
  <c r="AC4008" i="10"/>
  <c r="AC5950" i="10"/>
  <c r="AC7518" i="10"/>
  <c r="AC7596" i="10"/>
  <c r="AC5785" i="10"/>
  <c r="AC7517" i="10"/>
  <c r="AC6272" i="10"/>
  <c r="AC4009" i="10"/>
  <c r="AC4010" i="10"/>
  <c r="AC6255" i="10"/>
  <c r="AC2154" i="10"/>
  <c r="AC2147" i="10"/>
  <c r="AC4889" i="10"/>
  <c r="AC4887" i="10"/>
  <c r="AC7296" i="10"/>
  <c r="AC6919" i="10"/>
  <c r="AC863" i="10"/>
  <c r="AC7374" i="10"/>
  <c r="AC7478" i="10"/>
  <c r="AC5224" i="10"/>
  <c r="E76" i="21"/>
  <c r="F76" i="21"/>
  <c r="G76" i="21"/>
  <c r="H76" i="21"/>
  <c r="I76" i="21"/>
  <c r="D76" i="21"/>
  <c r="E67" i="21"/>
  <c r="F67" i="21"/>
  <c r="G67" i="21"/>
  <c r="H67" i="21"/>
  <c r="I67" i="21"/>
  <c r="D67" i="21"/>
  <c r="E75" i="21"/>
  <c r="E78" i="21" s="1"/>
  <c r="F75" i="21"/>
  <c r="F78" i="21" s="1"/>
  <c r="G75" i="21"/>
  <c r="G78" i="21" s="1"/>
  <c r="H75" i="21"/>
  <c r="H78" i="21" s="1"/>
  <c r="I75" i="21"/>
  <c r="I78" i="21" s="1"/>
  <c r="D75" i="21"/>
  <c r="E83" i="21"/>
  <c r="F83" i="21"/>
  <c r="G83" i="21"/>
  <c r="H83" i="21"/>
  <c r="I83" i="21"/>
  <c r="D83" i="21"/>
  <c r="I89" i="21"/>
  <c r="H89" i="21"/>
  <c r="G89" i="21"/>
  <c r="F89" i="21"/>
  <c r="E89" i="21"/>
  <c r="D89" i="21"/>
  <c r="I81" i="21"/>
  <c r="H81" i="21"/>
  <c r="G81" i="21"/>
  <c r="F81" i="21"/>
  <c r="E81" i="21"/>
  <c r="D81" i="21"/>
  <c r="I73" i="21"/>
  <c r="H73" i="21"/>
  <c r="G73" i="21"/>
  <c r="F73" i="21"/>
  <c r="E73" i="21"/>
  <c r="D73" i="21"/>
  <c r="E47" i="21"/>
  <c r="F47" i="21"/>
  <c r="G47" i="21"/>
  <c r="H47" i="21"/>
  <c r="I47" i="21"/>
  <c r="I57" i="21"/>
  <c r="H57" i="21"/>
  <c r="G57" i="21"/>
  <c r="F57" i="21"/>
  <c r="E57" i="21"/>
  <c r="D57" i="21"/>
  <c r="E65" i="21"/>
  <c r="F65" i="21"/>
  <c r="G65" i="21"/>
  <c r="H65" i="21"/>
  <c r="I65" i="21"/>
  <c r="D65" i="21"/>
  <c r="D47" i="21"/>
  <c r="E52" i="21"/>
  <c r="F52" i="21"/>
  <c r="G52" i="21"/>
  <c r="H52" i="21"/>
  <c r="I52" i="21"/>
  <c r="D52" i="21"/>
  <c r="B54" i="21"/>
  <c r="B62" i="21"/>
  <c r="B92" i="21" s="1"/>
  <c r="B70" i="21"/>
  <c r="B86" i="21"/>
  <c r="B95" i="21" s="1"/>
  <c r="B78" i="21"/>
  <c r="B94" i="21" s="1"/>
  <c r="B93" i="21"/>
  <c r="B91" i="21"/>
  <c r="B45" i="21"/>
  <c r="B2" i="19"/>
  <c r="E63" i="19"/>
  <c r="F63" i="19"/>
  <c r="G63" i="19"/>
  <c r="H63" i="19"/>
  <c r="I63" i="19"/>
  <c r="J63" i="19"/>
  <c r="D63" i="19"/>
  <c r="J71" i="19"/>
  <c r="I71" i="19"/>
  <c r="H71" i="19"/>
  <c r="G71" i="19"/>
  <c r="F71" i="19"/>
  <c r="E71" i="19"/>
  <c r="D71" i="19"/>
  <c r="E45" i="19"/>
  <c r="E74" i="19" s="1"/>
  <c r="F45" i="19"/>
  <c r="F74" i="19" s="1"/>
  <c r="G45" i="19"/>
  <c r="G74" i="19" s="1"/>
  <c r="H45" i="19"/>
  <c r="H74" i="19" s="1"/>
  <c r="I45" i="19"/>
  <c r="I74" i="19" s="1"/>
  <c r="J45" i="19"/>
  <c r="J74" i="19" s="1"/>
  <c r="E49" i="19"/>
  <c r="E78" i="19" s="1"/>
  <c r="F49" i="19"/>
  <c r="F78" i="19" s="1"/>
  <c r="G49" i="19"/>
  <c r="G78" i="19" s="1"/>
  <c r="H49" i="19"/>
  <c r="H78" i="19" s="1"/>
  <c r="I49" i="19"/>
  <c r="I78" i="19" s="1"/>
  <c r="J49" i="19"/>
  <c r="J78" i="19" s="1"/>
  <c r="E50" i="19"/>
  <c r="E54" i="19" s="1"/>
  <c r="F50" i="19"/>
  <c r="G50" i="19"/>
  <c r="G54" i="19" s="1"/>
  <c r="H50" i="19"/>
  <c r="I50" i="19"/>
  <c r="J50" i="19"/>
  <c r="D50" i="19"/>
  <c r="D66" i="19" s="1"/>
  <c r="D45" i="19"/>
  <c r="E42" i="19"/>
  <c r="F42" i="19"/>
  <c r="G42" i="19"/>
  <c r="H42" i="19"/>
  <c r="I42" i="19"/>
  <c r="J42" i="19"/>
  <c r="D42" i="19"/>
  <c r="E37" i="19"/>
  <c r="E55" i="19" s="1"/>
  <c r="F37" i="19"/>
  <c r="F55" i="19" s="1"/>
  <c r="G37" i="19"/>
  <c r="G55" i="19" s="1"/>
  <c r="H37" i="19"/>
  <c r="H55" i="19" s="1"/>
  <c r="I37" i="19"/>
  <c r="I55" i="19" s="1"/>
  <c r="J37" i="19"/>
  <c r="J55" i="19" s="1"/>
  <c r="D37" i="19"/>
  <c r="D55" i="19" s="1"/>
  <c r="E36" i="19"/>
  <c r="E34" i="19"/>
  <c r="D36" i="19"/>
  <c r="D34" i="19"/>
  <c r="G36" i="19"/>
  <c r="G44" i="19" s="1"/>
  <c r="H36" i="19"/>
  <c r="H44" i="19" s="1"/>
  <c r="I36" i="19"/>
  <c r="I44" i="19" s="1"/>
  <c r="J36" i="19"/>
  <c r="J44" i="19" s="1"/>
  <c r="F36" i="19"/>
  <c r="F44" i="19" s="1"/>
  <c r="G34" i="19"/>
  <c r="H34" i="19"/>
  <c r="I34" i="19"/>
  <c r="J34" i="19"/>
  <c r="F34" i="19"/>
  <c r="I27" i="18"/>
  <c r="I25" i="18"/>
  <c r="I29" i="18"/>
  <c r="B29" i="18"/>
  <c r="B28" i="18"/>
  <c r="D22" i="18"/>
  <c r="E10" i="18"/>
  <c r="F10" i="18"/>
  <c r="G10" i="18"/>
  <c r="H10" i="18"/>
  <c r="I10" i="18"/>
  <c r="D10" i="18"/>
  <c r="D12" i="18"/>
  <c r="D8" i="18"/>
  <c r="D7" i="18"/>
  <c r="E7" i="18" s="1"/>
  <c r="F7" i="18" s="1"/>
  <c r="G7" i="18" s="1"/>
  <c r="H7" i="18" s="1"/>
  <c r="I7" i="18" s="1"/>
  <c r="B72" i="17"/>
  <c r="B71" i="17"/>
  <c r="E52" i="17"/>
  <c r="F52" i="17"/>
  <c r="G52" i="17"/>
  <c r="H52" i="17"/>
  <c r="D52" i="17"/>
  <c r="E58" i="17"/>
  <c r="F58" i="17"/>
  <c r="G58" i="17"/>
  <c r="H58" i="17"/>
  <c r="D58" i="17"/>
  <c r="D41" i="17"/>
  <c r="D57" i="17" s="1"/>
  <c r="D60" i="17" s="1"/>
  <c r="E41" i="17"/>
  <c r="E57" i="17" s="1"/>
  <c r="E60" i="17" s="1"/>
  <c r="F41" i="17"/>
  <c r="F57" i="17" s="1"/>
  <c r="F60" i="17" s="1"/>
  <c r="G41" i="17"/>
  <c r="G57" i="17" s="1"/>
  <c r="H41" i="17"/>
  <c r="H57" i="17" s="1"/>
  <c r="H60" i="17" s="1"/>
  <c r="C41" i="17"/>
  <c r="B41" i="17"/>
  <c r="D36" i="17"/>
  <c r="E36" i="17"/>
  <c r="F36" i="17"/>
  <c r="G36" i="17"/>
  <c r="H36" i="17"/>
  <c r="C36" i="17"/>
  <c r="D26" i="17"/>
  <c r="E26" i="17"/>
  <c r="F26" i="17"/>
  <c r="G26" i="17"/>
  <c r="H26" i="17"/>
  <c r="D27" i="17"/>
  <c r="E27" i="17"/>
  <c r="F27" i="17"/>
  <c r="G27" i="17"/>
  <c r="H27" i="17"/>
  <c r="D28" i="17"/>
  <c r="E28" i="17"/>
  <c r="F28" i="17"/>
  <c r="G28" i="17"/>
  <c r="H28" i="17"/>
  <c r="D29" i="17"/>
  <c r="E29" i="17"/>
  <c r="F29" i="17"/>
  <c r="G29" i="17"/>
  <c r="H29" i="17"/>
  <c r="D30" i="17"/>
  <c r="E30" i="17"/>
  <c r="F30" i="17"/>
  <c r="G30" i="17"/>
  <c r="H30" i="17"/>
  <c r="D31" i="17"/>
  <c r="E31" i="17"/>
  <c r="F31" i="17"/>
  <c r="G31" i="17"/>
  <c r="H31" i="17"/>
  <c r="D32" i="17"/>
  <c r="E32" i="17"/>
  <c r="F32" i="17"/>
  <c r="G32" i="17"/>
  <c r="H32" i="17"/>
  <c r="D33" i="17"/>
  <c r="E33" i="17"/>
  <c r="F33" i="17"/>
  <c r="G33" i="17"/>
  <c r="H33" i="17"/>
  <c r="D34" i="17"/>
  <c r="E34" i="17"/>
  <c r="F34" i="17"/>
  <c r="G34" i="17"/>
  <c r="H34" i="17"/>
  <c r="C27" i="17"/>
  <c r="C28" i="17"/>
  <c r="C29" i="17"/>
  <c r="C30" i="17"/>
  <c r="C31" i="17"/>
  <c r="C32" i="17"/>
  <c r="C33" i="17"/>
  <c r="C34" i="17"/>
  <c r="C26" i="17"/>
  <c r="C35" i="17" s="1"/>
  <c r="C38" i="17" s="1"/>
  <c r="D16" i="17"/>
  <c r="E16" i="17"/>
  <c r="F16" i="17"/>
  <c r="G16" i="17"/>
  <c r="H16" i="17"/>
  <c r="D17" i="17"/>
  <c r="E17" i="17"/>
  <c r="F17" i="17"/>
  <c r="G17" i="17"/>
  <c r="H17" i="17"/>
  <c r="D18" i="17"/>
  <c r="E18" i="17"/>
  <c r="F18" i="17"/>
  <c r="G18" i="17"/>
  <c r="H18" i="17"/>
  <c r="D19" i="17"/>
  <c r="E19" i="17"/>
  <c r="F19" i="17"/>
  <c r="G19" i="17"/>
  <c r="H19" i="17"/>
  <c r="C19" i="17"/>
  <c r="C18" i="17"/>
  <c r="C17" i="17"/>
  <c r="C16" i="17"/>
  <c r="B27" i="17"/>
  <c r="B28" i="17"/>
  <c r="B29" i="17"/>
  <c r="B30" i="17"/>
  <c r="B31" i="17"/>
  <c r="B32" i="17"/>
  <c r="B33" i="17"/>
  <c r="B34" i="17"/>
  <c r="B35" i="17"/>
  <c r="B36" i="17"/>
  <c r="B38" i="17"/>
  <c r="B26" i="17"/>
  <c r="D21" i="17"/>
  <c r="E21" i="17"/>
  <c r="F21" i="17"/>
  <c r="G21" i="17"/>
  <c r="H21" i="17"/>
  <c r="C21" i="17"/>
  <c r="B16" i="17"/>
  <c r="B17" i="17"/>
  <c r="B18" i="17"/>
  <c r="B19" i="17"/>
  <c r="D9" i="17"/>
  <c r="E9" i="17"/>
  <c r="F9" i="17"/>
  <c r="G9" i="17"/>
  <c r="H9" i="17"/>
  <c r="C9" i="17"/>
  <c r="C3" i="17"/>
  <c r="D3" i="17"/>
  <c r="E3" i="17"/>
  <c r="F3" i="17"/>
  <c r="G3" i="17"/>
  <c r="H3" i="17"/>
  <c r="C8" i="17"/>
  <c r="D8" i="17"/>
  <c r="E8" i="17"/>
  <c r="F8" i="17"/>
  <c r="G8" i="17"/>
  <c r="H8" i="17"/>
  <c r="C10" i="17"/>
  <c r="D10" i="17"/>
  <c r="E10" i="17"/>
  <c r="F10" i="17"/>
  <c r="G10" i="17"/>
  <c r="H10" i="17"/>
  <c r="C11" i="17"/>
  <c r="D11" i="17"/>
  <c r="E11" i="17"/>
  <c r="F11" i="17"/>
  <c r="G11" i="17"/>
  <c r="H11" i="17"/>
  <c r="B8" i="17"/>
  <c r="B9" i="17"/>
  <c r="B10" i="17"/>
  <c r="B11" i="17"/>
  <c r="G15" i="13"/>
  <c r="G14" i="13"/>
  <c r="G13" i="13"/>
  <c r="G12" i="13"/>
  <c r="G11" i="13"/>
  <c r="G10" i="13"/>
  <c r="F15" i="13"/>
  <c r="F14" i="13"/>
  <c r="F13" i="13"/>
  <c r="F12" i="13"/>
  <c r="F11" i="13"/>
  <c r="F10" i="13"/>
  <c r="E15" i="13"/>
  <c r="E14" i="13"/>
  <c r="E13" i="13"/>
  <c r="E12" i="13"/>
  <c r="E11" i="13"/>
  <c r="E10" i="13"/>
  <c r="B4" i="11"/>
  <c r="J8" i="16"/>
  <c r="J15" i="16"/>
  <c r="J7" i="16"/>
  <c r="C24" i="14"/>
  <c r="J6" i="16"/>
  <c r="J10" i="16" s="1"/>
  <c r="E23" i="16" s="1"/>
  <c r="G20" i="13"/>
  <c r="E7" i="16"/>
  <c r="E6" i="16"/>
  <c r="E10" i="16" s="1"/>
  <c r="E25" i="16" s="1"/>
  <c r="B19" i="13"/>
  <c r="B15" i="13"/>
  <c r="B25" i="13" s="1"/>
  <c r="B14" i="13"/>
  <c r="B24" i="13" s="1"/>
  <c r="B13" i="13"/>
  <c r="B23" i="13" s="1"/>
  <c r="B12" i="13"/>
  <c r="B22" i="13" s="1"/>
  <c r="B11" i="13"/>
  <c r="B21" i="13" s="1"/>
  <c r="T5" i="15"/>
  <c r="V5" i="15" s="1"/>
  <c r="G21" i="13" s="1"/>
  <c r="T6" i="15"/>
  <c r="V6" i="15" s="1"/>
  <c r="G22" i="13" s="1"/>
  <c r="T7" i="15"/>
  <c r="V7" i="15" s="1"/>
  <c r="T8" i="15"/>
  <c r="V8" i="15" s="1"/>
  <c r="G23" i="13" s="1"/>
  <c r="T9" i="15"/>
  <c r="V9" i="15" s="1"/>
  <c r="T10" i="15"/>
  <c r="V10" i="15" s="1"/>
  <c r="G24" i="13" s="1"/>
  <c r="T11" i="15"/>
  <c r="V11" i="15" s="1"/>
  <c r="T12" i="15"/>
  <c r="V12" i="15" s="1"/>
  <c r="T13" i="15"/>
  <c r="V13" i="15" s="1"/>
  <c r="G25" i="13" s="1"/>
  <c r="T14" i="15"/>
  <c r="V14" i="15" s="1"/>
  <c r="T15" i="15"/>
  <c r="V15" i="15" s="1"/>
  <c r="T16" i="15"/>
  <c r="V16" i="15" s="1"/>
  <c r="T17" i="15"/>
  <c r="V17" i="15" s="1"/>
  <c r="T18" i="15"/>
  <c r="V18" i="15" s="1"/>
  <c r="T3" i="15"/>
  <c r="V3" i="15" s="1"/>
  <c r="C6" i="14"/>
  <c r="C7" i="14" s="1"/>
  <c r="D34" i="7"/>
  <c r="E34" i="7"/>
  <c r="F34" i="7"/>
  <c r="G34" i="7"/>
  <c r="H34" i="7"/>
  <c r="I34" i="7"/>
  <c r="J34" i="7"/>
  <c r="K34" i="7"/>
  <c r="L34" i="7"/>
  <c r="C34" i="7"/>
  <c r="F25" i="13"/>
  <c r="F24" i="13"/>
  <c r="F22" i="13"/>
  <c r="F23" i="13"/>
  <c r="F21" i="13"/>
  <c r="F20" i="13"/>
  <c r="C14" i="16" s="1"/>
  <c r="J3" i="15"/>
  <c r="J6" i="15"/>
  <c r="J7" i="15"/>
  <c r="J8" i="15"/>
  <c r="J9" i="15"/>
  <c r="J10" i="15"/>
  <c r="J11" i="15"/>
  <c r="J12" i="15"/>
  <c r="J13" i="15"/>
  <c r="J14" i="15"/>
  <c r="J15" i="15"/>
  <c r="J16" i="15"/>
  <c r="J17" i="15"/>
  <c r="J18" i="15"/>
  <c r="J5" i="15"/>
  <c r="G3" i="15"/>
  <c r="G6" i="15"/>
  <c r="G7" i="15"/>
  <c r="N7" i="15" s="1"/>
  <c r="G8" i="15"/>
  <c r="G9" i="15"/>
  <c r="N9" i="15" s="1"/>
  <c r="G10" i="15"/>
  <c r="G11" i="15"/>
  <c r="N11" i="15" s="1"/>
  <c r="G12" i="15"/>
  <c r="N12" i="15" s="1"/>
  <c r="G13" i="15"/>
  <c r="G14" i="15"/>
  <c r="N14" i="15" s="1"/>
  <c r="G15" i="15"/>
  <c r="N15" i="15" s="1"/>
  <c r="G16" i="15"/>
  <c r="N16" i="15" s="1"/>
  <c r="G17" i="15"/>
  <c r="N17" i="15" s="1"/>
  <c r="G18" i="15"/>
  <c r="N18" i="15" s="1"/>
  <c r="G5" i="15"/>
  <c r="D21" i="13"/>
  <c r="D22" i="13"/>
  <c r="D23" i="13"/>
  <c r="D24" i="13"/>
  <c r="D25" i="13"/>
  <c r="D20" i="13"/>
  <c r="C25" i="13"/>
  <c r="C24" i="13"/>
  <c r="C23" i="13"/>
  <c r="C22" i="13"/>
  <c r="C21" i="13"/>
  <c r="C20" i="13"/>
  <c r="I3" i="10"/>
  <c r="B10" i="13" s="1"/>
  <c r="B20" i="13" s="1"/>
  <c r="G64" i="10"/>
  <c r="G63" i="10"/>
  <c r="G62" i="10"/>
  <c r="G61" i="10"/>
  <c r="G60" i="10"/>
  <c r="G59" i="10"/>
  <c r="G58" i="10"/>
  <c r="G57" i="10"/>
  <c r="G56" i="10"/>
  <c r="G55" i="10"/>
  <c r="G54" i="10"/>
  <c r="G53" i="10"/>
  <c r="G52" i="10"/>
  <c r="G51" i="10"/>
  <c r="G50" i="10"/>
  <c r="G49" i="10"/>
  <c r="G48" i="10"/>
  <c r="G47" i="10"/>
  <c r="G46" i="10"/>
  <c r="G45" i="10"/>
  <c r="G44" i="10"/>
  <c r="G43" i="10"/>
  <c r="G42" i="10"/>
  <c r="G41" i="10"/>
  <c r="G40" i="10"/>
  <c r="G39" i="10"/>
  <c r="G38" i="10"/>
  <c r="G37" i="10"/>
  <c r="G36" i="10"/>
  <c r="G35" i="10"/>
  <c r="G34" i="10"/>
  <c r="G33" i="10"/>
  <c r="G32" i="10"/>
  <c r="G31" i="10"/>
  <c r="G30" i="10"/>
  <c r="G29" i="10"/>
  <c r="G28" i="10"/>
  <c r="G27" i="10"/>
  <c r="G26" i="10"/>
  <c r="G25" i="10"/>
  <c r="G24" i="10"/>
  <c r="G23" i="10"/>
  <c r="G22" i="10"/>
  <c r="G21" i="10"/>
  <c r="G20" i="10"/>
  <c r="G19" i="10"/>
  <c r="G18" i="10"/>
  <c r="G17" i="10"/>
  <c r="G16" i="10"/>
  <c r="G15" i="10"/>
  <c r="G14" i="10"/>
  <c r="G13" i="10"/>
  <c r="G12" i="10"/>
  <c r="G11" i="10"/>
  <c r="G10" i="10"/>
  <c r="G9" i="10"/>
  <c r="G8" i="10"/>
  <c r="G7" i="10"/>
  <c r="G6" i="10"/>
  <c r="B22" i="12"/>
  <c r="B33" i="12"/>
  <c r="B26" i="12"/>
  <c r="D24" i="12"/>
  <c r="E24" i="12"/>
  <c r="F24" i="12"/>
  <c r="G24" i="12"/>
  <c r="H24" i="12"/>
  <c r="I24" i="12"/>
  <c r="J24" i="12"/>
  <c r="K24" i="12"/>
  <c r="L24" i="12"/>
  <c r="C24" i="12"/>
  <c r="D6" i="12"/>
  <c r="E6" i="12"/>
  <c r="F6" i="12"/>
  <c r="G6" i="12"/>
  <c r="H6" i="12"/>
  <c r="I6" i="12"/>
  <c r="J6" i="12"/>
  <c r="K6" i="12"/>
  <c r="L6" i="12"/>
  <c r="D8" i="12"/>
  <c r="E8" i="12"/>
  <c r="F8" i="12"/>
  <c r="G8" i="12"/>
  <c r="H8" i="12"/>
  <c r="I8" i="12"/>
  <c r="J8" i="12"/>
  <c r="K8" i="12"/>
  <c r="L8" i="12"/>
  <c r="D9" i="12"/>
  <c r="E9" i="12"/>
  <c r="F9" i="12"/>
  <c r="G9" i="12"/>
  <c r="H9" i="12"/>
  <c r="I9" i="12"/>
  <c r="J9" i="12"/>
  <c r="K9" i="12"/>
  <c r="L9" i="12"/>
  <c r="D10" i="12"/>
  <c r="E10" i="12"/>
  <c r="F10" i="12"/>
  <c r="G10" i="12"/>
  <c r="H10" i="12"/>
  <c r="I10" i="12"/>
  <c r="J10" i="12"/>
  <c r="K10" i="12"/>
  <c r="L10" i="12"/>
  <c r="D11" i="12"/>
  <c r="E11" i="12"/>
  <c r="F11" i="12"/>
  <c r="G11" i="12"/>
  <c r="H11" i="12"/>
  <c r="I11" i="12"/>
  <c r="J11" i="12"/>
  <c r="K11" i="12"/>
  <c r="L11" i="12"/>
  <c r="D12" i="12"/>
  <c r="E12" i="12"/>
  <c r="F12" i="12"/>
  <c r="G12" i="12"/>
  <c r="H12" i="12"/>
  <c r="I12" i="12"/>
  <c r="J12" i="12"/>
  <c r="K12" i="12"/>
  <c r="L12" i="12"/>
  <c r="D13" i="12"/>
  <c r="E13" i="12"/>
  <c r="F13" i="12"/>
  <c r="G13" i="12"/>
  <c r="H13" i="12"/>
  <c r="I13" i="12"/>
  <c r="J13" i="12"/>
  <c r="K13" i="12"/>
  <c r="L13" i="12"/>
  <c r="D14" i="12"/>
  <c r="E14" i="12"/>
  <c r="F14" i="12"/>
  <c r="G14" i="12"/>
  <c r="H14" i="12"/>
  <c r="I14" i="12"/>
  <c r="J14" i="12"/>
  <c r="K14" i="12"/>
  <c r="L14" i="12"/>
  <c r="D15" i="12"/>
  <c r="E15" i="12"/>
  <c r="F15" i="12"/>
  <c r="G15" i="12"/>
  <c r="H15" i="12"/>
  <c r="I15" i="12"/>
  <c r="J15" i="12"/>
  <c r="K15" i="12"/>
  <c r="L15" i="12"/>
  <c r="D16" i="12"/>
  <c r="E16" i="12"/>
  <c r="F16" i="12"/>
  <c r="G16" i="12"/>
  <c r="H16" i="12"/>
  <c r="I16" i="12"/>
  <c r="J16" i="12"/>
  <c r="K16" i="12"/>
  <c r="L16" i="12"/>
  <c r="D17" i="12"/>
  <c r="E17" i="12"/>
  <c r="F17" i="12"/>
  <c r="G17" i="12"/>
  <c r="H17" i="12"/>
  <c r="I17" i="12"/>
  <c r="J17" i="12"/>
  <c r="K17" i="12"/>
  <c r="L17" i="12"/>
  <c r="D18" i="12"/>
  <c r="E18" i="12"/>
  <c r="F18" i="12"/>
  <c r="G18" i="12"/>
  <c r="H18" i="12"/>
  <c r="I18" i="12"/>
  <c r="J18" i="12"/>
  <c r="K18" i="12"/>
  <c r="L18" i="12"/>
  <c r="D19" i="12"/>
  <c r="E19" i="12"/>
  <c r="F19" i="12"/>
  <c r="G19" i="12"/>
  <c r="H19" i="12"/>
  <c r="I19" i="12"/>
  <c r="J19" i="12"/>
  <c r="K19" i="12"/>
  <c r="L19" i="12"/>
  <c r="D20" i="12"/>
  <c r="E20" i="12"/>
  <c r="F20" i="12"/>
  <c r="G20" i="12"/>
  <c r="H20" i="12"/>
  <c r="I20" i="12"/>
  <c r="J20" i="12"/>
  <c r="K20" i="12"/>
  <c r="L20" i="12"/>
  <c r="C8" i="12"/>
  <c r="C9" i="12"/>
  <c r="C10" i="12"/>
  <c r="C11" i="12"/>
  <c r="C12" i="12"/>
  <c r="C13" i="12"/>
  <c r="C14" i="12"/>
  <c r="C15" i="12"/>
  <c r="C16" i="12"/>
  <c r="C17" i="12"/>
  <c r="C18" i="12"/>
  <c r="C19" i="12"/>
  <c r="C20" i="12"/>
  <c r="C6" i="12"/>
  <c r="B8" i="12"/>
  <c r="B9" i="12"/>
  <c r="B10" i="12"/>
  <c r="B11" i="12"/>
  <c r="B12" i="12"/>
  <c r="B13" i="12"/>
  <c r="B14" i="12"/>
  <c r="B15" i="12"/>
  <c r="B16" i="12"/>
  <c r="B17" i="12"/>
  <c r="B18" i="12"/>
  <c r="B19" i="12"/>
  <c r="B20" i="12"/>
  <c r="B6" i="12"/>
  <c r="D4" i="12"/>
  <c r="E4" i="12"/>
  <c r="F4" i="12"/>
  <c r="G4" i="12"/>
  <c r="H4" i="12"/>
  <c r="I4" i="12"/>
  <c r="J4" i="12"/>
  <c r="K4" i="12"/>
  <c r="L4" i="12"/>
  <c r="C4" i="12"/>
  <c r="B2" i="12"/>
  <c r="D74" i="7"/>
  <c r="E74" i="7"/>
  <c r="F74" i="7"/>
  <c r="G74" i="7"/>
  <c r="H74" i="7"/>
  <c r="I74" i="7"/>
  <c r="J74" i="7"/>
  <c r="K74" i="7"/>
  <c r="L74" i="7"/>
  <c r="D77" i="7"/>
  <c r="E77" i="7"/>
  <c r="F77" i="7"/>
  <c r="G77" i="7"/>
  <c r="H77" i="7"/>
  <c r="I77" i="7"/>
  <c r="J77" i="7"/>
  <c r="K77" i="7"/>
  <c r="L77" i="7"/>
  <c r="D78" i="7"/>
  <c r="E78" i="7"/>
  <c r="F78" i="7"/>
  <c r="G78" i="7"/>
  <c r="H78" i="7"/>
  <c r="I78" i="7"/>
  <c r="J78" i="7"/>
  <c r="K78" i="7"/>
  <c r="L78" i="7"/>
  <c r="D79" i="7"/>
  <c r="E79" i="7"/>
  <c r="F79" i="7"/>
  <c r="G79" i="7"/>
  <c r="H79" i="7"/>
  <c r="I79" i="7"/>
  <c r="J79" i="7"/>
  <c r="K79" i="7"/>
  <c r="L79" i="7"/>
  <c r="D80" i="7"/>
  <c r="E80" i="7"/>
  <c r="F80" i="7"/>
  <c r="G80" i="7"/>
  <c r="H80" i="7"/>
  <c r="I80" i="7"/>
  <c r="J80" i="7"/>
  <c r="K80" i="7"/>
  <c r="L80" i="7"/>
  <c r="D81" i="7"/>
  <c r="E81" i="7"/>
  <c r="F81" i="7"/>
  <c r="G81" i="7"/>
  <c r="H81" i="7"/>
  <c r="I81" i="7"/>
  <c r="J81" i="7"/>
  <c r="K81" i="7"/>
  <c r="L81" i="7"/>
  <c r="D82" i="7"/>
  <c r="E82" i="7"/>
  <c r="F82" i="7"/>
  <c r="G82" i="7"/>
  <c r="H82" i="7"/>
  <c r="I82" i="7"/>
  <c r="J82" i="7"/>
  <c r="K82" i="7"/>
  <c r="L82" i="7"/>
  <c r="D83" i="7"/>
  <c r="E83" i="7"/>
  <c r="F83" i="7"/>
  <c r="G83" i="7"/>
  <c r="H83" i="7"/>
  <c r="I83" i="7"/>
  <c r="J83" i="7"/>
  <c r="K83" i="7"/>
  <c r="L83" i="7"/>
  <c r="D86" i="7"/>
  <c r="E86" i="7"/>
  <c r="F86" i="7"/>
  <c r="G86" i="7"/>
  <c r="H86" i="7"/>
  <c r="I86" i="7"/>
  <c r="J86" i="7"/>
  <c r="K86" i="7"/>
  <c r="L86" i="7"/>
  <c r="D87" i="7"/>
  <c r="E87" i="7"/>
  <c r="F87" i="7"/>
  <c r="G87" i="7"/>
  <c r="H87" i="7"/>
  <c r="I87" i="7"/>
  <c r="J87" i="7"/>
  <c r="K87" i="7"/>
  <c r="L87" i="7"/>
  <c r="D88" i="7"/>
  <c r="E88" i="7"/>
  <c r="F88" i="7"/>
  <c r="G88" i="7"/>
  <c r="H88" i="7"/>
  <c r="I88" i="7"/>
  <c r="J88" i="7"/>
  <c r="K88" i="7"/>
  <c r="L88" i="7"/>
  <c r="D89" i="7"/>
  <c r="E89" i="7"/>
  <c r="F89" i="7"/>
  <c r="G89" i="7"/>
  <c r="H89" i="7"/>
  <c r="I89" i="7"/>
  <c r="J89" i="7"/>
  <c r="K89" i="7"/>
  <c r="L89" i="7"/>
  <c r="D90" i="7"/>
  <c r="E90" i="7"/>
  <c r="F90" i="7"/>
  <c r="G90" i="7"/>
  <c r="H90" i="7"/>
  <c r="I90" i="7"/>
  <c r="J90" i="7"/>
  <c r="K90" i="7"/>
  <c r="L90" i="7"/>
  <c r="D91" i="7"/>
  <c r="E91" i="7"/>
  <c r="F91" i="7"/>
  <c r="G91" i="7"/>
  <c r="H91" i="7"/>
  <c r="I91" i="7"/>
  <c r="J91" i="7"/>
  <c r="K91" i="7"/>
  <c r="L91" i="7"/>
  <c r="D92" i="7"/>
  <c r="E92" i="7"/>
  <c r="F92" i="7"/>
  <c r="G92" i="7"/>
  <c r="H92" i="7"/>
  <c r="I92" i="7"/>
  <c r="J92" i="7"/>
  <c r="K92" i="7"/>
  <c r="L92" i="7"/>
  <c r="D93" i="7"/>
  <c r="E93" i="7"/>
  <c r="F93" i="7"/>
  <c r="G93" i="7"/>
  <c r="H93" i="7"/>
  <c r="I93" i="7"/>
  <c r="J93" i="7"/>
  <c r="K93" i="7"/>
  <c r="L93" i="7"/>
  <c r="D94" i="7"/>
  <c r="E94" i="7"/>
  <c r="F94" i="7"/>
  <c r="G94" i="7"/>
  <c r="H94" i="7"/>
  <c r="I94" i="7"/>
  <c r="J94" i="7"/>
  <c r="K94" i="7"/>
  <c r="L94" i="7"/>
  <c r="D95" i="7"/>
  <c r="E95" i="7"/>
  <c r="F95" i="7"/>
  <c r="G95" i="7"/>
  <c r="H95" i="7"/>
  <c r="I95" i="7"/>
  <c r="J95" i="7"/>
  <c r="K95" i="7"/>
  <c r="L95" i="7"/>
  <c r="D96" i="7"/>
  <c r="E96" i="7"/>
  <c r="F96" i="7"/>
  <c r="G96" i="7"/>
  <c r="H96" i="7"/>
  <c r="I96" i="7"/>
  <c r="J96" i="7"/>
  <c r="K96" i="7"/>
  <c r="L96" i="7"/>
  <c r="D99" i="7"/>
  <c r="E99" i="7"/>
  <c r="F99" i="7"/>
  <c r="G99" i="7"/>
  <c r="H99" i="7"/>
  <c r="I99" i="7"/>
  <c r="J99" i="7"/>
  <c r="K99" i="7"/>
  <c r="L99" i="7"/>
  <c r="D100" i="7"/>
  <c r="E100" i="7"/>
  <c r="F100" i="7"/>
  <c r="G100" i="7"/>
  <c r="H100" i="7"/>
  <c r="I100" i="7"/>
  <c r="J100" i="7"/>
  <c r="K100" i="7"/>
  <c r="L100" i="7"/>
  <c r="D101" i="7"/>
  <c r="E101" i="7"/>
  <c r="F101" i="7"/>
  <c r="G101" i="7"/>
  <c r="H101" i="7"/>
  <c r="I101" i="7"/>
  <c r="J101" i="7"/>
  <c r="K101" i="7"/>
  <c r="L101" i="7"/>
  <c r="D102" i="7"/>
  <c r="E102" i="7"/>
  <c r="F102" i="7"/>
  <c r="G102" i="7"/>
  <c r="H102" i="7"/>
  <c r="I102" i="7"/>
  <c r="J102" i="7"/>
  <c r="K102" i="7"/>
  <c r="L102" i="7"/>
  <c r="D103" i="7"/>
  <c r="E103" i="7"/>
  <c r="F103" i="7"/>
  <c r="G103" i="7"/>
  <c r="H103" i="7"/>
  <c r="I103" i="7"/>
  <c r="J103" i="7"/>
  <c r="K103" i="7"/>
  <c r="L103" i="7"/>
  <c r="D104" i="7"/>
  <c r="E104" i="7"/>
  <c r="F104" i="7"/>
  <c r="G104" i="7"/>
  <c r="H104" i="7"/>
  <c r="I104" i="7"/>
  <c r="J104" i="7"/>
  <c r="K104" i="7"/>
  <c r="L104" i="7"/>
  <c r="D105" i="7"/>
  <c r="E105" i="7"/>
  <c r="F105" i="7"/>
  <c r="G105" i="7"/>
  <c r="H105" i="7"/>
  <c r="I105" i="7"/>
  <c r="J105" i="7"/>
  <c r="K105" i="7"/>
  <c r="L105" i="7"/>
  <c r="D106" i="7"/>
  <c r="E106" i="7"/>
  <c r="F106" i="7"/>
  <c r="G106" i="7"/>
  <c r="H106" i="7"/>
  <c r="I106" i="7"/>
  <c r="J106" i="7"/>
  <c r="K106" i="7"/>
  <c r="L106" i="7"/>
  <c r="D108" i="7"/>
  <c r="E108" i="7"/>
  <c r="F108" i="7"/>
  <c r="G108" i="7"/>
  <c r="H108" i="7"/>
  <c r="I108" i="7"/>
  <c r="J108" i="7"/>
  <c r="K108" i="7"/>
  <c r="L108" i="7"/>
  <c r="D34" i="11"/>
  <c r="D40" i="11" s="1"/>
  <c r="E34" i="11"/>
  <c r="E40" i="11" s="1"/>
  <c r="F34" i="11"/>
  <c r="G34" i="11"/>
  <c r="H34" i="11"/>
  <c r="I34" i="11"/>
  <c r="J34" i="11"/>
  <c r="K34" i="11"/>
  <c r="L34" i="11"/>
  <c r="C34" i="11"/>
  <c r="F40" i="11"/>
  <c r="G40" i="11"/>
  <c r="H40" i="11"/>
  <c r="I40" i="11"/>
  <c r="J40" i="11"/>
  <c r="K40" i="11"/>
  <c r="L40" i="11"/>
  <c r="D5" i="11"/>
  <c r="E5" i="11"/>
  <c r="F5" i="11"/>
  <c r="G5" i="11"/>
  <c r="H5" i="11"/>
  <c r="I5" i="11"/>
  <c r="J5" i="11"/>
  <c r="K5" i="11"/>
  <c r="L5" i="11"/>
  <c r="C5" i="11"/>
  <c r="C83" i="7"/>
  <c r="C106" i="7"/>
  <c r="C96" i="7"/>
  <c r="B77" i="7"/>
  <c r="C77" i="7"/>
  <c r="B78" i="7"/>
  <c r="C78" i="7"/>
  <c r="B79" i="7"/>
  <c r="C79" i="7"/>
  <c r="B80" i="7"/>
  <c r="C80" i="7"/>
  <c r="B81" i="7"/>
  <c r="C81" i="7"/>
  <c r="B82" i="7"/>
  <c r="C82" i="7"/>
  <c r="B96" i="7"/>
  <c r="B86" i="7"/>
  <c r="C86" i="7"/>
  <c r="B87" i="7"/>
  <c r="C87" i="7"/>
  <c r="B88" i="7"/>
  <c r="C88" i="7"/>
  <c r="B89" i="7"/>
  <c r="C89" i="7"/>
  <c r="B90" i="7"/>
  <c r="C90" i="7"/>
  <c r="B91" i="7"/>
  <c r="C91" i="7"/>
  <c r="B92" i="7"/>
  <c r="C92" i="7"/>
  <c r="B93" i="7"/>
  <c r="C93" i="7"/>
  <c r="B94" i="7"/>
  <c r="C94" i="7"/>
  <c r="B95" i="7"/>
  <c r="C95" i="7"/>
  <c r="B106" i="7"/>
  <c r="B99" i="7"/>
  <c r="C99" i="7"/>
  <c r="B100" i="7"/>
  <c r="C100" i="7"/>
  <c r="B101" i="7"/>
  <c r="C101" i="7"/>
  <c r="B102" i="7"/>
  <c r="C102" i="7"/>
  <c r="B103" i="7"/>
  <c r="C103" i="7"/>
  <c r="B104" i="7"/>
  <c r="C104" i="7"/>
  <c r="B105" i="7"/>
  <c r="C105" i="7"/>
  <c r="B108" i="7"/>
  <c r="C108" i="7"/>
  <c r="B83" i="7"/>
  <c r="C74" i="7"/>
  <c r="B73" i="7"/>
  <c r="B2" i="7"/>
  <c r="B53" i="7"/>
  <c r="C67" i="7"/>
  <c r="D67" i="7"/>
  <c r="E67" i="7"/>
  <c r="F67" i="7"/>
  <c r="G67" i="7"/>
  <c r="H67" i="7"/>
  <c r="I67" i="7"/>
  <c r="J67" i="7"/>
  <c r="K67" i="7"/>
  <c r="L67" i="7"/>
  <c r="C68" i="7"/>
  <c r="D68" i="7"/>
  <c r="E68" i="7"/>
  <c r="F68" i="7"/>
  <c r="G68" i="7"/>
  <c r="H68" i="7"/>
  <c r="I68" i="7"/>
  <c r="J68" i="7"/>
  <c r="K68" i="7"/>
  <c r="L68" i="7"/>
  <c r="C69" i="7"/>
  <c r="D69" i="7"/>
  <c r="E69" i="7"/>
  <c r="F69" i="7"/>
  <c r="G69" i="7"/>
  <c r="H69" i="7"/>
  <c r="I69" i="7"/>
  <c r="J69" i="7"/>
  <c r="K69" i="7"/>
  <c r="L69" i="7"/>
  <c r="B68" i="7"/>
  <c r="B40" i="12" s="1"/>
  <c r="B69" i="7"/>
  <c r="B41" i="12" s="1"/>
  <c r="B67" i="7"/>
  <c r="B39" i="12" s="1"/>
  <c r="B66" i="7"/>
  <c r="B38" i="12" s="1"/>
  <c r="D66" i="7"/>
  <c r="E66" i="7"/>
  <c r="F66" i="7"/>
  <c r="G66" i="7"/>
  <c r="H66" i="7"/>
  <c r="I66" i="7"/>
  <c r="J66" i="7"/>
  <c r="K66" i="7"/>
  <c r="L66" i="7"/>
  <c r="C66" i="7"/>
  <c r="C63" i="7"/>
  <c r="D63" i="7"/>
  <c r="E63" i="7"/>
  <c r="F63" i="7"/>
  <c r="G63" i="7"/>
  <c r="H63" i="7"/>
  <c r="I63" i="7"/>
  <c r="J63" i="7"/>
  <c r="K63" i="7"/>
  <c r="L63" i="7"/>
  <c r="C64" i="7"/>
  <c r="D64" i="7"/>
  <c r="E64" i="7"/>
  <c r="F64" i="7"/>
  <c r="G64" i="7"/>
  <c r="H64" i="7"/>
  <c r="I64" i="7"/>
  <c r="J64" i="7"/>
  <c r="K64" i="7"/>
  <c r="L64" i="7"/>
  <c r="C65" i="7"/>
  <c r="D65" i="7"/>
  <c r="E65" i="7"/>
  <c r="F65" i="7"/>
  <c r="G65" i="7"/>
  <c r="H65" i="7"/>
  <c r="I65" i="7"/>
  <c r="J65" i="7"/>
  <c r="K65" i="7"/>
  <c r="L65" i="7"/>
  <c r="B64" i="7"/>
  <c r="B36" i="12" s="1"/>
  <c r="B65" i="7"/>
  <c r="B37" i="12" s="1"/>
  <c r="B63" i="7"/>
  <c r="B35" i="12" s="1"/>
  <c r="B59" i="7"/>
  <c r="B31" i="12" s="1"/>
  <c r="B58" i="7"/>
  <c r="B30" i="12" s="1"/>
  <c r="B57" i="7"/>
  <c r="B29" i="12" s="1"/>
  <c r="B56" i="7"/>
  <c r="B28" i="12" s="1"/>
  <c r="D56" i="7"/>
  <c r="D28" i="12" s="1"/>
  <c r="E56" i="7"/>
  <c r="E28" i="12" s="1"/>
  <c r="F56" i="7"/>
  <c r="F28" i="12" s="1"/>
  <c r="G56" i="7"/>
  <c r="G28" i="12" s="1"/>
  <c r="H56" i="7"/>
  <c r="H28" i="12" s="1"/>
  <c r="I56" i="7"/>
  <c r="I28" i="12" s="1"/>
  <c r="J56" i="7"/>
  <c r="J28" i="12" s="1"/>
  <c r="K56" i="7"/>
  <c r="K28" i="12" s="1"/>
  <c r="L56" i="7"/>
  <c r="L28" i="12" s="1"/>
  <c r="D57" i="7"/>
  <c r="D29" i="12" s="1"/>
  <c r="E57" i="7"/>
  <c r="E29" i="12" s="1"/>
  <c r="F57" i="7"/>
  <c r="F29" i="12" s="1"/>
  <c r="G57" i="7"/>
  <c r="G29" i="12" s="1"/>
  <c r="H57" i="7"/>
  <c r="H29" i="12" s="1"/>
  <c r="I57" i="7"/>
  <c r="I29" i="12" s="1"/>
  <c r="J57" i="7"/>
  <c r="J29" i="12" s="1"/>
  <c r="K57" i="7"/>
  <c r="K29" i="12" s="1"/>
  <c r="L57" i="7"/>
  <c r="L29" i="12" s="1"/>
  <c r="D58" i="7"/>
  <c r="D30" i="12" s="1"/>
  <c r="E58" i="7"/>
  <c r="E30" i="12" s="1"/>
  <c r="F58" i="7"/>
  <c r="F30" i="12" s="1"/>
  <c r="G58" i="7"/>
  <c r="G30" i="12" s="1"/>
  <c r="H58" i="7"/>
  <c r="H30" i="12" s="1"/>
  <c r="I58" i="7"/>
  <c r="I30" i="12" s="1"/>
  <c r="J58" i="7"/>
  <c r="J30" i="12" s="1"/>
  <c r="K58" i="7"/>
  <c r="K30" i="12" s="1"/>
  <c r="L58" i="7"/>
  <c r="L30" i="12" s="1"/>
  <c r="D59" i="7"/>
  <c r="D31" i="12" s="1"/>
  <c r="E59" i="7"/>
  <c r="E31" i="12" s="1"/>
  <c r="F59" i="7"/>
  <c r="F31" i="12" s="1"/>
  <c r="G59" i="7"/>
  <c r="G31" i="12" s="1"/>
  <c r="H59" i="7"/>
  <c r="H31" i="12" s="1"/>
  <c r="I59" i="7"/>
  <c r="I31" i="12" s="1"/>
  <c r="J59" i="7"/>
  <c r="J31" i="12" s="1"/>
  <c r="K59" i="7"/>
  <c r="K31" i="12" s="1"/>
  <c r="L59" i="7"/>
  <c r="L31" i="12" s="1"/>
  <c r="C56" i="7"/>
  <c r="D61" i="7"/>
  <c r="D26" i="12" s="1"/>
  <c r="E61" i="7"/>
  <c r="E26" i="12" s="1"/>
  <c r="F61" i="7"/>
  <c r="F26" i="12" s="1"/>
  <c r="G61" i="7"/>
  <c r="G26" i="12" s="1"/>
  <c r="H61" i="7"/>
  <c r="H26" i="12" s="1"/>
  <c r="I61" i="7"/>
  <c r="I26" i="12" s="1"/>
  <c r="J61" i="7"/>
  <c r="J26" i="12" s="1"/>
  <c r="K61" i="7"/>
  <c r="K26" i="12" s="1"/>
  <c r="L61" i="7"/>
  <c r="L26" i="12" s="1"/>
  <c r="C57" i="7"/>
  <c r="C58" i="7"/>
  <c r="C59" i="7"/>
  <c r="D54" i="7"/>
  <c r="E54" i="7"/>
  <c r="F54" i="7"/>
  <c r="G54" i="7"/>
  <c r="H54" i="7"/>
  <c r="I54" i="7"/>
  <c r="J54" i="7"/>
  <c r="K54" i="7"/>
  <c r="L54" i="7"/>
  <c r="C54" i="7"/>
  <c r="D39" i="7"/>
  <c r="E39" i="7"/>
  <c r="F39" i="7"/>
  <c r="G39" i="7"/>
  <c r="H39" i="7"/>
  <c r="I39" i="7"/>
  <c r="J39" i="7"/>
  <c r="K39" i="7"/>
  <c r="L39" i="7"/>
  <c r="C39" i="7"/>
  <c r="D32" i="7"/>
  <c r="E32" i="7"/>
  <c r="F32" i="7"/>
  <c r="G32" i="7"/>
  <c r="H32" i="7"/>
  <c r="I32" i="7"/>
  <c r="J32" i="7"/>
  <c r="K32" i="7"/>
  <c r="L32" i="7"/>
  <c r="C32" i="7"/>
  <c r="D26" i="7"/>
  <c r="E26" i="7"/>
  <c r="F26" i="7"/>
  <c r="G26" i="7"/>
  <c r="H26" i="7"/>
  <c r="I26" i="7"/>
  <c r="J26" i="7"/>
  <c r="K26" i="7"/>
  <c r="L26" i="7"/>
  <c r="C26" i="7"/>
  <c r="D20" i="7"/>
  <c r="E20" i="7"/>
  <c r="F20" i="7"/>
  <c r="G20" i="7"/>
  <c r="H20" i="7"/>
  <c r="I20" i="7"/>
  <c r="J20" i="7"/>
  <c r="K20" i="7"/>
  <c r="L20" i="7"/>
  <c r="C20" i="7"/>
  <c r="D41" i="7"/>
  <c r="D46" i="7" s="1"/>
  <c r="D14" i="11" s="1"/>
  <c r="E41" i="7"/>
  <c r="E46" i="7" s="1"/>
  <c r="E14" i="11" s="1"/>
  <c r="F41" i="7"/>
  <c r="F46" i="7" s="1"/>
  <c r="F14" i="11" s="1"/>
  <c r="G41" i="7"/>
  <c r="G46" i="7" s="1"/>
  <c r="G14" i="11" s="1"/>
  <c r="H41" i="7"/>
  <c r="H46" i="7" s="1"/>
  <c r="H14" i="11" s="1"/>
  <c r="I41" i="7"/>
  <c r="I46" i="7" s="1"/>
  <c r="I14" i="11" s="1"/>
  <c r="J41" i="7"/>
  <c r="J46" i="7" s="1"/>
  <c r="J14" i="11" s="1"/>
  <c r="K41" i="7"/>
  <c r="K46" i="7" s="1"/>
  <c r="K14" i="11" s="1"/>
  <c r="L41" i="7"/>
  <c r="L46" i="7" s="1"/>
  <c r="L14" i="11" s="1"/>
  <c r="C41" i="7"/>
  <c r="C46" i="7" s="1"/>
  <c r="D14" i="7"/>
  <c r="E14" i="7"/>
  <c r="F14" i="7"/>
  <c r="G14" i="7"/>
  <c r="H14" i="7"/>
  <c r="I14" i="7"/>
  <c r="J14" i="7"/>
  <c r="K14" i="7"/>
  <c r="L14" i="7"/>
  <c r="C14" i="7"/>
  <c r="D8" i="7"/>
  <c r="D35" i="11" s="1"/>
  <c r="D41" i="11" s="1"/>
  <c r="E8" i="7"/>
  <c r="E35" i="11" s="1"/>
  <c r="E41" i="11" s="1"/>
  <c r="F8" i="7"/>
  <c r="F35" i="11" s="1"/>
  <c r="F41" i="11" s="1"/>
  <c r="G8" i="7"/>
  <c r="G35" i="11" s="1"/>
  <c r="G41" i="11" s="1"/>
  <c r="H8" i="7"/>
  <c r="H35" i="11" s="1"/>
  <c r="H41" i="11" s="1"/>
  <c r="I8" i="7"/>
  <c r="I35" i="11" s="1"/>
  <c r="I41" i="11" s="1"/>
  <c r="J8" i="7"/>
  <c r="J35" i="11" s="1"/>
  <c r="J41" i="11" s="1"/>
  <c r="K8" i="7"/>
  <c r="K35" i="11" s="1"/>
  <c r="K41" i="11" s="1"/>
  <c r="L8" i="7"/>
  <c r="L35" i="11" s="1"/>
  <c r="L41" i="11" s="1"/>
  <c r="C8" i="7"/>
  <c r="C35" i="11" s="1"/>
  <c r="D5" i="7"/>
  <c r="E5" i="7"/>
  <c r="F5" i="7"/>
  <c r="G5" i="7"/>
  <c r="H5" i="7"/>
  <c r="I5" i="7"/>
  <c r="J5" i="7"/>
  <c r="K5" i="7"/>
  <c r="L5" i="7"/>
  <c r="C5" i="7"/>
  <c r="D15" i="7"/>
  <c r="D23" i="11" s="1"/>
  <c r="E15" i="7"/>
  <c r="E23" i="11" s="1"/>
  <c r="F15" i="7"/>
  <c r="F23" i="11" s="1"/>
  <c r="G15" i="7"/>
  <c r="G23" i="11" s="1"/>
  <c r="I15" i="7"/>
  <c r="I23" i="11" s="1"/>
  <c r="J15" i="7"/>
  <c r="J23" i="11" s="1"/>
  <c r="K15" i="7"/>
  <c r="K23" i="11" s="1"/>
  <c r="L15" i="7"/>
  <c r="L23" i="11" s="1"/>
  <c r="D9" i="7"/>
  <c r="D22" i="11" s="1"/>
  <c r="E9" i="7"/>
  <c r="E22" i="11" s="1"/>
  <c r="F9" i="7"/>
  <c r="F22" i="11" s="1"/>
  <c r="G9" i="7"/>
  <c r="G22" i="11" s="1"/>
  <c r="I9" i="7"/>
  <c r="I22" i="11" s="1"/>
  <c r="J9" i="7"/>
  <c r="J22" i="11" s="1"/>
  <c r="K9" i="7"/>
  <c r="K22" i="11" s="1"/>
  <c r="L9" i="7"/>
  <c r="L22" i="11" s="1"/>
  <c r="C9" i="7"/>
  <c r="C22" i="11" s="1"/>
  <c r="D3" i="7"/>
  <c r="E3" i="7"/>
  <c r="F3" i="7"/>
  <c r="G3" i="7"/>
  <c r="H3" i="7"/>
  <c r="I3" i="7"/>
  <c r="J3" i="7"/>
  <c r="K3" i="7"/>
  <c r="L3" i="7"/>
  <c r="C3" i="7"/>
  <c r="J64" i="10"/>
  <c r="J63" i="10"/>
  <c r="J62" i="10"/>
  <c r="J61" i="10"/>
  <c r="J60" i="10"/>
  <c r="J59" i="10"/>
  <c r="J58" i="10"/>
  <c r="J57" i="10"/>
  <c r="J56" i="10"/>
  <c r="J55" i="10"/>
  <c r="J54" i="10"/>
  <c r="J53" i="10"/>
  <c r="J52" i="10"/>
  <c r="J51" i="10"/>
  <c r="J50" i="10"/>
  <c r="J49" i="10"/>
  <c r="J48" i="10"/>
  <c r="J47" i="10"/>
  <c r="J46" i="10"/>
  <c r="J45" i="10"/>
  <c r="J44" i="10"/>
  <c r="J43" i="10"/>
  <c r="J42" i="10"/>
  <c r="J41" i="10"/>
  <c r="J40" i="10"/>
  <c r="J39" i="10"/>
  <c r="J38" i="10"/>
  <c r="J37" i="10"/>
  <c r="J36" i="10"/>
  <c r="J35" i="10"/>
  <c r="J34" i="10"/>
  <c r="J33" i="10"/>
  <c r="J32" i="10"/>
  <c r="J31" i="10"/>
  <c r="J30" i="10"/>
  <c r="J29" i="10"/>
  <c r="J28" i="10"/>
  <c r="J27" i="10"/>
  <c r="J26" i="10"/>
  <c r="J25" i="10"/>
  <c r="J24" i="10"/>
  <c r="J23" i="10"/>
  <c r="J22" i="10"/>
  <c r="J21" i="10"/>
  <c r="J20" i="10"/>
  <c r="J19" i="10"/>
  <c r="J18" i="10"/>
  <c r="J17" i="10"/>
  <c r="J16" i="10"/>
  <c r="J15" i="10"/>
  <c r="J14" i="10"/>
  <c r="J13" i="10"/>
  <c r="J12" i="10"/>
  <c r="J11" i="10"/>
  <c r="J10" i="10"/>
  <c r="J9" i="10"/>
  <c r="J8" i="10"/>
  <c r="J7" i="10"/>
  <c r="J6" i="10"/>
  <c r="Y64" i="10"/>
  <c r="Y63" i="10"/>
  <c r="Y62" i="10"/>
  <c r="Y61" i="10"/>
  <c r="Y60" i="10"/>
  <c r="Y59" i="10"/>
  <c r="Y58" i="10"/>
  <c r="Y57" i="10"/>
  <c r="Y56" i="10"/>
  <c r="Y55" i="10"/>
  <c r="Y54" i="10"/>
  <c r="Y53" i="10"/>
  <c r="Y52" i="10"/>
  <c r="Y51" i="10"/>
  <c r="Y50" i="10"/>
  <c r="Y49" i="10"/>
  <c r="Y48" i="10"/>
  <c r="Y47" i="10"/>
  <c r="Y46" i="10"/>
  <c r="Y45" i="10"/>
  <c r="Y44" i="10"/>
  <c r="Y43" i="10"/>
  <c r="Y42" i="10"/>
  <c r="Y41" i="10"/>
  <c r="Y40" i="10"/>
  <c r="Y39" i="10"/>
  <c r="Y38" i="10"/>
  <c r="Y37" i="10"/>
  <c r="Y36" i="10"/>
  <c r="Y35" i="10"/>
  <c r="Y34" i="10"/>
  <c r="Y33" i="10"/>
  <c r="Y32" i="10"/>
  <c r="Y31" i="10"/>
  <c r="Y30" i="10"/>
  <c r="Y29" i="10"/>
  <c r="Y28" i="10"/>
  <c r="Y27" i="10"/>
  <c r="Y26" i="10"/>
  <c r="Y25" i="10"/>
  <c r="Y24" i="10"/>
  <c r="Y23" i="10"/>
  <c r="Y22" i="10"/>
  <c r="Y21" i="10"/>
  <c r="Y20" i="10"/>
  <c r="Y19" i="10"/>
  <c r="Y18" i="10"/>
  <c r="Y17" i="10"/>
  <c r="Y16" i="10"/>
  <c r="Y15" i="10"/>
  <c r="Y14" i="10"/>
  <c r="Y13" i="10"/>
  <c r="Y12" i="10"/>
  <c r="Y11" i="10"/>
  <c r="Y10" i="10"/>
  <c r="Y9" i="10"/>
  <c r="Y8" i="10"/>
  <c r="Y7" i="10"/>
  <c r="Y6" i="10"/>
  <c r="V64" i="10"/>
  <c r="V63" i="10"/>
  <c r="V62" i="10"/>
  <c r="V61" i="10"/>
  <c r="V60" i="10"/>
  <c r="V59" i="10"/>
  <c r="V58" i="10"/>
  <c r="V57" i="10"/>
  <c r="V56" i="10"/>
  <c r="V55" i="10"/>
  <c r="V54" i="10"/>
  <c r="V53" i="10"/>
  <c r="V52" i="10"/>
  <c r="V51" i="10"/>
  <c r="V50" i="10"/>
  <c r="V49" i="10"/>
  <c r="V48" i="10"/>
  <c r="V47" i="10"/>
  <c r="V46" i="10"/>
  <c r="V45" i="10"/>
  <c r="V44" i="10"/>
  <c r="V43" i="10"/>
  <c r="V42" i="10"/>
  <c r="V41" i="10"/>
  <c r="V40" i="10"/>
  <c r="V39" i="10"/>
  <c r="V38" i="10"/>
  <c r="V37" i="10"/>
  <c r="V36" i="10"/>
  <c r="V35" i="10"/>
  <c r="V34" i="10"/>
  <c r="V33" i="10"/>
  <c r="V32" i="10"/>
  <c r="V31" i="10"/>
  <c r="V30" i="10"/>
  <c r="V29" i="10"/>
  <c r="V28" i="10"/>
  <c r="V27" i="10"/>
  <c r="V26" i="10"/>
  <c r="V25" i="10"/>
  <c r="V24" i="10"/>
  <c r="V23" i="10"/>
  <c r="V22" i="10"/>
  <c r="V21" i="10"/>
  <c r="V20" i="10"/>
  <c r="V19" i="10"/>
  <c r="V18" i="10"/>
  <c r="V17" i="10"/>
  <c r="V16" i="10"/>
  <c r="V15" i="10"/>
  <c r="V14" i="10"/>
  <c r="V13" i="10"/>
  <c r="V12" i="10"/>
  <c r="V11" i="10"/>
  <c r="V10" i="10"/>
  <c r="V9" i="10"/>
  <c r="V8" i="10"/>
  <c r="V7" i="10"/>
  <c r="V6" i="10"/>
  <c r="S64" i="10"/>
  <c r="S63" i="10"/>
  <c r="S62" i="10"/>
  <c r="S61" i="10"/>
  <c r="S60" i="10"/>
  <c r="S59" i="10"/>
  <c r="S58" i="10"/>
  <c r="S57" i="10"/>
  <c r="S56" i="10"/>
  <c r="S55" i="10"/>
  <c r="S54" i="10"/>
  <c r="S53" i="10"/>
  <c r="S52" i="10"/>
  <c r="S51" i="10"/>
  <c r="S50" i="10"/>
  <c r="S49" i="10"/>
  <c r="S48" i="10"/>
  <c r="S47" i="10"/>
  <c r="S46" i="10"/>
  <c r="S45" i="10"/>
  <c r="S44" i="10"/>
  <c r="S43" i="10"/>
  <c r="S42" i="10"/>
  <c r="S41" i="10"/>
  <c r="S40" i="10"/>
  <c r="S39" i="10"/>
  <c r="S38" i="10"/>
  <c r="S37" i="10"/>
  <c r="S36" i="10"/>
  <c r="S35" i="10"/>
  <c r="S34" i="10"/>
  <c r="S33" i="10"/>
  <c r="S32" i="10"/>
  <c r="S31" i="10"/>
  <c r="S30" i="10"/>
  <c r="S29" i="10"/>
  <c r="S28" i="10"/>
  <c r="S27" i="10"/>
  <c r="S26" i="10"/>
  <c r="S25" i="10"/>
  <c r="S24" i="10"/>
  <c r="S23" i="10"/>
  <c r="S22" i="10"/>
  <c r="S21" i="10"/>
  <c r="S20" i="10"/>
  <c r="S19" i="10"/>
  <c r="S18" i="10"/>
  <c r="S17" i="10"/>
  <c r="S16" i="10"/>
  <c r="S15" i="10"/>
  <c r="S14" i="10"/>
  <c r="S13" i="10"/>
  <c r="S12" i="10"/>
  <c r="S11" i="10"/>
  <c r="S10" i="10"/>
  <c r="S9" i="10"/>
  <c r="S8" i="10"/>
  <c r="S7" i="10"/>
  <c r="S6" i="10"/>
  <c r="P6" i="10"/>
  <c r="P63" i="10"/>
  <c r="P62" i="10"/>
  <c r="P61" i="10"/>
  <c r="P60" i="10"/>
  <c r="P59" i="10"/>
  <c r="P58" i="10"/>
  <c r="P57" i="10"/>
  <c r="P56" i="10"/>
  <c r="P55" i="10"/>
  <c r="P54" i="10"/>
  <c r="P53" i="10"/>
  <c r="P52" i="10"/>
  <c r="P51" i="10"/>
  <c r="P50" i="10"/>
  <c r="P49" i="10"/>
  <c r="P48" i="10"/>
  <c r="P47" i="10"/>
  <c r="P46" i="10"/>
  <c r="P45" i="10"/>
  <c r="P44" i="10"/>
  <c r="P43" i="10"/>
  <c r="P42" i="10"/>
  <c r="P41" i="10"/>
  <c r="P40" i="10"/>
  <c r="P39" i="10"/>
  <c r="P38" i="10"/>
  <c r="P37" i="10"/>
  <c r="P36" i="10"/>
  <c r="P35" i="10"/>
  <c r="P34" i="10"/>
  <c r="P33" i="10"/>
  <c r="P32" i="10"/>
  <c r="P31" i="10"/>
  <c r="P30" i="10"/>
  <c r="P29" i="10"/>
  <c r="P28" i="10"/>
  <c r="P27" i="10"/>
  <c r="P26" i="10"/>
  <c r="P25" i="10"/>
  <c r="P24" i="10"/>
  <c r="P23" i="10"/>
  <c r="P22" i="10"/>
  <c r="P21" i="10"/>
  <c r="P20" i="10"/>
  <c r="P19" i="10"/>
  <c r="P18" i="10"/>
  <c r="P17" i="10"/>
  <c r="P16" i="10"/>
  <c r="P15" i="10"/>
  <c r="P14" i="10"/>
  <c r="P13" i="10"/>
  <c r="P12" i="10"/>
  <c r="P11" i="10"/>
  <c r="P10" i="10"/>
  <c r="P9" i="10"/>
  <c r="P8" i="10"/>
  <c r="P7" i="10"/>
  <c r="P64" i="10"/>
  <c r="M7" i="10"/>
  <c r="M8" i="10"/>
  <c r="M9" i="10"/>
  <c r="M10" i="10"/>
  <c r="M11" i="10"/>
  <c r="M12" i="10"/>
  <c r="M13" i="10"/>
  <c r="M14" i="10"/>
  <c r="M15" i="10"/>
  <c r="M16" i="10"/>
  <c r="M17" i="10"/>
  <c r="M18" i="10"/>
  <c r="M19" i="10"/>
  <c r="M20" i="10"/>
  <c r="M21" i="10"/>
  <c r="M22" i="10"/>
  <c r="M23" i="10"/>
  <c r="M24" i="10"/>
  <c r="M25" i="10"/>
  <c r="M26" i="10"/>
  <c r="M27" i="10"/>
  <c r="M28" i="10"/>
  <c r="M29" i="10"/>
  <c r="M30" i="10"/>
  <c r="M31" i="10"/>
  <c r="M32" i="10"/>
  <c r="M33" i="10"/>
  <c r="M34" i="10"/>
  <c r="M35" i="10"/>
  <c r="M36" i="10"/>
  <c r="M37" i="10"/>
  <c r="M38" i="10"/>
  <c r="M39" i="10"/>
  <c r="M40" i="10"/>
  <c r="M41" i="10"/>
  <c r="M42" i="10"/>
  <c r="M43" i="10"/>
  <c r="M44" i="10"/>
  <c r="M45" i="10"/>
  <c r="M46" i="10"/>
  <c r="M47" i="10"/>
  <c r="M48" i="10"/>
  <c r="M49" i="10"/>
  <c r="M50" i="10"/>
  <c r="M51" i="10"/>
  <c r="M52" i="10"/>
  <c r="M53" i="10"/>
  <c r="M54" i="10"/>
  <c r="M55" i="10"/>
  <c r="M56" i="10"/>
  <c r="M57" i="10"/>
  <c r="M58" i="10"/>
  <c r="M59" i="10"/>
  <c r="M60" i="10"/>
  <c r="M61" i="10"/>
  <c r="M62" i="10"/>
  <c r="M63" i="10"/>
  <c r="M64" i="10"/>
  <c r="M6" i="10"/>
  <c r="B2" i="9"/>
  <c r="B2" i="8"/>
  <c r="D32" i="8"/>
  <c r="E32" i="8"/>
  <c r="F32" i="8"/>
  <c r="G32" i="8"/>
  <c r="H32" i="8"/>
  <c r="I32" i="8"/>
  <c r="J32" i="8"/>
  <c r="K32" i="8"/>
  <c r="L32" i="8"/>
  <c r="M32" i="8"/>
  <c r="N32" i="8"/>
  <c r="C32" i="8"/>
  <c r="B6" i="6"/>
  <c r="E1" i="6"/>
  <c r="G9" i="28" l="1"/>
  <c r="G8" i="28"/>
  <c r="G7" i="28"/>
  <c r="G13" i="28" s="1"/>
  <c r="G15" i="28" s="1"/>
  <c r="G19" i="28" s="1"/>
  <c r="G22" i="28" s="1"/>
  <c r="E9" i="18"/>
  <c r="F9" i="18"/>
  <c r="G9" i="18" s="1"/>
  <c r="H9" i="18" s="1"/>
  <c r="I9" i="18" s="1"/>
  <c r="E8" i="18"/>
  <c r="F8" i="18" s="1"/>
  <c r="G8" i="18"/>
  <c r="H8" i="18" s="1"/>
  <c r="I8" i="18" s="1"/>
  <c r="F94" i="21"/>
  <c r="G94" i="21"/>
  <c r="I94" i="21"/>
  <c r="E94" i="21"/>
  <c r="H94" i="21"/>
  <c r="D29" i="18"/>
  <c r="C46" i="18"/>
  <c r="C39" i="18"/>
  <c r="G14" i="18"/>
  <c r="H14" i="18"/>
  <c r="I14" i="18"/>
  <c r="F14" i="18"/>
  <c r="G60" i="17"/>
  <c r="AJ5" i="10"/>
  <c r="AJ6" i="10"/>
  <c r="AJ7" i="10"/>
  <c r="AJ8" i="10"/>
  <c r="AJ9" i="10"/>
  <c r="AJ10" i="10"/>
  <c r="AJ11" i="10"/>
  <c r="AJ12" i="10"/>
  <c r="AJ13" i="10"/>
  <c r="AJ14" i="10"/>
  <c r="AJ15" i="10"/>
  <c r="AJ16" i="10"/>
  <c r="AJ17" i="10"/>
  <c r="AJ18" i="10"/>
  <c r="AJ19" i="10"/>
  <c r="AJ20" i="10"/>
  <c r="AJ21" i="10"/>
  <c r="AJ22" i="10"/>
  <c r="AJ23" i="10"/>
  <c r="AJ24" i="10"/>
  <c r="AJ25" i="10"/>
  <c r="AJ26" i="10"/>
  <c r="AJ27" i="10"/>
  <c r="AJ28" i="10"/>
  <c r="AJ29" i="10"/>
  <c r="AJ30" i="10"/>
  <c r="AJ31" i="10"/>
  <c r="AJ32" i="10"/>
  <c r="AJ33" i="10"/>
  <c r="AJ34" i="10"/>
  <c r="AJ35" i="10"/>
  <c r="AJ36" i="10"/>
  <c r="AJ37" i="10"/>
  <c r="AJ38" i="10"/>
  <c r="AJ39" i="10"/>
  <c r="AJ40" i="10"/>
  <c r="AJ41" i="10"/>
  <c r="AJ42" i="10"/>
  <c r="AJ43" i="10"/>
  <c r="AJ44" i="10"/>
  <c r="AJ45" i="10"/>
  <c r="AJ46" i="10"/>
  <c r="AJ47" i="10"/>
  <c r="AJ48" i="10"/>
  <c r="AJ49" i="10"/>
  <c r="AJ50" i="10"/>
  <c r="AJ51" i="10"/>
  <c r="AJ52" i="10"/>
  <c r="AJ53" i="10"/>
  <c r="AJ54" i="10"/>
  <c r="AJ55" i="10"/>
  <c r="AJ56" i="10"/>
  <c r="AJ57" i="10"/>
  <c r="AJ58" i="10"/>
  <c r="AJ59" i="10"/>
  <c r="AJ60" i="10"/>
  <c r="AJ61" i="10"/>
  <c r="AJ62" i="10"/>
  <c r="AJ63" i="10"/>
  <c r="AJ64" i="10"/>
  <c r="AJ65" i="10"/>
  <c r="AJ66" i="10"/>
  <c r="AJ67" i="10"/>
  <c r="AJ68" i="10"/>
  <c r="AJ69" i="10"/>
  <c r="AJ70" i="10"/>
  <c r="AJ71" i="10"/>
  <c r="AJ72" i="10"/>
  <c r="AJ73" i="10"/>
  <c r="AJ74" i="10"/>
  <c r="AJ75" i="10"/>
  <c r="AJ76" i="10"/>
  <c r="AJ77" i="10"/>
  <c r="AJ78" i="10"/>
  <c r="AJ79" i="10"/>
  <c r="AJ80" i="10"/>
  <c r="AJ81" i="10"/>
  <c r="AJ82" i="10"/>
  <c r="AJ83" i="10"/>
  <c r="AJ84" i="10"/>
  <c r="AJ85" i="10"/>
  <c r="AJ86" i="10"/>
  <c r="AJ87" i="10"/>
  <c r="AJ88" i="10"/>
  <c r="AJ89" i="10"/>
  <c r="AJ90" i="10"/>
  <c r="AJ91" i="10"/>
  <c r="AJ92" i="10"/>
  <c r="AJ93" i="10"/>
  <c r="AJ94" i="10"/>
  <c r="AJ95" i="10"/>
  <c r="AJ96" i="10"/>
  <c r="AJ97" i="10"/>
  <c r="AJ98" i="10"/>
  <c r="AJ99" i="10"/>
  <c r="AJ100" i="10"/>
  <c r="AJ101" i="10"/>
  <c r="AJ102" i="10"/>
  <c r="AJ103" i="10"/>
  <c r="AJ104" i="10"/>
  <c r="AJ105" i="10"/>
  <c r="AJ106" i="10"/>
  <c r="AJ107" i="10"/>
  <c r="AJ108" i="10"/>
  <c r="AJ109" i="10"/>
  <c r="AJ110" i="10"/>
  <c r="AJ111" i="10"/>
  <c r="AJ112" i="10"/>
  <c r="AJ113" i="10"/>
  <c r="AJ114" i="10"/>
  <c r="AJ115" i="10"/>
  <c r="AJ116" i="10"/>
  <c r="AJ117" i="10"/>
  <c r="AJ118" i="10"/>
  <c r="AJ119" i="10"/>
  <c r="AJ120" i="10"/>
  <c r="AJ121" i="10"/>
  <c r="AJ122" i="10"/>
  <c r="AJ123" i="10"/>
  <c r="AJ124" i="10"/>
  <c r="AJ125" i="10"/>
  <c r="AJ126" i="10"/>
  <c r="AJ127" i="10"/>
  <c r="AJ128" i="10"/>
  <c r="AJ129" i="10"/>
  <c r="AJ130" i="10"/>
  <c r="AJ131" i="10"/>
  <c r="AJ132" i="10"/>
  <c r="AJ133" i="10"/>
  <c r="AJ134" i="10"/>
  <c r="AJ135" i="10"/>
  <c r="AJ136" i="10"/>
  <c r="AJ137" i="10"/>
  <c r="AJ138" i="10"/>
  <c r="AJ139" i="10"/>
  <c r="AJ140" i="10"/>
  <c r="AJ141" i="10"/>
  <c r="AJ142" i="10"/>
  <c r="AJ143" i="10"/>
  <c r="AJ144" i="10"/>
  <c r="AJ145" i="10"/>
  <c r="AJ146" i="10"/>
  <c r="AJ147" i="10"/>
  <c r="AJ148" i="10"/>
  <c r="AJ149" i="10"/>
  <c r="AJ150" i="10"/>
  <c r="AJ151" i="10"/>
  <c r="AJ152" i="10"/>
  <c r="AJ153" i="10"/>
  <c r="AJ154" i="10"/>
  <c r="AJ155" i="10"/>
  <c r="AJ156" i="10"/>
  <c r="AJ157" i="10"/>
  <c r="AJ158" i="10"/>
  <c r="AJ159" i="10"/>
  <c r="AJ160" i="10"/>
  <c r="AJ161" i="10"/>
  <c r="AJ162" i="10"/>
  <c r="AJ163" i="10"/>
  <c r="AJ164" i="10"/>
  <c r="AJ165" i="10"/>
  <c r="AJ166" i="10"/>
  <c r="AJ167" i="10"/>
  <c r="AJ168" i="10"/>
  <c r="AJ169" i="10"/>
  <c r="AJ170" i="10"/>
  <c r="AJ171" i="10"/>
  <c r="AJ172" i="10"/>
  <c r="AJ173" i="10"/>
  <c r="AJ174" i="10"/>
  <c r="AJ175" i="10"/>
  <c r="AJ176" i="10"/>
  <c r="AJ177" i="10"/>
  <c r="AJ178" i="10"/>
  <c r="AJ179" i="10"/>
  <c r="AJ180" i="10"/>
  <c r="AJ181" i="10"/>
  <c r="AJ182" i="10"/>
  <c r="AJ183" i="10"/>
  <c r="AJ184" i="10"/>
  <c r="AJ185" i="10"/>
  <c r="AJ186" i="10"/>
  <c r="AJ187" i="10"/>
  <c r="AJ188" i="10"/>
  <c r="AJ189" i="10"/>
  <c r="AJ190" i="10"/>
  <c r="AJ191" i="10"/>
  <c r="AJ192" i="10"/>
  <c r="AJ193" i="10"/>
  <c r="AJ194" i="10"/>
  <c r="AJ195" i="10"/>
  <c r="AJ196" i="10"/>
  <c r="AJ197" i="10"/>
  <c r="AJ198" i="10"/>
  <c r="AJ199" i="10"/>
  <c r="AJ200" i="10"/>
  <c r="AJ201" i="10"/>
  <c r="AJ202" i="10"/>
  <c r="AJ203" i="10"/>
  <c r="AJ204" i="10"/>
  <c r="AJ205" i="10"/>
  <c r="AJ206" i="10"/>
  <c r="AJ207" i="10"/>
  <c r="AJ208" i="10"/>
  <c r="AJ209" i="10"/>
  <c r="AJ210" i="10"/>
  <c r="AJ211" i="10"/>
  <c r="AJ212" i="10"/>
  <c r="AJ213" i="10"/>
  <c r="AJ214" i="10"/>
  <c r="AJ215" i="10"/>
  <c r="AJ216" i="10"/>
  <c r="AJ217" i="10"/>
  <c r="AJ218" i="10"/>
  <c r="AJ219" i="10"/>
  <c r="AJ220" i="10"/>
  <c r="AJ221" i="10"/>
  <c r="AJ222" i="10"/>
  <c r="AJ223" i="10"/>
  <c r="AJ224" i="10"/>
  <c r="AJ225" i="10"/>
  <c r="AJ226" i="10"/>
  <c r="AJ227" i="10"/>
  <c r="AJ228" i="10"/>
  <c r="AJ229" i="10"/>
  <c r="AJ230" i="10"/>
  <c r="AJ231" i="10"/>
  <c r="AJ232" i="10"/>
  <c r="AJ233" i="10"/>
  <c r="AJ234" i="10"/>
  <c r="AJ235" i="10"/>
  <c r="AJ236" i="10"/>
  <c r="AJ237" i="10"/>
  <c r="AJ238" i="10"/>
  <c r="AJ239" i="10"/>
  <c r="AJ240" i="10"/>
  <c r="AJ241" i="10"/>
  <c r="AJ242" i="10"/>
  <c r="AJ243" i="10"/>
  <c r="AJ244" i="10"/>
  <c r="AJ245" i="10"/>
  <c r="AJ246" i="10"/>
  <c r="AJ247" i="10"/>
  <c r="AJ248" i="10"/>
  <c r="AJ249" i="10"/>
  <c r="AJ250" i="10"/>
  <c r="AJ251" i="10"/>
  <c r="AJ252" i="10"/>
  <c r="AJ253" i="10"/>
  <c r="AJ254" i="10"/>
  <c r="AJ255" i="10"/>
  <c r="AJ256" i="10"/>
  <c r="AJ257" i="10"/>
  <c r="AJ258" i="10"/>
  <c r="AJ259" i="10"/>
  <c r="AJ260" i="10"/>
  <c r="AJ261" i="10"/>
  <c r="AJ262" i="10"/>
  <c r="AJ263" i="10"/>
  <c r="AJ264" i="10"/>
  <c r="AJ265" i="10"/>
  <c r="AJ266" i="10"/>
  <c r="AJ267" i="10"/>
  <c r="AJ268" i="10"/>
  <c r="AJ269" i="10"/>
  <c r="AJ270" i="10"/>
  <c r="AJ271" i="10"/>
  <c r="AJ272" i="10"/>
  <c r="AJ273" i="10"/>
  <c r="AJ274" i="10"/>
  <c r="AJ275" i="10"/>
  <c r="AJ276" i="10"/>
  <c r="AJ277" i="10"/>
  <c r="AJ278" i="10"/>
  <c r="AJ279" i="10"/>
  <c r="AJ280" i="10"/>
  <c r="AJ281" i="10"/>
  <c r="AJ282" i="10"/>
  <c r="AJ283" i="10"/>
  <c r="AJ284" i="10"/>
  <c r="AJ285" i="10"/>
  <c r="AJ286" i="10"/>
  <c r="AJ287" i="10"/>
  <c r="AJ288" i="10"/>
  <c r="AJ289" i="10"/>
  <c r="AJ290" i="10"/>
  <c r="AJ291" i="10"/>
  <c r="AJ292" i="10"/>
  <c r="AJ293" i="10"/>
  <c r="AJ294" i="10"/>
  <c r="AJ295" i="10"/>
  <c r="AJ296" i="10"/>
  <c r="AJ297" i="10"/>
  <c r="AJ298" i="10"/>
  <c r="AJ299" i="10"/>
  <c r="AJ300" i="10"/>
  <c r="AJ301" i="10"/>
  <c r="AJ302" i="10"/>
  <c r="AJ303" i="10"/>
  <c r="AJ304" i="10"/>
  <c r="AJ305" i="10"/>
  <c r="AJ306" i="10"/>
  <c r="AJ307" i="10"/>
  <c r="AJ308" i="10"/>
  <c r="AJ309" i="10"/>
  <c r="AJ310" i="10"/>
  <c r="AJ311" i="10"/>
  <c r="AJ312" i="10"/>
  <c r="AJ313" i="10"/>
  <c r="AJ314" i="10"/>
  <c r="AJ315" i="10"/>
  <c r="AJ316" i="10"/>
  <c r="AJ317" i="10"/>
  <c r="AJ318" i="10"/>
  <c r="AJ319" i="10"/>
  <c r="AJ320" i="10"/>
  <c r="AJ321" i="10"/>
  <c r="AJ322" i="10"/>
  <c r="AJ323" i="10"/>
  <c r="AJ324" i="10"/>
  <c r="AJ325" i="10"/>
  <c r="AJ326" i="10"/>
  <c r="AJ327" i="10"/>
  <c r="AJ328" i="10"/>
  <c r="AJ329" i="10"/>
  <c r="AJ330" i="10"/>
  <c r="AJ331" i="10"/>
  <c r="AJ332" i="10"/>
  <c r="AJ333" i="10"/>
  <c r="AJ334" i="10"/>
  <c r="AJ335" i="10"/>
  <c r="AJ336" i="10"/>
  <c r="AJ337" i="10"/>
  <c r="AJ338" i="10"/>
  <c r="AJ339" i="10"/>
  <c r="AJ340" i="10"/>
  <c r="AJ341" i="10"/>
  <c r="AJ342" i="10"/>
  <c r="AJ343" i="10"/>
  <c r="AJ344" i="10"/>
  <c r="AJ345" i="10"/>
  <c r="AJ346" i="10"/>
  <c r="AJ347" i="10"/>
  <c r="AJ348" i="10"/>
  <c r="AJ349" i="10"/>
  <c r="AJ350" i="10"/>
  <c r="AJ351" i="10"/>
  <c r="AJ352" i="10"/>
  <c r="AJ353" i="10"/>
  <c r="AJ354" i="10"/>
  <c r="AJ355" i="10"/>
  <c r="AJ356" i="10"/>
  <c r="AJ357" i="10"/>
  <c r="AJ358" i="10"/>
  <c r="AJ359" i="10"/>
  <c r="AJ360" i="10"/>
  <c r="AJ361" i="10"/>
  <c r="AJ362" i="10"/>
  <c r="AJ363" i="10"/>
  <c r="AJ364" i="10"/>
  <c r="AJ365" i="10"/>
  <c r="AJ366" i="10"/>
  <c r="AJ367" i="10"/>
  <c r="AJ368" i="10"/>
  <c r="AJ369" i="10"/>
  <c r="AJ370" i="10"/>
  <c r="AJ371" i="10"/>
  <c r="AJ372" i="10"/>
  <c r="AJ373" i="10"/>
  <c r="AJ374" i="10"/>
  <c r="AJ375" i="10"/>
  <c r="AJ376" i="10"/>
  <c r="AJ377" i="10"/>
  <c r="AJ378" i="10"/>
  <c r="AJ379" i="10"/>
  <c r="AJ380" i="10"/>
  <c r="AJ381" i="10"/>
  <c r="AJ382" i="10"/>
  <c r="AJ383" i="10"/>
  <c r="AJ384" i="10"/>
  <c r="AJ385" i="10"/>
  <c r="AJ386" i="10"/>
  <c r="AJ387" i="10"/>
  <c r="AJ388" i="10"/>
  <c r="AJ389" i="10"/>
  <c r="AJ390" i="10"/>
  <c r="AJ391" i="10"/>
  <c r="AJ392" i="10"/>
  <c r="AJ393" i="10"/>
  <c r="AJ394" i="10"/>
  <c r="AJ395" i="10"/>
  <c r="AJ396" i="10"/>
  <c r="AJ397" i="10"/>
  <c r="AJ398" i="10"/>
  <c r="AJ399" i="10"/>
  <c r="AJ400" i="10"/>
  <c r="AJ401" i="10"/>
  <c r="AJ402" i="10"/>
  <c r="AJ403" i="10"/>
  <c r="AJ404" i="10"/>
  <c r="AJ405" i="10"/>
  <c r="AJ406" i="10"/>
  <c r="AJ407" i="10"/>
  <c r="AJ408" i="10"/>
  <c r="AJ409" i="10"/>
  <c r="AJ410" i="10"/>
  <c r="AJ411" i="10"/>
  <c r="AJ412" i="10"/>
  <c r="AJ413" i="10"/>
  <c r="AJ414" i="10"/>
  <c r="AJ415" i="10"/>
  <c r="AJ416" i="10"/>
  <c r="AJ417" i="10"/>
  <c r="AJ418" i="10"/>
  <c r="AJ419" i="10"/>
  <c r="AJ420" i="10"/>
  <c r="AJ421" i="10"/>
  <c r="AJ422" i="10"/>
  <c r="AJ423" i="10"/>
  <c r="AJ424" i="10"/>
  <c r="AJ425" i="10"/>
  <c r="AJ426" i="10"/>
  <c r="AJ427" i="10"/>
  <c r="AJ428" i="10"/>
  <c r="AJ429" i="10"/>
  <c r="AJ430" i="10"/>
  <c r="AJ431" i="10"/>
  <c r="AJ432" i="10"/>
  <c r="AJ433" i="10"/>
  <c r="AJ434" i="10"/>
  <c r="AJ435" i="10"/>
  <c r="AJ436" i="10"/>
  <c r="AJ437" i="10"/>
  <c r="AJ438" i="10"/>
  <c r="AJ439" i="10"/>
  <c r="AJ440" i="10"/>
  <c r="AJ441" i="10"/>
  <c r="AJ442" i="10"/>
  <c r="AJ443" i="10"/>
  <c r="AJ444" i="10"/>
  <c r="AJ445" i="10"/>
  <c r="AJ446" i="10"/>
  <c r="AJ447" i="10"/>
  <c r="AJ448" i="10"/>
  <c r="AJ449" i="10"/>
  <c r="AJ450" i="10"/>
  <c r="AJ451" i="10"/>
  <c r="AJ452" i="10"/>
  <c r="AJ453" i="10"/>
  <c r="AJ454" i="10"/>
  <c r="AJ455" i="10"/>
  <c r="AJ456" i="10"/>
  <c r="AJ457" i="10"/>
  <c r="AJ458" i="10"/>
  <c r="AJ459" i="10"/>
  <c r="AJ460" i="10"/>
  <c r="AJ461" i="10"/>
  <c r="AJ462" i="10"/>
  <c r="AJ463" i="10"/>
  <c r="AJ464" i="10"/>
  <c r="AJ465" i="10"/>
  <c r="AJ466" i="10"/>
  <c r="AJ467" i="10"/>
  <c r="AJ468" i="10"/>
  <c r="AJ469" i="10"/>
  <c r="AJ470" i="10"/>
  <c r="AJ471" i="10"/>
  <c r="AJ472" i="10"/>
  <c r="AJ473" i="10"/>
  <c r="AJ474" i="10"/>
  <c r="AJ475" i="10"/>
  <c r="AJ476" i="10"/>
  <c r="AJ477" i="10"/>
  <c r="AJ478" i="10"/>
  <c r="AJ479" i="10"/>
  <c r="AJ480" i="10"/>
  <c r="AJ481" i="10"/>
  <c r="AJ482" i="10"/>
  <c r="AJ483" i="10"/>
  <c r="AJ484" i="10"/>
  <c r="AJ485" i="10"/>
  <c r="AJ486" i="10"/>
  <c r="AJ487" i="10"/>
  <c r="AJ488" i="10"/>
  <c r="AJ489" i="10"/>
  <c r="AJ490" i="10"/>
  <c r="AJ491" i="10"/>
  <c r="AJ492" i="10"/>
  <c r="AJ493" i="10"/>
  <c r="AJ494" i="10"/>
  <c r="AJ495" i="10"/>
  <c r="AJ496" i="10"/>
  <c r="AJ497" i="10"/>
  <c r="AJ498" i="10"/>
  <c r="AJ499" i="10"/>
  <c r="AJ500" i="10"/>
  <c r="AJ501" i="10"/>
  <c r="AJ502" i="10"/>
  <c r="AJ503" i="10"/>
  <c r="AJ504" i="10"/>
  <c r="AJ505" i="10"/>
  <c r="AJ506" i="10"/>
  <c r="AJ507" i="10"/>
  <c r="AJ508" i="10"/>
  <c r="AJ509" i="10"/>
  <c r="AJ510" i="10"/>
  <c r="AJ511" i="10"/>
  <c r="AJ512" i="10"/>
  <c r="AJ513" i="10"/>
  <c r="AJ514" i="10"/>
  <c r="AJ515" i="10"/>
  <c r="AJ516" i="10"/>
  <c r="AJ517" i="10"/>
  <c r="AJ518" i="10"/>
  <c r="AJ519" i="10"/>
  <c r="AJ520" i="10"/>
  <c r="AJ521" i="10"/>
  <c r="AJ522" i="10"/>
  <c r="AJ523" i="10"/>
  <c r="AJ524" i="10"/>
  <c r="AJ525" i="10"/>
  <c r="AJ526" i="10"/>
  <c r="AJ527" i="10"/>
  <c r="AJ528" i="10"/>
  <c r="AJ529" i="10"/>
  <c r="AJ530" i="10"/>
  <c r="AJ531" i="10"/>
  <c r="AJ532" i="10"/>
  <c r="AJ533" i="10"/>
  <c r="AJ534" i="10"/>
  <c r="AJ535" i="10"/>
  <c r="AJ536" i="10"/>
  <c r="AJ537" i="10"/>
  <c r="AJ538" i="10"/>
  <c r="AJ539" i="10"/>
  <c r="AJ540" i="10"/>
  <c r="AJ541" i="10"/>
  <c r="AJ542" i="10"/>
  <c r="AJ543" i="10"/>
  <c r="AJ544" i="10"/>
  <c r="AJ545" i="10"/>
  <c r="AJ546" i="10"/>
  <c r="AJ547" i="10"/>
  <c r="AJ548" i="10"/>
  <c r="AJ549" i="10"/>
  <c r="AJ550" i="10"/>
  <c r="AJ551" i="10"/>
  <c r="AJ552" i="10"/>
  <c r="AJ553" i="10"/>
  <c r="AJ554" i="10"/>
  <c r="AJ555" i="10"/>
  <c r="AJ556" i="10"/>
  <c r="AJ557" i="10"/>
  <c r="AJ558" i="10"/>
  <c r="AJ559" i="10"/>
  <c r="AJ560" i="10"/>
  <c r="AJ561" i="10"/>
  <c r="AJ562" i="10"/>
  <c r="AJ563" i="10"/>
  <c r="AJ564" i="10"/>
  <c r="AJ565" i="10"/>
  <c r="AJ566" i="10"/>
  <c r="AJ567" i="10"/>
  <c r="AJ568" i="10"/>
  <c r="AJ569" i="10"/>
  <c r="AJ570" i="10"/>
  <c r="AJ571" i="10"/>
  <c r="AJ572" i="10"/>
  <c r="AJ573" i="10"/>
  <c r="AJ574" i="10"/>
  <c r="AJ575" i="10"/>
  <c r="AJ576" i="10"/>
  <c r="AJ577" i="10"/>
  <c r="AJ578" i="10"/>
  <c r="AJ579" i="10"/>
  <c r="AJ580" i="10"/>
  <c r="AJ581" i="10"/>
  <c r="AJ582" i="10"/>
  <c r="AJ583" i="10"/>
  <c r="AJ584" i="10"/>
  <c r="AJ585" i="10"/>
  <c r="AJ586" i="10"/>
  <c r="AJ587" i="10"/>
  <c r="AJ588" i="10"/>
  <c r="AJ589" i="10"/>
  <c r="AJ590" i="10"/>
  <c r="AJ591" i="10"/>
  <c r="AJ592" i="10"/>
  <c r="AJ593" i="10"/>
  <c r="AJ594" i="10"/>
  <c r="AJ595" i="10"/>
  <c r="AJ596" i="10"/>
  <c r="AJ597" i="10"/>
  <c r="AJ598" i="10"/>
  <c r="AJ599" i="10"/>
  <c r="AJ600" i="10"/>
  <c r="AJ601" i="10"/>
  <c r="AJ602" i="10"/>
  <c r="AJ603" i="10"/>
  <c r="AJ604" i="10"/>
  <c r="AJ605" i="10"/>
  <c r="AJ606" i="10"/>
  <c r="AJ607" i="10"/>
  <c r="AJ608" i="10"/>
  <c r="AJ609" i="10"/>
  <c r="AJ610" i="10"/>
  <c r="AJ611" i="10"/>
  <c r="AJ612" i="10"/>
  <c r="AJ613" i="10"/>
  <c r="AJ614" i="10"/>
  <c r="AJ615" i="10"/>
  <c r="AJ616" i="10"/>
  <c r="AJ617" i="10"/>
  <c r="AJ618" i="10"/>
  <c r="AJ619" i="10"/>
  <c r="AJ620" i="10"/>
  <c r="AJ621" i="10"/>
  <c r="AJ622" i="10"/>
  <c r="AJ623" i="10"/>
  <c r="AJ624" i="10"/>
  <c r="AJ625" i="10"/>
  <c r="AJ626" i="10"/>
  <c r="AJ627" i="10"/>
  <c r="AJ628" i="10"/>
  <c r="AJ629" i="10"/>
  <c r="AJ630" i="10"/>
  <c r="AJ631" i="10"/>
  <c r="AJ632" i="10"/>
  <c r="AJ633" i="10"/>
  <c r="AJ634" i="10"/>
  <c r="AJ635" i="10"/>
  <c r="AJ636" i="10"/>
  <c r="AJ637" i="10"/>
  <c r="AJ638" i="10"/>
  <c r="AJ639" i="10"/>
  <c r="AJ640" i="10"/>
  <c r="AJ641" i="10"/>
  <c r="AJ642" i="10"/>
  <c r="AJ643" i="10"/>
  <c r="AJ644" i="10"/>
  <c r="AJ645" i="10"/>
  <c r="AJ646" i="10"/>
  <c r="AJ647" i="10"/>
  <c r="AJ648" i="10"/>
  <c r="AJ649" i="10"/>
  <c r="AJ650" i="10"/>
  <c r="AJ651" i="10"/>
  <c r="AJ652" i="10"/>
  <c r="AJ653" i="10"/>
  <c r="AJ654" i="10"/>
  <c r="AJ655" i="10"/>
  <c r="AJ656" i="10"/>
  <c r="AJ657" i="10"/>
  <c r="AJ658" i="10"/>
  <c r="AJ659" i="10"/>
  <c r="AJ660" i="10"/>
  <c r="AJ661" i="10"/>
  <c r="AJ662" i="10"/>
  <c r="AJ663" i="10"/>
  <c r="AJ664" i="10"/>
  <c r="AJ665" i="10"/>
  <c r="AJ666" i="10"/>
  <c r="AJ667" i="10"/>
  <c r="AJ668" i="10"/>
  <c r="AJ669" i="10"/>
  <c r="AJ670" i="10"/>
  <c r="AJ671" i="10"/>
  <c r="AJ672" i="10"/>
  <c r="AJ673" i="10"/>
  <c r="AJ674" i="10"/>
  <c r="AJ675" i="10"/>
  <c r="AJ676" i="10"/>
  <c r="AJ677" i="10"/>
  <c r="AJ678" i="10"/>
  <c r="AJ679" i="10"/>
  <c r="AJ680" i="10"/>
  <c r="AJ681" i="10"/>
  <c r="AJ682" i="10"/>
  <c r="AJ683" i="10"/>
  <c r="AJ684" i="10"/>
  <c r="AJ685" i="10"/>
  <c r="AJ686" i="10"/>
  <c r="AJ687" i="10"/>
  <c r="AJ688" i="10"/>
  <c r="AJ689" i="10"/>
  <c r="AJ690" i="10"/>
  <c r="AJ691" i="10"/>
  <c r="AJ692" i="10"/>
  <c r="AJ693" i="10"/>
  <c r="AJ694" i="10"/>
  <c r="AJ695" i="10"/>
  <c r="AJ696" i="10"/>
  <c r="AJ697" i="10"/>
  <c r="AJ698" i="10"/>
  <c r="AJ699" i="10"/>
  <c r="AJ700" i="10"/>
  <c r="AJ701" i="10"/>
  <c r="AJ702" i="10"/>
  <c r="AJ703" i="10"/>
  <c r="AJ704" i="10"/>
  <c r="AJ705" i="10"/>
  <c r="AJ706" i="10"/>
  <c r="AJ707" i="10"/>
  <c r="AJ708" i="10"/>
  <c r="AJ709" i="10"/>
  <c r="AJ710" i="10"/>
  <c r="AJ711" i="10"/>
  <c r="AJ712" i="10"/>
  <c r="AJ713" i="10"/>
  <c r="AJ714" i="10"/>
  <c r="AJ715" i="10"/>
  <c r="AJ716" i="10"/>
  <c r="AJ717" i="10"/>
  <c r="AJ718" i="10"/>
  <c r="AJ719" i="10"/>
  <c r="AJ720" i="10"/>
  <c r="AJ721" i="10"/>
  <c r="AJ722" i="10"/>
  <c r="AJ723" i="10"/>
  <c r="AJ724" i="10"/>
  <c r="AJ725" i="10"/>
  <c r="AJ726" i="10"/>
  <c r="AJ727" i="10"/>
  <c r="AJ728" i="10"/>
  <c r="AJ729" i="10"/>
  <c r="AJ730" i="10"/>
  <c r="AJ731" i="10"/>
  <c r="AJ732" i="10"/>
  <c r="AJ733" i="10"/>
  <c r="AJ734" i="10"/>
  <c r="AJ735" i="10"/>
  <c r="AJ736" i="10"/>
  <c r="AJ737" i="10"/>
  <c r="AJ738" i="10"/>
  <c r="AJ739" i="10"/>
  <c r="AJ740" i="10"/>
  <c r="AJ741" i="10"/>
  <c r="AJ742" i="10"/>
  <c r="AJ743" i="10"/>
  <c r="AJ744" i="10"/>
  <c r="AJ745" i="10"/>
  <c r="AJ746" i="10"/>
  <c r="AJ747" i="10"/>
  <c r="AJ748" i="10"/>
  <c r="AJ749" i="10"/>
  <c r="AJ750" i="10"/>
  <c r="AJ751" i="10"/>
  <c r="AJ752" i="10"/>
  <c r="AJ753" i="10"/>
  <c r="AJ754" i="10"/>
  <c r="AJ755" i="10"/>
  <c r="AJ756" i="10"/>
  <c r="AJ757" i="10"/>
  <c r="AJ758" i="10"/>
  <c r="AJ759" i="10"/>
  <c r="AJ760" i="10"/>
  <c r="AJ761" i="10"/>
  <c r="AJ762" i="10"/>
  <c r="AJ763" i="10"/>
  <c r="AJ764" i="10"/>
  <c r="AJ765" i="10"/>
  <c r="AJ766" i="10"/>
  <c r="AJ767" i="10"/>
  <c r="AJ768" i="10"/>
  <c r="AJ769" i="10"/>
  <c r="AJ770" i="10"/>
  <c r="AJ771" i="10"/>
  <c r="AJ772" i="10"/>
  <c r="AJ773" i="10"/>
  <c r="AJ774" i="10"/>
  <c r="AJ775" i="10"/>
  <c r="AJ776" i="10"/>
  <c r="AJ777" i="10"/>
  <c r="AJ778" i="10"/>
  <c r="AJ779" i="10"/>
  <c r="AJ780" i="10"/>
  <c r="AJ781" i="10"/>
  <c r="AJ782" i="10"/>
  <c r="AJ783" i="10"/>
  <c r="AJ784" i="10"/>
  <c r="AJ785" i="10"/>
  <c r="AJ786" i="10"/>
  <c r="AJ787" i="10"/>
  <c r="AJ788" i="10"/>
  <c r="AJ789" i="10"/>
  <c r="AJ790" i="10"/>
  <c r="AJ791" i="10"/>
  <c r="AJ792" i="10"/>
  <c r="AJ793" i="10"/>
  <c r="AJ794" i="10"/>
  <c r="AJ795" i="10"/>
  <c r="AJ796" i="10"/>
  <c r="AJ797" i="10"/>
  <c r="AJ798" i="10"/>
  <c r="AJ799" i="10"/>
  <c r="AJ800" i="10"/>
  <c r="AJ801" i="10"/>
  <c r="AJ802" i="10"/>
  <c r="AJ803" i="10"/>
  <c r="AJ804" i="10"/>
  <c r="AJ805" i="10"/>
  <c r="AJ806" i="10"/>
  <c r="AJ807" i="10"/>
  <c r="AJ808" i="10"/>
  <c r="AJ809" i="10"/>
  <c r="AJ810" i="10"/>
  <c r="AJ811" i="10"/>
  <c r="AJ812" i="10"/>
  <c r="AJ813" i="10"/>
  <c r="AJ814" i="10"/>
  <c r="AJ815" i="10"/>
  <c r="AJ816" i="10"/>
  <c r="AJ817" i="10"/>
  <c r="AJ818" i="10"/>
  <c r="AJ819" i="10"/>
  <c r="AJ820" i="10"/>
  <c r="AJ821" i="10"/>
  <c r="AJ822" i="10"/>
  <c r="AJ823" i="10"/>
  <c r="AJ824" i="10"/>
  <c r="AJ825" i="10"/>
  <c r="AJ826" i="10"/>
  <c r="AJ827" i="10"/>
  <c r="AJ828" i="10"/>
  <c r="AJ829" i="10"/>
  <c r="AJ830" i="10"/>
  <c r="AJ831" i="10"/>
  <c r="AJ832" i="10"/>
  <c r="AJ833" i="10"/>
  <c r="AJ834" i="10"/>
  <c r="AJ835" i="10"/>
  <c r="AJ836" i="10"/>
  <c r="AJ837" i="10"/>
  <c r="AJ838" i="10"/>
  <c r="AJ839" i="10"/>
  <c r="AJ840" i="10"/>
  <c r="AJ841" i="10"/>
  <c r="AJ842" i="10"/>
  <c r="AJ843" i="10"/>
  <c r="AJ844" i="10"/>
  <c r="AJ845" i="10"/>
  <c r="AJ846" i="10"/>
  <c r="AJ847" i="10"/>
  <c r="AJ848" i="10"/>
  <c r="AJ849" i="10"/>
  <c r="AJ850" i="10"/>
  <c r="AJ851" i="10"/>
  <c r="AJ852" i="10"/>
  <c r="AJ853" i="10"/>
  <c r="AJ854" i="10"/>
  <c r="AJ855" i="10"/>
  <c r="AJ856" i="10"/>
  <c r="AJ857" i="10"/>
  <c r="AJ858" i="10"/>
  <c r="AJ859" i="10"/>
  <c r="AJ860" i="10"/>
  <c r="AJ861" i="10"/>
  <c r="AJ862" i="10"/>
  <c r="AJ863" i="10"/>
  <c r="AJ864" i="10"/>
  <c r="AJ865" i="10"/>
  <c r="AJ866" i="10"/>
  <c r="AJ867" i="10"/>
  <c r="AJ868" i="10"/>
  <c r="AJ869" i="10"/>
  <c r="AJ870" i="10"/>
  <c r="AJ871" i="10"/>
  <c r="AJ872" i="10"/>
  <c r="AJ873" i="10"/>
  <c r="AJ874" i="10"/>
  <c r="AJ875" i="10"/>
  <c r="AJ876" i="10"/>
  <c r="AJ877" i="10"/>
  <c r="AJ878" i="10"/>
  <c r="AJ879" i="10"/>
  <c r="AJ880" i="10"/>
  <c r="AJ881" i="10"/>
  <c r="AJ882" i="10"/>
  <c r="AJ883" i="10"/>
  <c r="AJ884" i="10"/>
  <c r="AJ885" i="10"/>
  <c r="AJ886" i="10"/>
  <c r="AJ887" i="10"/>
  <c r="AJ888" i="10"/>
  <c r="AJ889" i="10"/>
  <c r="AJ890" i="10"/>
  <c r="AJ891" i="10"/>
  <c r="AJ892" i="10"/>
  <c r="AJ893" i="10"/>
  <c r="AJ894" i="10"/>
  <c r="AJ895" i="10"/>
  <c r="AJ896" i="10"/>
  <c r="AJ897" i="10"/>
  <c r="AJ898" i="10"/>
  <c r="AJ899" i="10"/>
  <c r="AJ900" i="10"/>
  <c r="AJ901" i="10"/>
  <c r="AJ902" i="10"/>
  <c r="AJ903" i="10"/>
  <c r="AJ904" i="10"/>
  <c r="AJ905" i="10"/>
  <c r="AJ906" i="10"/>
  <c r="AJ907" i="10"/>
  <c r="AJ908" i="10"/>
  <c r="AJ909" i="10"/>
  <c r="AJ910" i="10"/>
  <c r="AJ911" i="10"/>
  <c r="AJ912" i="10"/>
  <c r="AJ913" i="10"/>
  <c r="AJ914" i="10"/>
  <c r="AJ915" i="10"/>
  <c r="AJ916" i="10"/>
  <c r="AJ917" i="10"/>
  <c r="AJ918" i="10"/>
  <c r="AJ919" i="10"/>
  <c r="AJ920" i="10"/>
  <c r="AJ921" i="10"/>
  <c r="AJ922" i="10"/>
  <c r="AJ923" i="10"/>
  <c r="AJ924" i="10"/>
  <c r="AJ925" i="10"/>
  <c r="AJ926" i="10"/>
  <c r="AJ927" i="10"/>
  <c r="AJ928" i="10"/>
  <c r="AJ929" i="10"/>
  <c r="AJ930" i="10"/>
  <c r="AJ931" i="10"/>
  <c r="AJ932" i="10"/>
  <c r="AJ933" i="10"/>
  <c r="AJ934" i="10"/>
  <c r="AJ935" i="10"/>
  <c r="AJ936" i="10"/>
  <c r="AJ937" i="10"/>
  <c r="AJ938" i="10"/>
  <c r="AJ939" i="10"/>
  <c r="AJ940" i="10"/>
  <c r="AJ941" i="10"/>
  <c r="AJ942" i="10"/>
  <c r="AJ943" i="10"/>
  <c r="AJ944" i="10"/>
  <c r="AJ945" i="10"/>
  <c r="AJ946" i="10"/>
  <c r="AJ947" i="10"/>
  <c r="AJ948" i="10"/>
  <c r="AJ949" i="10"/>
  <c r="AJ950" i="10"/>
  <c r="AJ951" i="10"/>
  <c r="AJ952" i="10"/>
  <c r="AJ953" i="10"/>
  <c r="AJ954" i="10"/>
  <c r="AJ955" i="10"/>
  <c r="AJ956" i="10"/>
  <c r="AJ957" i="10"/>
  <c r="AJ958" i="10"/>
  <c r="AJ959" i="10"/>
  <c r="AJ960" i="10"/>
  <c r="AJ961" i="10"/>
  <c r="AJ962" i="10"/>
  <c r="AJ963" i="10"/>
  <c r="AJ964" i="10"/>
  <c r="AJ965" i="10"/>
  <c r="AJ966" i="10"/>
  <c r="AJ967" i="10"/>
  <c r="AJ968" i="10"/>
  <c r="AJ969" i="10"/>
  <c r="AJ970" i="10"/>
  <c r="AJ971" i="10"/>
  <c r="AJ972" i="10"/>
  <c r="AJ973" i="10"/>
  <c r="AJ974" i="10"/>
  <c r="AJ975" i="10"/>
  <c r="AJ976" i="10"/>
  <c r="AJ977" i="10"/>
  <c r="AJ978" i="10"/>
  <c r="AJ979" i="10"/>
  <c r="AJ980" i="10"/>
  <c r="AJ981" i="10"/>
  <c r="AJ982" i="10"/>
  <c r="AJ983" i="10"/>
  <c r="AJ984" i="10"/>
  <c r="AJ985" i="10"/>
  <c r="AJ986" i="10"/>
  <c r="AJ987" i="10"/>
  <c r="AJ988" i="10"/>
  <c r="AJ989" i="10"/>
  <c r="AJ990" i="10"/>
  <c r="AJ991" i="10"/>
  <c r="AJ992" i="10"/>
  <c r="AJ993" i="10"/>
  <c r="AJ994" i="10"/>
  <c r="AJ995" i="10"/>
  <c r="AJ996" i="10"/>
  <c r="AJ997" i="10"/>
  <c r="AJ998" i="10"/>
  <c r="AJ999" i="10"/>
  <c r="AJ1000" i="10"/>
  <c r="AJ1001" i="10"/>
  <c r="AJ1002" i="10"/>
  <c r="AJ1003" i="10"/>
  <c r="AJ1004" i="10"/>
  <c r="AJ1005" i="10"/>
  <c r="AJ1006" i="10"/>
  <c r="AJ1007" i="10"/>
  <c r="AJ1008" i="10"/>
  <c r="AJ1009" i="10"/>
  <c r="AJ1010" i="10"/>
  <c r="AJ1011" i="10"/>
  <c r="AJ1012" i="10"/>
  <c r="AJ1013" i="10"/>
  <c r="AJ1014" i="10"/>
  <c r="AJ1015" i="10"/>
  <c r="AJ1016" i="10"/>
  <c r="AJ1017" i="10"/>
  <c r="AJ1018" i="10"/>
  <c r="AJ1019" i="10"/>
  <c r="AJ1020" i="10"/>
  <c r="AJ1021" i="10"/>
  <c r="AJ1022" i="10"/>
  <c r="AJ1023" i="10"/>
  <c r="AJ1024" i="10"/>
  <c r="AJ1025" i="10"/>
  <c r="AJ1026" i="10"/>
  <c r="AJ1027" i="10"/>
  <c r="AJ1028" i="10"/>
  <c r="AJ1029" i="10"/>
  <c r="AJ1030" i="10"/>
  <c r="AJ1031" i="10"/>
  <c r="AJ1032" i="10"/>
  <c r="AJ1033" i="10"/>
  <c r="AJ1034" i="10"/>
  <c r="AJ1035" i="10"/>
  <c r="AJ1036" i="10"/>
  <c r="AJ1037" i="10"/>
  <c r="AJ1038" i="10"/>
  <c r="AJ1039" i="10"/>
  <c r="AJ1040" i="10"/>
  <c r="AJ1041" i="10"/>
  <c r="AJ1042" i="10"/>
  <c r="AJ1043" i="10"/>
  <c r="AJ1044" i="10"/>
  <c r="AJ1045" i="10"/>
  <c r="AJ1046" i="10"/>
  <c r="AJ1047" i="10"/>
  <c r="AJ1048" i="10"/>
  <c r="AJ1049" i="10"/>
  <c r="AJ1050" i="10"/>
  <c r="AJ1051" i="10"/>
  <c r="AJ1052" i="10"/>
  <c r="AJ1053" i="10"/>
  <c r="AJ1054" i="10"/>
  <c r="AJ1055" i="10"/>
  <c r="AJ1056" i="10"/>
  <c r="AJ1057" i="10"/>
  <c r="AJ1058" i="10"/>
  <c r="AJ1059" i="10"/>
  <c r="AJ1060" i="10"/>
  <c r="AJ1061" i="10"/>
  <c r="AJ1062" i="10"/>
  <c r="AJ1063" i="10"/>
  <c r="AJ1064" i="10"/>
  <c r="AJ1065" i="10"/>
  <c r="AJ1066" i="10"/>
  <c r="AJ1067" i="10"/>
  <c r="AJ1068" i="10"/>
  <c r="AJ1069" i="10"/>
  <c r="AJ1070" i="10"/>
  <c r="AJ1071" i="10"/>
  <c r="AJ1072" i="10"/>
  <c r="AJ1073" i="10"/>
  <c r="AJ1074" i="10"/>
  <c r="AJ1075" i="10"/>
  <c r="AJ1076" i="10"/>
  <c r="AJ1077" i="10"/>
  <c r="AJ1078" i="10"/>
  <c r="AJ1079" i="10"/>
  <c r="AJ1080" i="10"/>
  <c r="AJ1081" i="10"/>
  <c r="AJ1082" i="10"/>
  <c r="AJ1083" i="10"/>
  <c r="AJ1084" i="10"/>
  <c r="AJ1085" i="10"/>
  <c r="AJ1086" i="10"/>
  <c r="AJ1087" i="10"/>
  <c r="AJ1088" i="10"/>
  <c r="AJ1089" i="10"/>
  <c r="AJ1090" i="10"/>
  <c r="AJ1091" i="10"/>
  <c r="AJ1092" i="10"/>
  <c r="AJ1093" i="10"/>
  <c r="AJ1094" i="10"/>
  <c r="AJ1095" i="10"/>
  <c r="AJ1096" i="10"/>
  <c r="AJ1097" i="10"/>
  <c r="AJ1098" i="10"/>
  <c r="AJ1099" i="10"/>
  <c r="AJ1100" i="10"/>
  <c r="AJ1101" i="10"/>
  <c r="AJ1102" i="10"/>
  <c r="AJ1103" i="10"/>
  <c r="AJ1104" i="10"/>
  <c r="AJ1105" i="10"/>
  <c r="AJ1106" i="10"/>
  <c r="AJ1107" i="10"/>
  <c r="AJ1108" i="10"/>
  <c r="AJ1109" i="10"/>
  <c r="AJ1110" i="10"/>
  <c r="AJ1111" i="10"/>
  <c r="AJ1112" i="10"/>
  <c r="AJ1113" i="10"/>
  <c r="AJ1114" i="10"/>
  <c r="AJ1115" i="10"/>
  <c r="AJ1116" i="10"/>
  <c r="AJ1117" i="10"/>
  <c r="AJ1118" i="10"/>
  <c r="AJ1119" i="10"/>
  <c r="AJ1120" i="10"/>
  <c r="AJ1121" i="10"/>
  <c r="AJ1122" i="10"/>
  <c r="AJ1123" i="10"/>
  <c r="AJ1124" i="10"/>
  <c r="AJ1125" i="10"/>
  <c r="AJ1126" i="10"/>
  <c r="AJ1127" i="10"/>
  <c r="AJ1128" i="10"/>
  <c r="AJ1129" i="10"/>
  <c r="AJ1130" i="10"/>
  <c r="AJ1131" i="10"/>
  <c r="AJ1132" i="10"/>
  <c r="AJ1133" i="10"/>
  <c r="AJ1134" i="10"/>
  <c r="AJ1135" i="10"/>
  <c r="AJ1136" i="10"/>
  <c r="AJ1137" i="10"/>
  <c r="AJ1138" i="10"/>
  <c r="AJ1139" i="10"/>
  <c r="AJ1140" i="10"/>
  <c r="AJ1141" i="10"/>
  <c r="AJ1142" i="10"/>
  <c r="AJ1143" i="10"/>
  <c r="AJ1144" i="10"/>
  <c r="AJ1145" i="10"/>
  <c r="AJ1146" i="10"/>
  <c r="AJ1147" i="10"/>
  <c r="AJ1148" i="10"/>
  <c r="AJ1149" i="10"/>
  <c r="AJ1150" i="10"/>
  <c r="AJ1151" i="10"/>
  <c r="AJ1152" i="10"/>
  <c r="AJ1153" i="10"/>
  <c r="AJ1154" i="10"/>
  <c r="AJ1155" i="10"/>
  <c r="AJ1156" i="10"/>
  <c r="AJ1157" i="10"/>
  <c r="AJ1158" i="10"/>
  <c r="AJ1159" i="10"/>
  <c r="AJ1160" i="10"/>
  <c r="AJ1161" i="10"/>
  <c r="AJ1162" i="10"/>
  <c r="AJ1163" i="10"/>
  <c r="AJ1164" i="10"/>
  <c r="AJ1165" i="10"/>
  <c r="AJ1166" i="10"/>
  <c r="AJ1167" i="10"/>
  <c r="AJ1168" i="10"/>
  <c r="AJ1169" i="10"/>
  <c r="AJ1170" i="10"/>
  <c r="AJ1171" i="10"/>
  <c r="AJ1172" i="10"/>
  <c r="AJ1173" i="10"/>
  <c r="AJ1174" i="10"/>
  <c r="AJ1175" i="10"/>
  <c r="AJ1176" i="10"/>
  <c r="AJ1177" i="10"/>
  <c r="AJ1178" i="10"/>
  <c r="AJ1179" i="10"/>
  <c r="AJ1180" i="10"/>
  <c r="AJ1181" i="10"/>
  <c r="AJ1182" i="10"/>
  <c r="AJ1183" i="10"/>
  <c r="AJ1184" i="10"/>
  <c r="AJ1185" i="10"/>
  <c r="AJ1186" i="10"/>
  <c r="AJ1187" i="10"/>
  <c r="AJ1188" i="10"/>
  <c r="AJ1189" i="10"/>
  <c r="AJ1190" i="10"/>
  <c r="AJ1191" i="10"/>
  <c r="AJ1192" i="10"/>
  <c r="AJ1193" i="10"/>
  <c r="AJ1194" i="10"/>
  <c r="AJ1195" i="10"/>
  <c r="AJ1196" i="10"/>
  <c r="AJ1197" i="10"/>
  <c r="AJ1198" i="10"/>
  <c r="AJ1199" i="10"/>
  <c r="AJ1200" i="10"/>
  <c r="AJ1201" i="10"/>
  <c r="AJ1202" i="10"/>
  <c r="AJ1203" i="10"/>
  <c r="AJ1204" i="10"/>
  <c r="AJ1205" i="10"/>
  <c r="AJ1206" i="10"/>
  <c r="AJ1207" i="10"/>
  <c r="AJ1208" i="10"/>
  <c r="AJ1209" i="10"/>
  <c r="AJ1210" i="10"/>
  <c r="AJ1211" i="10"/>
  <c r="AJ1212" i="10"/>
  <c r="AJ1213" i="10"/>
  <c r="AJ1214" i="10"/>
  <c r="AJ1215" i="10"/>
  <c r="AJ1216" i="10"/>
  <c r="AJ1217" i="10"/>
  <c r="AJ1218" i="10"/>
  <c r="AJ1219" i="10"/>
  <c r="AJ1220" i="10"/>
  <c r="AJ1221" i="10"/>
  <c r="AJ1222" i="10"/>
  <c r="AJ1223" i="10"/>
  <c r="AJ1224" i="10"/>
  <c r="AJ1225" i="10"/>
  <c r="AJ1226" i="10"/>
  <c r="AJ1227" i="10"/>
  <c r="AJ1228" i="10"/>
  <c r="AJ1229" i="10"/>
  <c r="AJ1230" i="10"/>
  <c r="AJ1231" i="10"/>
  <c r="AJ1232" i="10"/>
  <c r="AJ1233" i="10"/>
  <c r="AJ1234" i="10"/>
  <c r="AJ1235" i="10"/>
  <c r="AJ1236" i="10"/>
  <c r="AJ1237" i="10"/>
  <c r="AJ1238" i="10"/>
  <c r="AJ1239" i="10"/>
  <c r="AJ1240" i="10"/>
  <c r="AJ1241" i="10"/>
  <c r="AJ1242" i="10"/>
  <c r="AJ1243" i="10"/>
  <c r="AJ1244" i="10"/>
  <c r="AJ1245" i="10"/>
  <c r="AJ1246" i="10"/>
  <c r="AJ1247" i="10"/>
  <c r="AJ1248" i="10"/>
  <c r="AJ1249" i="10"/>
  <c r="AJ1250" i="10"/>
  <c r="AJ1251" i="10"/>
  <c r="AJ1252" i="10"/>
  <c r="AJ1253" i="10"/>
  <c r="AJ1254" i="10"/>
  <c r="AJ1255" i="10"/>
  <c r="AJ1256" i="10"/>
  <c r="AJ1257" i="10"/>
  <c r="AJ1258" i="10"/>
  <c r="AJ1259" i="10"/>
  <c r="AJ1260" i="10"/>
  <c r="AJ1261" i="10"/>
  <c r="AJ1262" i="10"/>
  <c r="AJ1263" i="10"/>
  <c r="AJ1264" i="10"/>
  <c r="AJ1265" i="10"/>
  <c r="AJ1266" i="10"/>
  <c r="AJ1267" i="10"/>
  <c r="AJ1268" i="10"/>
  <c r="AJ1269" i="10"/>
  <c r="AJ1270" i="10"/>
  <c r="AJ1271" i="10"/>
  <c r="AJ1272" i="10"/>
  <c r="AJ1273" i="10"/>
  <c r="AJ1274" i="10"/>
  <c r="AJ1275" i="10"/>
  <c r="AJ1276" i="10"/>
  <c r="AJ1277" i="10"/>
  <c r="AJ1278" i="10"/>
  <c r="AJ1279" i="10"/>
  <c r="AJ1280" i="10"/>
  <c r="AJ1281" i="10"/>
  <c r="AJ1282" i="10"/>
  <c r="AJ1283" i="10"/>
  <c r="AJ1284" i="10"/>
  <c r="AJ1285" i="10"/>
  <c r="AJ1286" i="10"/>
  <c r="AJ1287" i="10"/>
  <c r="AJ1288" i="10"/>
  <c r="AJ1289" i="10"/>
  <c r="AJ1290" i="10"/>
  <c r="AJ1291" i="10"/>
  <c r="AJ1292" i="10"/>
  <c r="AJ1293" i="10"/>
  <c r="AJ1294" i="10"/>
  <c r="AJ1295" i="10"/>
  <c r="AJ1296" i="10"/>
  <c r="AJ1297" i="10"/>
  <c r="AJ1298" i="10"/>
  <c r="AJ1299" i="10"/>
  <c r="AJ1300" i="10"/>
  <c r="AJ1301" i="10"/>
  <c r="AJ1302" i="10"/>
  <c r="AJ1303" i="10"/>
  <c r="AJ1304" i="10"/>
  <c r="AJ1305" i="10"/>
  <c r="AJ1306" i="10"/>
  <c r="AJ1307" i="10"/>
  <c r="AJ1308" i="10"/>
  <c r="AJ1309" i="10"/>
  <c r="AJ1310" i="10"/>
  <c r="AJ1311" i="10"/>
  <c r="AJ1312" i="10"/>
  <c r="AJ1313" i="10"/>
  <c r="AJ1314" i="10"/>
  <c r="AJ1315" i="10"/>
  <c r="AJ1316" i="10"/>
  <c r="AJ1317" i="10"/>
  <c r="AJ1318" i="10"/>
  <c r="AJ1319" i="10"/>
  <c r="AJ1320" i="10"/>
  <c r="AJ1321" i="10"/>
  <c r="AJ1322" i="10"/>
  <c r="AJ1323" i="10"/>
  <c r="AJ1324" i="10"/>
  <c r="AJ1325" i="10"/>
  <c r="AJ1326" i="10"/>
  <c r="AJ1327" i="10"/>
  <c r="AJ1328" i="10"/>
  <c r="AJ1329" i="10"/>
  <c r="AJ1330" i="10"/>
  <c r="AJ1331" i="10"/>
  <c r="AJ1332" i="10"/>
  <c r="AJ1333" i="10"/>
  <c r="AJ1334" i="10"/>
  <c r="AJ1335" i="10"/>
  <c r="AJ1336" i="10"/>
  <c r="AJ1337" i="10"/>
  <c r="AJ1338" i="10"/>
  <c r="AJ1339" i="10"/>
  <c r="AJ1340" i="10"/>
  <c r="AJ1341" i="10"/>
  <c r="AJ1342" i="10"/>
  <c r="AJ1343" i="10"/>
  <c r="AJ1344" i="10"/>
  <c r="AJ1345" i="10"/>
  <c r="AJ1346" i="10"/>
  <c r="AJ1347" i="10"/>
  <c r="AJ1348" i="10"/>
  <c r="AJ1349" i="10"/>
  <c r="AJ1350" i="10"/>
  <c r="AJ1351" i="10"/>
  <c r="AJ1352" i="10"/>
  <c r="AJ1353" i="10"/>
  <c r="AJ1354" i="10"/>
  <c r="AJ1355" i="10"/>
  <c r="AJ1356" i="10"/>
  <c r="AJ1357" i="10"/>
  <c r="AJ1358" i="10"/>
  <c r="AJ1359" i="10"/>
  <c r="AJ1360" i="10"/>
  <c r="AJ1361" i="10"/>
  <c r="AJ1362" i="10"/>
  <c r="AJ1363" i="10"/>
  <c r="AJ1364" i="10"/>
  <c r="AJ1365" i="10"/>
  <c r="AJ1366" i="10"/>
  <c r="AJ1367" i="10"/>
  <c r="AJ1368" i="10"/>
  <c r="AJ1369" i="10"/>
  <c r="AJ1370" i="10"/>
  <c r="AJ1371" i="10"/>
  <c r="AJ1372" i="10"/>
  <c r="AJ1373" i="10"/>
  <c r="AJ1374" i="10"/>
  <c r="AJ1375" i="10"/>
  <c r="AJ1376" i="10"/>
  <c r="AJ1377" i="10"/>
  <c r="AJ1378" i="10"/>
  <c r="AJ1379" i="10"/>
  <c r="AJ1380" i="10"/>
  <c r="AJ1381" i="10"/>
  <c r="AJ1382" i="10"/>
  <c r="AJ1383" i="10"/>
  <c r="AJ1384" i="10"/>
  <c r="AJ1385" i="10"/>
  <c r="AJ1386" i="10"/>
  <c r="AJ1387" i="10"/>
  <c r="AJ1388" i="10"/>
  <c r="AJ1389" i="10"/>
  <c r="AJ1390" i="10"/>
  <c r="AJ1391" i="10"/>
  <c r="AJ1392" i="10"/>
  <c r="AJ1393" i="10"/>
  <c r="AJ1394" i="10"/>
  <c r="AJ1395" i="10"/>
  <c r="AJ1396" i="10"/>
  <c r="AJ1397" i="10"/>
  <c r="AJ1398" i="10"/>
  <c r="AJ1399" i="10"/>
  <c r="AJ1400" i="10"/>
  <c r="AJ1401" i="10"/>
  <c r="AJ1402" i="10"/>
  <c r="AJ1403" i="10"/>
  <c r="AJ1404" i="10"/>
  <c r="AJ1405" i="10"/>
  <c r="AJ1406" i="10"/>
  <c r="AJ1407" i="10"/>
  <c r="AJ1408" i="10"/>
  <c r="AJ1409" i="10"/>
  <c r="AJ1410" i="10"/>
  <c r="AJ1411" i="10"/>
  <c r="AJ1412" i="10"/>
  <c r="AJ1413" i="10"/>
  <c r="AJ1414" i="10"/>
  <c r="AJ1415" i="10"/>
  <c r="AJ1416" i="10"/>
  <c r="AJ1417" i="10"/>
  <c r="AJ1418" i="10"/>
  <c r="AJ1419" i="10"/>
  <c r="AJ1420" i="10"/>
  <c r="AJ1421" i="10"/>
  <c r="AJ1422" i="10"/>
  <c r="AJ1423" i="10"/>
  <c r="AJ1424" i="10"/>
  <c r="AJ1425" i="10"/>
  <c r="AJ1426" i="10"/>
  <c r="AJ1427" i="10"/>
  <c r="AJ1428" i="10"/>
  <c r="AJ1429" i="10"/>
  <c r="AJ1430" i="10"/>
  <c r="AJ1431" i="10"/>
  <c r="AJ1432" i="10"/>
  <c r="AJ1433" i="10"/>
  <c r="AJ1434" i="10"/>
  <c r="AJ1435" i="10"/>
  <c r="AJ1436" i="10"/>
  <c r="AJ1437" i="10"/>
  <c r="AJ1438" i="10"/>
  <c r="AJ1439" i="10"/>
  <c r="AJ1440" i="10"/>
  <c r="AJ1441" i="10"/>
  <c r="AJ1442" i="10"/>
  <c r="AJ1443" i="10"/>
  <c r="AJ1444" i="10"/>
  <c r="AJ1445" i="10"/>
  <c r="AJ1446" i="10"/>
  <c r="AJ1447" i="10"/>
  <c r="AJ1448" i="10"/>
  <c r="AJ1449" i="10"/>
  <c r="AJ1450" i="10"/>
  <c r="AJ1451" i="10"/>
  <c r="AJ1452" i="10"/>
  <c r="AJ1453" i="10"/>
  <c r="AJ1454" i="10"/>
  <c r="AJ1455" i="10"/>
  <c r="AJ1456" i="10"/>
  <c r="AJ1457" i="10"/>
  <c r="AJ1458" i="10"/>
  <c r="AJ1459" i="10"/>
  <c r="AJ1460" i="10"/>
  <c r="AJ1461" i="10"/>
  <c r="AJ1462" i="10"/>
  <c r="AJ1463" i="10"/>
  <c r="AJ1464" i="10"/>
  <c r="AJ1465" i="10"/>
  <c r="AJ1466" i="10"/>
  <c r="AJ1467" i="10"/>
  <c r="AJ1468" i="10"/>
  <c r="AJ1469" i="10"/>
  <c r="AJ1470" i="10"/>
  <c r="AJ1471" i="10"/>
  <c r="AJ1472" i="10"/>
  <c r="AJ1473" i="10"/>
  <c r="AJ1474" i="10"/>
  <c r="AJ1475" i="10"/>
  <c r="AJ1476" i="10"/>
  <c r="AJ1477" i="10"/>
  <c r="AJ1478" i="10"/>
  <c r="AJ1479" i="10"/>
  <c r="AJ1480" i="10"/>
  <c r="AJ1481" i="10"/>
  <c r="AJ1482" i="10"/>
  <c r="AJ1483" i="10"/>
  <c r="AJ1484" i="10"/>
  <c r="AJ1485" i="10"/>
  <c r="AJ1486" i="10"/>
  <c r="AJ1487" i="10"/>
  <c r="AJ1488" i="10"/>
  <c r="AJ1489" i="10"/>
  <c r="AJ1490" i="10"/>
  <c r="AJ1491" i="10"/>
  <c r="AJ1492" i="10"/>
  <c r="AJ1493" i="10"/>
  <c r="AJ1494" i="10"/>
  <c r="AJ1495" i="10"/>
  <c r="AJ1496" i="10"/>
  <c r="AJ1497" i="10"/>
  <c r="AJ1498" i="10"/>
  <c r="AJ1499" i="10"/>
  <c r="AJ1500" i="10"/>
  <c r="AJ1501" i="10"/>
  <c r="AJ1502" i="10"/>
  <c r="AJ1503" i="10"/>
  <c r="AJ1504" i="10"/>
  <c r="AJ1505" i="10"/>
  <c r="AJ1506" i="10"/>
  <c r="AJ1507" i="10"/>
  <c r="AJ1508" i="10"/>
  <c r="AJ1509" i="10"/>
  <c r="AJ1510" i="10"/>
  <c r="AJ1511" i="10"/>
  <c r="AJ1512" i="10"/>
  <c r="AJ1513" i="10"/>
  <c r="AJ1514" i="10"/>
  <c r="AJ1515" i="10"/>
  <c r="AJ1516" i="10"/>
  <c r="AJ1517" i="10"/>
  <c r="AJ1518" i="10"/>
  <c r="AJ1519" i="10"/>
  <c r="AJ1520" i="10"/>
  <c r="AJ1521" i="10"/>
  <c r="AJ1522" i="10"/>
  <c r="AJ1523" i="10"/>
  <c r="AJ1524" i="10"/>
  <c r="AJ1525" i="10"/>
  <c r="AJ1526" i="10"/>
  <c r="AJ1527" i="10"/>
  <c r="AJ1528" i="10"/>
  <c r="AJ1529" i="10"/>
  <c r="AJ1530" i="10"/>
  <c r="AJ1531" i="10"/>
  <c r="AJ1532" i="10"/>
  <c r="AJ1533" i="10"/>
  <c r="AJ1534" i="10"/>
  <c r="AJ1535" i="10"/>
  <c r="AJ1536" i="10"/>
  <c r="AJ1537" i="10"/>
  <c r="AJ1538" i="10"/>
  <c r="AJ1539" i="10"/>
  <c r="AJ1540" i="10"/>
  <c r="AJ1541" i="10"/>
  <c r="AJ1542" i="10"/>
  <c r="AJ1543" i="10"/>
  <c r="AJ1544" i="10"/>
  <c r="AJ1545" i="10"/>
  <c r="AJ1546" i="10"/>
  <c r="AJ1547" i="10"/>
  <c r="AJ1548" i="10"/>
  <c r="AJ1549" i="10"/>
  <c r="AJ1550" i="10"/>
  <c r="AJ1551" i="10"/>
  <c r="AJ1552" i="10"/>
  <c r="AJ1553" i="10"/>
  <c r="AJ1554" i="10"/>
  <c r="AJ1555" i="10"/>
  <c r="AJ1556" i="10"/>
  <c r="AJ1557" i="10"/>
  <c r="AJ1558" i="10"/>
  <c r="AJ1559" i="10"/>
  <c r="AJ1560" i="10"/>
  <c r="AJ1561" i="10"/>
  <c r="AJ1562" i="10"/>
  <c r="AJ1563" i="10"/>
  <c r="AJ1564" i="10"/>
  <c r="AJ1565" i="10"/>
  <c r="AJ1566" i="10"/>
  <c r="AJ1567" i="10"/>
  <c r="AJ1568" i="10"/>
  <c r="AJ1569" i="10"/>
  <c r="AJ1570" i="10"/>
  <c r="AJ1571" i="10"/>
  <c r="AJ1572" i="10"/>
  <c r="AJ1573" i="10"/>
  <c r="AJ1574" i="10"/>
  <c r="AJ1575" i="10"/>
  <c r="AJ1576" i="10"/>
  <c r="AJ1577" i="10"/>
  <c r="AJ1578" i="10"/>
  <c r="AJ1579" i="10"/>
  <c r="AJ1580" i="10"/>
  <c r="AJ1581" i="10"/>
  <c r="AJ1582" i="10"/>
  <c r="AJ1583" i="10"/>
  <c r="AJ1584" i="10"/>
  <c r="AJ1585" i="10"/>
  <c r="AJ1586" i="10"/>
  <c r="AJ1587" i="10"/>
  <c r="AJ1588" i="10"/>
  <c r="AJ1589" i="10"/>
  <c r="AJ1590" i="10"/>
  <c r="AJ1591" i="10"/>
  <c r="AJ1592" i="10"/>
  <c r="AJ1593" i="10"/>
  <c r="AJ1594" i="10"/>
  <c r="AJ1595" i="10"/>
  <c r="AJ1596" i="10"/>
  <c r="AJ1597" i="10"/>
  <c r="AJ1598" i="10"/>
  <c r="AJ1599" i="10"/>
  <c r="AJ1600" i="10"/>
  <c r="AJ1601" i="10"/>
  <c r="AJ1602" i="10"/>
  <c r="AJ1603" i="10"/>
  <c r="AJ1604" i="10"/>
  <c r="AJ1605" i="10"/>
  <c r="AJ1606" i="10"/>
  <c r="AJ1607" i="10"/>
  <c r="AJ1608" i="10"/>
  <c r="AJ1609" i="10"/>
  <c r="AJ1610" i="10"/>
  <c r="AJ1611" i="10"/>
  <c r="AJ1612" i="10"/>
  <c r="AJ1613" i="10"/>
  <c r="AJ1614" i="10"/>
  <c r="AJ1615" i="10"/>
  <c r="AJ1616" i="10"/>
  <c r="AJ1617" i="10"/>
  <c r="AJ1618" i="10"/>
  <c r="AJ1619" i="10"/>
  <c r="AJ1620" i="10"/>
  <c r="AJ1621" i="10"/>
  <c r="AJ1622" i="10"/>
  <c r="AJ1623" i="10"/>
  <c r="AJ1624" i="10"/>
  <c r="AJ1625" i="10"/>
  <c r="AJ1626" i="10"/>
  <c r="AJ1627" i="10"/>
  <c r="AJ1628" i="10"/>
  <c r="AJ1629" i="10"/>
  <c r="AJ1630" i="10"/>
  <c r="AJ1631" i="10"/>
  <c r="AJ1632" i="10"/>
  <c r="AJ1633" i="10"/>
  <c r="AJ1634" i="10"/>
  <c r="AJ1635" i="10"/>
  <c r="AJ1636" i="10"/>
  <c r="AJ1637" i="10"/>
  <c r="AJ1638" i="10"/>
  <c r="AJ1639" i="10"/>
  <c r="AJ1640" i="10"/>
  <c r="AJ1641" i="10"/>
  <c r="AJ1642" i="10"/>
  <c r="AJ1643" i="10"/>
  <c r="AJ1644" i="10"/>
  <c r="AJ1645" i="10"/>
  <c r="AJ1646" i="10"/>
  <c r="AJ1647" i="10"/>
  <c r="AJ1648" i="10"/>
  <c r="AJ1649" i="10"/>
  <c r="AJ1650" i="10"/>
  <c r="AJ1651" i="10"/>
  <c r="AJ1652" i="10"/>
  <c r="AJ1653" i="10"/>
  <c r="AJ1654" i="10"/>
  <c r="AJ1655" i="10"/>
  <c r="AJ1656" i="10"/>
  <c r="AJ1657" i="10"/>
  <c r="AJ1658" i="10"/>
  <c r="AJ1659" i="10"/>
  <c r="AJ1660" i="10"/>
  <c r="AJ1661" i="10"/>
  <c r="AJ1662" i="10"/>
  <c r="AJ1663" i="10"/>
  <c r="AJ1664" i="10"/>
  <c r="AJ1665" i="10"/>
  <c r="AJ1666" i="10"/>
  <c r="AJ1667" i="10"/>
  <c r="AJ1668" i="10"/>
  <c r="AJ1669" i="10"/>
  <c r="AJ1670" i="10"/>
  <c r="AJ1671" i="10"/>
  <c r="AJ1672" i="10"/>
  <c r="AJ1673" i="10"/>
  <c r="AJ1674" i="10"/>
  <c r="AJ1675" i="10"/>
  <c r="AJ1676" i="10"/>
  <c r="AJ1677" i="10"/>
  <c r="AJ1678" i="10"/>
  <c r="AJ1679" i="10"/>
  <c r="AJ1680" i="10"/>
  <c r="AJ1681" i="10"/>
  <c r="AJ1682" i="10"/>
  <c r="AJ1683" i="10"/>
  <c r="AJ1684" i="10"/>
  <c r="AJ1685" i="10"/>
  <c r="AJ1686" i="10"/>
  <c r="AJ1687" i="10"/>
  <c r="AJ1688" i="10"/>
  <c r="AJ1689" i="10"/>
  <c r="AJ1690" i="10"/>
  <c r="AJ1691" i="10"/>
  <c r="AJ1692" i="10"/>
  <c r="AJ1693" i="10"/>
  <c r="AJ1694" i="10"/>
  <c r="AJ1695" i="10"/>
  <c r="AJ1696" i="10"/>
  <c r="AJ1697" i="10"/>
  <c r="AJ1698" i="10"/>
  <c r="AJ1699" i="10"/>
  <c r="AJ1700" i="10"/>
  <c r="AJ1701" i="10"/>
  <c r="AJ1702" i="10"/>
  <c r="AJ1703" i="10"/>
  <c r="AJ1704" i="10"/>
  <c r="AJ1705" i="10"/>
  <c r="AJ1706" i="10"/>
  <c r="AJ1707" i="10"/>
  <c r="AJ1708" i="10"/>
  <c r="AJ1709" i="10"/>
  <c r="AJ1710" i="10"/>
  <c r="AJ1711" i="10"/>
  <c r="AJ1712" i="10"/>
  <c r="AJ1713" i="10"/>
  <c r="AJ1714" i="10"/>
  <c r="AJ1715" i="10"/>
  <c r="AJ1716" i="10"/>
  <c r="AJ1717" i="10"/>
  <c r="AJ1718" i="10"/>
  <c r="AJ1719" i="10"/>
  <c r="AJ1720" i="10"/>
  <c r="AJ1721" i="10"/>
  <c r="AJ1722" i="10"/>
  <c r="AJ1723" i="10"/>
  <c r="AJ1724" i="10"/>
  <c r="AJ1725" i="10"/>
  <c r="AJ1726" i="10"/>
  <c r="AJ1727" i="10"/>
  <c r="AJ1728" i="10"/>
  <c r="AJ1729" i="10"/>
  <c r="AJ1730" i="10"/>
  <c r="AJ1731" i="10"/>
  <c r="AJ1732" i="10"/>
  <c r="AJ1733" i="10"/>
  <c r="AJ1734" i="10"/>
  <c r="AJ1735" i="10"/>
  <c r="AJ1736" i="10"/>
  <c r="AJ1737" i="10"/>
  <c r="AJ1738" i="10"/>
  <c r="AJ1739" i="10"/>
  <c r="AJ1740" i="10"/>
  <c r="AJ1741" i="10"/>
  <c r="AJ1742" i="10"/>
  <c r="AJ1743" i="10"/>
  <c r="AJ1744" i="10"/>
  <c r="AJ1745" i="10"/>
  <c r="AJ1746" i="10"/>
  <c r="AJ1747" i="10"/>
  <c r="AJ1748" i="10"/>
  <c r="AJ1749" i="10"/>
  <c r="AJ1750" i="10"/>
  <c r="AJ1751" i="10"/>
  <c r="AJ1752" i="10"/>
  <c r="AJ1753" i="10"/>
  <c r="AJ1754" i="10"/>
  <c r="AJ1755" i="10"/>
  <c r="AJ1756" i="10"/>
  <c r="AJ1757" i="10"/>
  <c r="AJ1758" i="10"/>
  <c r="AJ1759" i="10"/>
  <c r="AJ1760" i="10"/>
  <c r="AJ1761" i="10"/>
  <c r="AJ1762" i="10"/>
  <c r="AJ1763" i="10"/>
  <c r="AJ1764" i="10"/>
  <c r="AJ1765" i="10"/>
  <c r="AJ1766" i="10"/>
  <c r="AJ1767" i="10"/>
  <c r="AJ1768" i="10"/>
  <c r="AJ1769" i="10"/>
  <c r="AJ1770" i="10"/>
  <c r="AJ1771" i="10"/>
  <c r="AJ1772" i="10"/>
  <c r="AJ1773" i="10"/>
  <c r="AJ1774" i="10"/>
  <c r="AJ1775" i="10"/>
  <c r="AJ1776" i="10"/>
  <c r="AJ1777" i="10"/>
  <c r="AJ1778" i="10"/>
  <c r="AJ1779" i="10"/>
  <c r="AJ1780" i="10"/>
  <c r="AJ1781" i="10"/>
  <c r="AJ1782" i="10"/>
  <c r="AJ1783" i="10"/>
  <c r="AJ1784" i="10"/>
  <c r="AJ1785" i="10"/>
  <c r="AJ1786" i="10"/>
  <c r="AJ1787" i="10"/>
  <c r="AJ1788" i="10"/>
  <c r="AJ1789" i="10"/>
  <c r="AJ1790" i="10"/>
  <c r="AJ1791" i="10"/>
  <c r="AJ1792" i="10"/>
  <c r="AJ1793" i="10"/>
  <c r="AJ1794" i="10"/>
  <c r="AJ1795" i="10"/>
  <c r="AJ1796" i="10"/>
  <c r="AJ1797" i="10"/>
  <c r="AJ1798" i="10"/>
  <c r="AJ1799" i="10"/>
  <c r="AJ1800" i="10"/>
  <c r="AJ1801" i="10"/>
  <c r="AJ1802" i="10"/>
  <c r="AJ1803" i="10"/>
  <c r="AJ1804" i="10"/>
  <c r="AJ1805" i="10"/>
  <c r="AJ1806" i="10"/>
  <c r="AJ1807" i="10"/>
  <c r="AJ1808" i="10"/>
  <c r="AJ1809" i="10"/>
  <c r="AJ1810" i="10"/>
  <c r="AJ1811" i="10"/>
  <c r="AJ1812" i="10"/>
  <c r="AJ1813" i="10"/>
  <c r="AJ1814" i="10"/>
  <c r="AJ1815" i="10"/>
  <c r="AJ1816" i="10"/>
  <c r="AJ1817" i="10"/>
  <c r="AJ1818" i="10"/>
  <c r="AJ1819" i="10"/>
  <c r="AJ1820" i="10"/>
  <c r="AJ1821" i="10"/>
  <c r="AJ1822" i="10"/>
  <c r="AJ1823" i="10"/>
  <c r="AJ1824" i="10"/>
  <c r="AJ1825" i="10"/>
  <c r="AJ1826" i="10"/>
  <c r="AJ1827" i="10"/>
  <c r="AJ1828" i="10"/>
  <c r="AJ1829" i="10"/>
  <c r="AJ1830" i="10"/>
  <c r="AJ1831" i="10"/>
  <c r="AJ1832" i="10"/>
  <c r="AJ1833" i="10"/>
  <c r="AJ1834" i="10"/>
  <c r="AJ1835" i="10"/>
  <c r="AJ1836" i="10"/>
  <c r="AJ1837" i="10"/>
  <c r="AJ1838" i="10"/>
  <c r="AJ1839" i="10"/>
  <c r="AJ1840" i="10"/>
  <c r="AJ1841" i="10"/>
  <c r="AJ1842" i="10"/>
  <c r="AJ1843" i="10"/>
  <c r="AJ1844" i="10"/>
  <c r="AJ1845" i="10"/>
  <c r="AJ1846" i="10"/>
  <c r="AJ1847" i="10"/>
  <c r="AJ1848" i="10"/>
  <c r="AJ1849" i="10"/>
  <c r="AJ1850" i="10"/>
  <c r="AJ1851" i="10"/>
  <c r="AJ1852" i="10"/>
  <c r="AJ1853" i="10"/>
  <c r="AJ1854" i="10"/>
  <c r="AJ1855" i="10"/>
  <c r="AJ1856" i="10"/>
  <c r="AJ1857" i="10"/>
  <c r="AJ1858" i="10"/>
  <c r="AJ1859" i="10"/>
  <c r="AJ1860" i="10"/>
  <c r="AJ1861" i="10"/>
  <c r="AJ1862" i="10"/>
  <c r="AJ1863" i="10"/>
  <c r="AJ1864" i="10"/>
  <c r="AJ1865" i="10"/>
  <c r="AJ1866" i="10"/>
  <c r="AJ1867" i="10"/>
  <c r="AJ1868" i="10"/>
  <c r="AJ1869" i="10"/>
  <c r="AJ1870" i="10"/>
  <c r="AJ1871" i="10"/>
  <c r="AJ1872" i="10"/>
  <c r="AJ1873" i="10"/>
  <c r="AJ1874" i="10"/>
  <c r="AJ1875" i="10"/>
  <c r="AJ1876" i="10"/>
  <c r="AJ1877" i="10"/>
  <c r="AJ1878" i="10"/>
  <c r="AJ1879" i="10"/>
  <c r="AJ1880" i="10"/>
  <c r="AJ1881" i="10"/>
  <c r="AJ1882" i="10"/>
  <c r="AJ1883" i="10"/>
  <c r="AJ1884" i="10"/>
  <c r="AJ1885" i="10"/>
  <c r="AJ1886" i="10"/>
  <c r="AJ1887" i="10"/>
  <c r="AJ1888" i="10"/>
  <c r="AJ1889" i="10"/>
  <c r="AJ1890" i="10"/>
  <c r="AJ1891" i="10"/>
  <c r="AJ1892" i="10"/>
  <c r="AJ1893" i="10"/>
  <c r="AJ1894" i="10"/>
  <c r="AJ1895" i="10"/>
  <c r="AJ1896" i="10"/>
  <c r="AJ1897" i="10"/>
  <c r="AJ1898" i="10"/>
  <c r="AJ1899" i="10"/>
  <c r="AJ1900" i="10"/>
  <c r="AJ1901" i="10"/>
  <c r="AJ1902" i="10"/>
  <c r="AJ1903" i="10"/>
  <c r="AJ1904" i="10"/>
  <c r="AJ1905" i="10"/>
  <c r="AJ1906" i="10"/>
  <c r="AJ1907" i="10"/>
  <c r="AJ1908" i="10"/>
  <c r="AJ1909" i="10"/>
  <c r="AJ1910" i="10"/>
  <c r="AJ1911" i="10"/>
  <c r="AJ1912" i="10"/>
  <c r="AJ1913" i="10"/>
  <c r="AJ1914" i="10"/>
  <c r="AJ1915" i="10"/>
  <c r="AJ1916" i="10"/>
  <c r="AJ1917" i="10"/>
  <c r="AJ1918" i="10"/>
  <c r="AJ1919" i="10"/>
  <c r="AJ1920" i="10"/>
  <c r="AJ1921" i="10"/>
  <c r="AJ1922" i="10"/>
  <c r="AJ1923" i="10"/>
  <c r="AJ1924" i="10"/>
  <c r="AJ1925" i="10"/>
  <c r="AJ1926" i="10"/>
  <c r="AJ1927" i="10"/>
  <c r="AJ1928" i="10"/>
  <c r="AJ1929" i="10"/>
  <c r="AJ1930" i="10"/>
  <c r="AJ1931" i="10"/>
  <c r="AJ1932" i="10"/>
  <c r="AJ1933" i="10"/>
  <c r="AJ1934" i="10"/>
  <c r="AJ1935" i="10"/>
  <c r="AJ1936" i="10"/>
  <c r="AJ1937" i="10"/>
  <c r="AJ1938" i="10"/>
  <c r="AJ1939" i="10"/>
  <c r="AJ1940" i="10"/>
  <c r="AJ1941" i="10"/>
  <c r="AJ1942" i="10"/>
  <c r="AJ1943" i="10"/>
  <c r="AJ1944" i="10"/>
  <c r="AJ1945" i="10"/>
  <c r="AJ1946" i="10"/>
  <c r="AJ1947" i="10"/>
  <c r="AJ1948" i="10"/>
  <c r="AJ1949" i="10"/>
  <c r="AJ1950" i="10"/>
  <c r="AJ1951" i="10"/>
  <c r="AJ1952" i="10"/>
  <c r="AJ1953" i="10"/>
  <c r="AJ1954" i="10"/>
  <c r="AJ1955" i="10"/>
  <c r="AJ1956" i="10"/>
  <c r="AJ1957" i="10"/>
  <c r="AJ1958" i="10"/>
  <c r="AJ1959" i="10"/>
  <c r="AJ1960" i="10"/>
  <c r="AJ1961" i="10"/>
  <c r="AJ1962" i="10"/>
  <c r="AJ1963" i="10"/>
  <c r="AJ1964" i="10"/>
  <c r="AJ1965" i="10"/>
  <c r="AJ1966" i="10"/>
  <c r="AJ1967" i="10"/>
  <c r="AJ1968" i="10"/>
  <c r="AJ1969" i="10"/>
  <c r="AJ1970" i="10"/>
  <c r="AJ1971" i="10"/>
  <c r="AJ1972" i="10"/>
  <c r="AJ1973" i="10"/>
  <c r="AJ1974" i="10"/>
  <c r="AJ1975" i="10"/>
  <c r="AJ1976" i="10"/>
  <c r="AJ1977" i="10"/>
  <c r="AJ1978" i="10"/>
  <c r="AJ1979" i="10"/>
  <c r="AJ1980" i="10"/>
  <c r="AJ1981" i="10"/>
  <c r="AJ1982" i="10"/>
  <c r="AJ1983" i="10"/>
  <c r="AJ1984" i="10"/>
  <c r="AJ1985" i="10"/>
  <c r="AJ1986" i="10"/>
  <c r="AJ1987" i="10"/>
  <c r="AJ1988" i="10"/>
  <c r="AJ1989" i="10"/>
  <c r="AJ1990" i="10"/>
  <c r="AJ1991" i="10"/>
  <c r="AJ1992" i="10"/>
  <c r="AJ1993" i="10"/>
  <c r="AJ1994" i="10"/>
  <c r="AJ1995" i="10"/>
  <c r="AJ1996" i="10"/>
  <c r="AJ1997" i="10"/>
  <c r="AJ1998" i="10"/>
  <c r="AJ1999" i="10"/>
  <c r="AJ2000" i="10"/>
  <c r="AJ2001" i="10"/>
  <c r="AJ2002" i="10"/>
  <c r="AJ2003" i="10"/>
  <c r="AJ2004" i="10"/>
  <c r="AJ2005" i="10"/>
  <c r="AJ2006" i="10"/>
  <c r="AJ2007" i="10"/>
  <c r="AJ2008" i="10"/>
  <c r="AJ2009" i="10"/>
  <c r="AJ2010" i="10"/>
  <c r="AJ2011" i="10"/>
  <c r="AJ2012" i="10"/>
  <c r="AJ2013" i="10"/>
  <c r="AJ2014" i="10"/>
  <c r="AJ2015" i="10"/>
  <c r="AJ2016" i="10"/>
  <c r="AJ2017" i="10"/>
  <c r="AJ2018" i="10"/>
  <c r="AJ2019" i="10"/>
  <c r="AJ2020" i="10"/>
  <c r="AJ2021" i="10"/>
  <c r="AJ2022" i="10"/>
  <c r="AJ2023" i="10"/>
  <c r="AJ2024" i="10"/>
  <c r="AJ2025" i="10"/>
  <c r="AJ2026" i="10"/>
  <c r="AJ2027" i="10"/>
  <c r="AJ2028" i="10"/>
  <c r="AJ2029" i="10"/>
  <c r="AJ2030" i="10"/>
  <c r="AJ2031" i="10"/>
  <c r="AJ2032" i="10"/>
  <c r="AJ2033" i="10"/>
  <c r="AJ2034" i="10"/>
  <c r="AJ2035" i="10"/>
  <c r="AJ2036" i="10"/>
  <c r="AJ2037" i="10"/>
  <c r="AJ2038" i="10"/>
  <c r="AJ2039" i="10"/>
  <c r="AJ2040" i="10"/>
  <c r="AJ2041" i="10"/>
  <c r="AJ2042" i="10"/>
  <c r="AJ2043" i="10"/>
  <c r="AJ2044" i="10"/>
  <c r="AJ2045" i="10"/>
  <c r="AJ2046" i="10"/>
  <c r="AJ2047" i="10"/>
  <c r="AJ2048" i="10"/>
  <c r="AJ2049" i="10"/>
  <c r="AJ2050" i="10"/>
  <c r="AJ2051" i="10"/>
  <c r="AJ2052" i="10"/>
  <c r="AJ2053" i="10"/>
  <c r="AJ2054" i="10"/>
  <c r="AJ2055" i="10"/>
  <c r="AJ2056" i="10"/>
  <c r="AJ2057" i="10"/>
  <c r="AJ2058" i="10"/>
  <c r="AJ2059" i="10"/>
  <c r="AJ2060" i="10"/>
  <c r="AJ2061" i="10"/>
  <c r="AJ2062" i="10"/>
  <c r="AJ2063" i="10"/>
  <c r="AJ2064" i="10"/>
  <c r="AJ2065" i="10"/>
  <c r="AJ2066" i="10"/>
  <c r="AJ2067" i="10"/>
  <c r="AJ2068" i="10"/>
  <c r="AJ2069" i="10"/>
  <c r="AJ2070" i="10"/>
  <c r="AJ2071" i="10"/>
  <c r="AJ2072" i="10"/>
  <c r="AJ2073" i="10"/>
  <c r="AJ2074" i="10"/>
  <c r="AJ2075" i="10"/>
  <c r="AJ2076" i="10"/>
  <c r="AJ2077" i="10"/>
  <c r="AJ2078" i="10"/>
  <c r="AJ2079" i="10"/>
  <c r="AJ2080" i="10"/>
  <c r="AJ2081" i="10"/>
  <c r="AJ2082" i="10"/>
  <c r="AJ2083" i="10"/>
  <c r="AJ2084" i="10"/>
  <c r="AJ2085" i="10"/>
  <c r="AJ2086" i="10"/>
  <c r="AJ2087" i="10"/>
  <c r="AJ2088" i="10"/>
  <c r="AJ2089" i="10"/>
  <c r="AJ2090" i="10"/>
  <c r="AJ2091" i="10"/>
  <c r="AJ2092" i="10"/>
  <c r="AJ2093" i="10"/>
  <c r="AJ2094" i="10"/>
  <c r="AJ2095" i="10"/>
  <c r="AJ2096" i="10"/>
  <c r="AJ2097" i="10"/>
  <c r="AJ2098" i="10"/>
  <c r="AJ2099" i="10"/>
  <c r="AJ2100" i="10"/>
  <c r="AJ2101" i="10"/>
  <c r="AJ2102" i="10"/>
  <c r="AJ2103" i="10"/>
  <c r="AJ2104" i="10"/>
  <c r="AJ2105" i="10"/>
  <c r="AJ2106" i="10"/>
  <c r="AJ2107" i="10"/>
  <c r="AJ2108" i="10"/>
  <c r="AJ2109" i="10"/>
  <c r="AJ2110" i="10"/>
  <c r="AJ2111" i="10"/>
  <c r="AJ2112" i="10"/>
  <c r="AJ2113" i="10"/>
  <c r="AJ2114" i="10"/>
  <c r="AJ2115" i="10"/>
  <c r="AJ2116" i="10"/>
  <c r="AJ2117" i="10"/>
  <c r="AJ2118" i="10"/>
  <c r="AJ2119" i="10"/>
  <c r="AJ2120" i="10"/>
  <c r="AJ2121" i="10"/>
  <c r="AJ2122" i="10"/>
  <c r="AJ2123" i="10"/>
  <c r="AJ2124" i="10"/>
  <c r="AJ2125" i="10"/>
  <c r="AJ2126" i="10"/>
  <c r="AJ2127" i="10"/>
  <c r="AJ2128" i="10"/>
  <c r="AJ2129" i="10"/>
  <c r="AJ2130" i="10"/>
  <c r="AJ2131" i="10"/>
  <c r="AJ2132" i="10"/>
  <c r="AJ2133" i="10"/>
  <c r="AJ2134" i="10"/>
  <c r="AJ2135" i="10"/>
  <c r="AJ2136" i="10"/>
  <c r="AJ2137" i="10"/>
  <c r="AJ2138" i="10"/>
  <c r="AJ2139" i="10"/>
  <c r="AJ2140" i="10"/>
  <c r="AJ2141" i="10"/>
  <c r="AJ2142" i="10"/>
  <c r="AJ2143" i="10"/>
  <c r="AJ2144" i="10"/>
  <c r="AJ2145" i="10"/>
  <c r="AJ2146" i="10"/>
  <c r="AJ2147" i="10"/>
  <c r="AJ2148" i="10"/>
  <c r="AJ2149" i="10"/>
  <c r="AJ2150" i="10"/>
  <c r="AJ2151" i="10"/>
  <c r="AJ2152" i="10"/>
  <c r="AJ2153" i="10"/>
  <c r="AJ2154" i="10"/>
  <c r="AJ2155" i="10"/>
  <c r="AJ2156" i="10"/>
  <c r="AJ2157" i="10"/>
  <c r="AJ2158" i="10"/>
  <c r="AJ2159" i="10"/>
  <c r="AJ2160" i="10"/>
  <c r="AJ2161" i="10"/>
  <c r="AJ2162" i="10"/>
  <c r="AJ2163" i="10"/>
  <c r="AJ2164" i="10"/>
  <c r="AJ2165" i="10"/>
  <c r="AJ2166" i="10"/>
  <c r="AJ2167" i="10"/>
  <c r="AJ2168" i="10"/>
  <c r="AJ2169" i="10"/>
  <c r="AJ2170" i="10"/>
  <c r="AJ2171" i="10"/>
  <c r="AJ2172" i="10"/>
  <c r="AJ2173" i="10"/>
  <c r="AJ2174" i="10"/>
  <c r="AJ2175" i="10"/>
  <c r="AJ2176" i="10"/>
  <c r="AJ2177" i="10"/>
  <c r="AJ2178" i="10"/>
  <c r="AJ2179" i="10"/>
  <c r="AJ2180" i="10"/>
  <c r="AJ2181" i="10"/>
  <c r="AJ2182" i="10"/>
  <c r="AJ2183" i="10"/>
  <c r="AJ2184" i="10"/>
  <c r="AJ2185" i="10"/>
  <c r="AJ2186" i="10"/>
  <c r="AJ2187" i="10"/>
  <c r="AJ2188" i="10"/>
  <c r="AJ2189" i="10"/>
  <c r="AJ2190" i="10"/>
  <c r="AJ2191" i="10"/>
  <c r="AJ2192" i="10"/>
  <c r="AJ2193" i="10"/>
  <c r="AJ2194" i="10"/>
  <c r="AJ2195" i="10"/>
  <c r="AJ2196" i="10"/>
  <c r="AJ2197" i="10"/>
  <c r="AJ2198" i="10"/>
  <c r="AJ2199" i="10"/>
  <c r="AJ2200" i="10"/>
  <c r="AJ2201" i="10"/>
  <c r="AJ2202" i="10"/>
  <c r="AJ2203" i="10"/>
  <c r="AJ2204" i="10"/>
  <c r="AJ2205" i="10"/>
  <c r="AJ2206" i="10"/>
  <c r="AJ2207" i="10"/>
  <c r="AJ2208" i="10"/>
  <c r="AJ2209" i="10"/>
  <c r="AJ2210" i="10"/>
  <c r="AJ2211" i="10"/>
  <c r="AJ2212" i="10"/>
  <c r="AJ2213" i="10"/>
  <c r="AJ2214" i="10"/>
  <c r="AJ2215" i="10"/>
  <c r="AJ2216" i="10"/>
  <c r="AJ2217" i="10"/>
  <c r="AJ2218" i="10"/>
  <c r="AJ2219" i="10"/>
  <c r="AJ2220" i="10"/>
  <c r="AJ2221" i="10"/>
  <c r="AJ2222" i="10"/>
  <c r="AJ2223" i="10"/>
  <c r="AJ2224" i="10"/>
  <c r="AJ2225" i="10"/>
  <c r="AJ2226" i="10"/>
  <c r="AJ2227" i="10"/>
  <c r="AJ2228" i="10"/>
  <c r="AJ2229" i="10"/>
  <c r="AJ2230" i="10"/>
  <c r="AJ2231" i="10"/>
  <c r="AJ2232" i="10"/>
  <c r="AJ2233" i="10"/>
  <c r="AJ2234" i="10"/>
  <c r="AJ2235" i="10"/>
  <c r="AJ2236" i="10"/>
  <c r="AJ2237" i="10"/>
  <c r="AJ2238" i="10"/>
  <c r="AJ2239" i="10"/>
  <c r="AJ2240" i="10"/>
  <c r="AJ2241" i="10"/>
  <c r="AJ2242" i="10"/>
  <c r="AJ2243" i="10"/>
  <c r="AJ2244" i="10"/>
  <c r="AJ2245" i="10"/>
  <c r="AJ2246" i="10"/>
  <c r="AJ2247" i="10"/>
  <c r="AJ2248" i="10"/>
  <c r="AJ2249" i="10"/>
  <c r="AJ2250" i="10"/>
  <c r="AJ2251" i="10"/>
  <c r="AJ2252" i="10"/>
  <c r="AJ2253" i="10"/>
  <c r="AJ2254" i="10"/>
  <c r="AJ2255" i="10"/>
  <c r="AJ2256" i="10"/>
  <c r="AJ2257" i="10"/>
  <c r="AJ2258" i="10"/>
  <c r="AJ2259" i="10"/>
  <c r="AJ2260" i="10"/>
  <c r="AJ2261" i="10"/>
  <c r="AJ2262" i="10"/>
  <c r="AJ2263" i="10"/>
  <c r="AJ2264" i="10"/>
  <c r="AJ2265" i="10"/>
  <c r="AJ2266" i="10"/>
  <c r="AJ2267" i="10"/>
  <c r="AJ2268" i="10"/>
  <c r="AJ2269" i="10"/>
  <c r="AJ2270" i="10"/>
  <c r="AJ2271" i="10"/>
  <c r="AJ2272" i="10"/>
  <c r="AJ2273" i="10"/>
  <c r="AJ2274" i="10"/>
  <c r="AJ2275" i="10"/>
  <c r="AJ2276" i="10"/>
  <c r="AJ2277" i="10"/>
  <c r="AJ2278" i="10"/>
  <c r="AJ2279" i="10"/>
  <c r="AJ2280" i="10"/>
  <c r="AJ2281" i="10"/>
  <c r="AJ2282" i="10"/>
  <c r="AJ2283" i="10"/>
  <c r="AJ2284" i="10"/>
  <c r="AJ2285" i="10"/>
  <c r="AJ2286" i="10"/>
  <c r="AJ2287" i="10"/>
  <c r="AJ2288" i="10"/>
  <c r="AJ2289" i="10"/>
  <c r="AJ2290" i="10"/>
  <c r="AJ2291" i="10"/>
  <c r="AJ2292" i="10"/>
  <c r="AJ2293" i="10"/>
  <c r="AJ2294" i="10"/>
  <c r="AJ2295" i="10"/>
  <c r="AJ2296" i="10"/>
  <c r="AJ2297" i="10"/>
  <c r="AJ2298" i="10"/>
  <c r="AJ2299" i="10"/>
  <c r="AJ2300" i="10"/>
  <c r="AJ2301" i="10"/>
  <c r="AJ2302" i="10"/>
  <c r="AJ2303" i="10"/>
  <c r="AJ2304" i="10"/>
  <c r="AJ2305" i="10"/>
  <c r="AJ2306" i="10"/>
  <c r="AJ2307" i="10"/>
  <c r="AJ2308" i="10"/>
  <c r="AJ2309" i="10"/>
  <c r="AJ2310" i="10"/>
  <c r="AJ2311" i="10"/>
  <c r="AJ2312" i="10"/>
  <c r="AJ2313" i="10"/>
  <c r="AJ2314" i="10"/>
  <c r="AJ2315" i="10"/>
  <c r="AJ2316" i="10"/>
  <c r="AJ2317" i="10"/>
  <c r="AJ2318" i="10"/>
  <c r="AJ2319" i="10"/>
  <c r="AJ2320" i="10"/>
  <c r="AJ2321" i="10"/>
  <c r="AJ2322" i="10"/>
  <c r="AJ2323" i="10"/>
  <c r="AJ2324" i="10"/>
  <c r="AJ2325" i="10"/>
  <c r="AJ2326" i="10"/>
  <c r="AJ2327" i="10"/>
  <c r="AJ2328" i="10"/>
  <c r="AJ2329" i="10"/>
  <c r="AJ2330" i="10"/>
  <c r="AJ2331" i="10"/>
  <c r="AJ2332" i="10"/>
  <c r="AJ2333" i="10"/>
  <c r="AJ2334" i="10"/>
  <c r="AJ2335" i="10"/>
  <c r="AJ2336" i="10"/>
  <c r="AJ2337" i="10"/>
  <c r="AJ2338" i="10"/>
  <c r="AJ2339" i="10"/>
  <c r="AJ2340" i="10"/>
  <c r="AJ2341" i="10"/>
  <c r="AJ2342" i="10"/>
  <c r="AJ2343" i="10"/>
  <c r="AJ2344" i="10"/>
  <c r="AJ2345" i="10"/>
  <c r="AJ2346" i="10"/>
  <c r="AJ2347" i="10"/>
  <c r="AJ2348" i="10"/>
  <c r="AJ2349" i="10"/>
  <c r="AJ2350" i="10"/>
  <c r="AJ2351" i="10"/>
  <c r="AJ2352" i="10"/>
  <c r="AJ2353" i="10"/>
  <c r="AJ2354" i="10"/>
  <c r="AJ2355" i="10"/>
  <c r="AJ2356" i="10"/>
  <c r="AJ2357" i="10"/>
  <c r="AJ2358" i="10"/>
  <c r="AJ2359" i="10"/>
  <c r="AJ2360" i="10"/>
  <c r="AJ2361" i="10"/>
  <c r="AJ2362" i="10"/>
  <c r="AJ2363" i="10"/>
  <c r="AJ2364" i="10"/>
  <c r="AJ2365" i="10"/>
  <c r="AJ2366" i="10"/>
  <c r="AJ2367" i="10"/>
  <c r="AJ2368" i="10"/>
  <c r="AJ2369" i="10"/>
  <c r="AJ2370" i="10"/>
  <c r="AJ2371" i="10"/>
  <c r="AJ2372" i="10"/>
  <c r="AJ2373" i="10"/>
  <c r="AJ2374" i="10"/>
  <c r="AJ2375" i="10"/>
  <c r="AJ2376" i="10"/>
  <c r="AJ2377" i="10"/>
  <c r="AJ2378" i="10"/>
  <c r="AJ2379" i="10"/>
  <c r="AJ2380" i="10"/>
  <c r="AJ2381" i="10"/>
  <c r="AJ2382" i="10"/>
  <c r="AJ2383" i="10"/>
  <c r="AJ2384" i="10"/>
  <c r="AJ2385" i="10"/>
  <c r="AJ2386" i="10"/>
  <c r="AJ2387" i="10"/>
  <c r="AJ2388" i="10"/>
  <c r="AJ2389" i="10"/>
  <c r="AJ2390" i="10"/>
  <c r="AJ2391" i="10"/>
  <c r="AJ2392" i="10"/>
  <c r="AJ2393" i="10"/>
  <c r="AJ2394" i="10"/>
  <c r="AJ2395" i="10"/>
  <c r="AJ2396" i="10"/>
  <c r="AJ2397" i="10"/>
  <c r="AJ2398" i="10"/>
  <c r="AJ2399" i="10"/>
  <c r="AJ2400" i="10"/>
  <c r="AJ2401" i="10"/>
  <c r="AJ2402" i="10"/>
  <c r="AJ2403" i="10"/>
  <c r="AJ2404" i="10"/>
  <c r="AJ2405" i="10"/>
  <c r="AJ2406" i="10"/>
  <c r="AJ2407" i="10"/>
  <c r="AJ2408" i="10"/>
  <c r="AJ2409" i="10"/>
  <c r="AJ2410" i="10"/>
  <c r="AJ2411" i="10"/>
  <c r="AJ2412" i="10"/>
  <c r="AJ2413" i="10"/>
  <c r="AJ2414" i="10"/>
  <c r="AJ2415" i="10"/>
  <c r="AJ2416" i="10"/>
  <c r="AJ2417" i="10"/>
  <c r="AJ2418" i="10"/>
  <c r="AJ2419" i="10"/>
  <c r="AJ2420" i="10"/>
  <c r="AJ2421" i="10"/>
  <c r="AJ2422" i="10"/>
  <c r="AJ2423" i="10"/>
  <c r="AJ2424" i="10"/>
  <c r="AJ2425" i="10"/>
  <c r="AJ2426" i="10"/>
  <c r="AJ2427" i="10"/>
  <c r="AJ2428" i="10"/>
  <c r="AJ2429" i="10"/>
  <c r="AJ2430" i="10"/>
  <c r="AJ2431" i="10"/>
  <c r="AJ2432" i="10"/>
  <c r="AJ2433" i="10"/>
  <c r="AJ2434" i="10"/>
  <c r="AJ2435" i="10"/>
  <c r="AJ2436" i="10"/>
  <c r="AJ2437" i="10"/>
  <c r="AJ2438" i="10"/>
  <c r="AJ2439" i="10"/>
  <c r="AJ2440" i="10"/>
  <c r="AJ2441" i="10"/>
  <c r="AJ2442" i="10"/>
  <c r="AJ2443" i="10"/>
  <c r="AJ2444" i="10"/>
  <c r="AJ2445" i="10"/>
  <c r="AJ2446" i="10"/>
  <c r="AJ2447" i="10"/>
  <c r="AJ2448" i="10"/>
  <c r="AJ2449" i="10"/>
  <c r="AJ2450" i="10"/>
  <c r="AJ2451" i="10"/>
  <c r="AJ2452" i="10"/>
  <c r="AJ2453" i="10"/>
  <c r="AJ2454" i="10"/>
  <c r="AJ2455" i="10"/>
  <c r="AJ2456" i="10"/>
  <c r="AJ2457" i="10"/>
  <c r="AJ2458" i="10"/>
  <c r="AJ2459" i="10"/>
  <c r="AJ2460" i="10"/>
  <c r="AJ2461" i="10"/>
  <c r="AJ2462" i="10"/>
  <c r="AJ2463" i="10"/>
  <c r="AJ2464" i="10"/>
  <c r="AJ2465" i="10"/>
  <c r="AJ2466" i="10"/>
  <c r="AJ2467" i="10"/>
  <c r="AJ2468" i="10"/>
  <c r="AJ2469" i="10"/>
  <c r="AJ2470" i="10"/>
  <c r="AJ2471" i="10"/>
  <c r="AJ2472" i="10"/>
  <c r="AJ2473" i="10"/>
  <c r="AJ2474" i="10"/>
  <c r="AJ2475" i="10"/>
  <c r="AJ2476" i="10"/>
  <c r="AJ2477" i="10"/>
  <c r="AJ2478" i="10"/>
  <c r="AJ2479" i="10"/>
  <c r="AJ2480" i="10"/>
  <c r="AJ2481" i="10"/>
  <c r="AJ2482" i="10"/>
  <c r="AJ2483" i="10"/>
  <c r="AJ2484" i="10"/>
  <c r="AJ2485" i="10"/>
  <c r="AJ2486" i="10"/>
  <c r="AJ2487" i="10"/>
  <c r="AJ2488" i="10"/>
  <c r="AJ2489" i="10"/>
  <c r="AJ2490" i="10"/>
  <c r="AJ2491" i="10"/>
  <c r="AJ2492" i="10"/>
  <c r="AJ2493" i="10"/>
  <c r="AJ2494" i="10"/>
  <c r="AJ2495" i="10"/>
  <c r="AJ2496" i="10"/>
  <c r="AJ2497" i="10"/>
  <c r="AJ2498" i="10"/>
  <c r="AJ2499" i="10"/>
  <c r="AJ2500" i="10"/>
  <c r="AJ2501" i="10"/>
  <c r="AJ2502" i="10"/>
  <c r="AJ2503" i="10"/>
  <c r="AJ2504" i="10"/>
  <c r="AJ2505" i="10"/>
  <c r="AJ2506" i="10"/>
  <c r="AJ2507" i="10"/>
  <c r="AJ2508" i="10"/>
  <c r="AJ2509" i="10"/>
  <c r="AJ2510" i="10"/>
  <c r="AJ2511" i="10"/>
  <c r="AJ2512" i="10"/>
  <c r="AJ2513" i="10"/>
  <c r="AJ2514" i="10"/>
  <c r="AJ2515" i="10"/>
  <c r="AJ2516" i="10"/>
  <c r="AJ2517" i="10"/>
  <c r="AJ2518" i="10"/>
  <c r="AJ2519" i="10"/>
  <c r="AJ2520" i="10"/>
  <c r="AJ2521" i="10"/>
  <c r="AJ2522" i="10"/>
  <c r="AJ2523" i="10"/>
  <c r="AJ2524" i="10"/>
  <c r="AJ2525" i="10"/>
  <c r="AJ2526" i="10"/>
  <c r="AJ2527" i="10"/>
  <c r="AJ2528" i="10"/>
  <c r="AJ2529" i="10"/>
  <c r="AJ2530" i="10"/>
  <c r="AJ2531" i="10"/>
  <c r="AJ2532" i="10"/>
  <c r="AJ2533" i="10"/>
  <c r="AJ2534" i="10"/>
  <c r="AJ2535" i="10"/>
  <c r="AJ2536" i="10"/>
  <c r="AJ2537" i="10"/>
  <c r="AJ2538" i="10"/>
  <c r="AJ2539" i="10"/>
  <c r="AJ2540" i="10"/>
  <c r="AJ2541" i="10"/>
  <c r="AJ2542" i="10"/>
  <c r="AJ2543" i="10"/>
  <c r="AJ2544" i="10"/>
  <c r="AJ2545" i="10"/>
  <c r="AJ2546" i="10"/>
  <c r="AJ2547" i="10"/>
  <c r="AJ2548" i="10"/>
  <c r="AJ2549" i="10"/>
  <c r="AJ2550" i="10"/>
  <c r="AJ2551" i="10"/>
  <c r="AJ2552" i="10"/>
  <c r="AJ2553" i="10"/>
  <c r="AJ2554" i="10"/>
  <c r="AJ2555" i="10"/>
  <c r="AJ2556" i="10"/>
  <c r="AJ2557" i="10"/>
  <c r="AJ2558" i="10"/>
  <c r="AJ2559" i="10"/>
  <c r="AJ2560" i="10"/>
  <c r="AJ2561" i="10"/>
  <c r="AJ2562" i="10"/>
  <c r="AJ2563" i="10"/>
  <c r="AJ2564" i="10"/>
  <c r="AJ2565" i="10"/>
  <c r="AJ2566" i="10"/>
  <c r="AJ2567" i="10"/>
  <c r="AJ2568" i="10"/>
  <c r="AJ2569" i="10"/>
  <c r="AJ2570" i="10"/>
  <c r="AJ2571" i="10"/>
  <c r="AJ2572" i="10"/>
  <c r="AJ2573" i="10"/>
  <c r="AJ2574" i="10"/>
  <c r="AJ2575" i="10"/>
  <c r="AJ2576" i="10"/>
  <c r="AJ2577" i="10"/>
  <c r="AJ2578" i="10"/>
  <c r="AJ2579" i="10"/>
  <c r="AJ2580" i="10"/>
  <c r="AJ2581" i="10"/>
  <c r="AJ2582" i="10"/>
  <c r="AJ2583" i="10"/>
  <c r="AJ2584" i="10"/>
  <c r="AJ2585" i="10"/>
  <c r="AJ2586" i="10"/>
  <c r="AJ2587" i="10"/>
  <c r="AJ2588" i="10"/>
  <c r="AJ2589" i="10"/>
  <c r="AJ2590" i="10"/>
  <c r="AJ2591" i="10"/>
  <c r="AJ2592" i="10"/>
  <c r="AJ2593" i="10"/>
  <c r="AJ2594" i="10"/>
  <c r="AJ2595" i="10"/>
  <c r="AJ2596" i="10"/>
  <c r="AJ2597" i="10"/>
  <c r="AJ2598" i="10"/>
  <c r="AJ2599" i="10"/>
  <c r="AJ2600" i="10"/>
  <c r="AJ2601" i="10"/>
  <c r="AJ2602" i="10"/>
  <c r="AJ2603" i="10"/>
  <c r="AJ2604" i="10"/>
  <c r="AJ2605" i="10"/>
  <c r="AJ2606" i="10"/>
  <c r="AJ2607" i="10"/>
  <c r="AJ2608" i="10"/>
  <c r="AJ2609" i="10"/>
  <c r="AJ2610" i="10"/>
  <c r="AJ2611" i="10"/>
  <c r="AJ2612" i="10"/>
  <c r="AJ2613" i="10"/>
  <c r="AJ2614" i="10"/>
  <c r="AJ2615" i="10"/>
  <c r="AJ2616" i="10"/>
  <c r="AJ2617" i="10"/>
  <c r="AJ2618" i="10"/>
  <c r="AJ2619" i="10"/>
  <c r="AJ2620" i="10"/>
  <c r="AJ2621" i="10"/>
  <c r="AJ2622" i="10"/>
  <c r="AJ2623" i="10"/>
  <c r="AJ2624" i="10"/>
  <c r="AJ2625" i="10"/>
  <c r="AJ2626" i="10"/>
  <c r="AJ2627" i="10"/>
  <c r="AJ2628" i="10"/>
  <c r="AJ2629" i="10"/>
  <c r="AJ2630" i="10"/>
  <c r="AJ2631" i="10"/>
  <c r="AJ2632" i="10"/>
  <c r="AJ2633" i="10"/>
  <c r="AJ2634" i="10"/>
  <c r="AJ2635" i="10"/>
  <c r="AJ2636" i="10"/>
  <c r="AJ2637" i="10"/>
  <c r="AJ2638" i="10"/>
  <c r="AJ2639" i="10"/>
  <c r="AJ2640" i="10"/>
  <c r="AJ2641" i="10"/>
  <c r="AJ2642" i="10"/>
  <c r="AJ2643" i="10"/>
  <c r="AJ2644" i="10"/>
  <c r="AJ2645" i="10"/>
  <c r="AJ2646" i="10"/>
  <c r="AJ2647" i="10"/>
  <c r="AJ2648" i="10"/>
  <c r="AJ2649" i="10"/>
  <c r="AJ2650" i="10"/>
  <c r="AJ2651" i="10"/>
  <c r="AJ2652" i="10"/>
  <c r="AJ2653" i="10"/>
  <c r="AJ2654" i="10"/>
  <c r="AJ2655" i="10"/>
  <c r="AJ2656" i="10"/>
  <c r="AJ2657" i="10"/>
  <c r="AJ2658" i="10"/>
  <c r="AJ2659" i="10"/>
  <c r="AJ2660" i="10"/>
  <c r="AJ2661" i="10"/>
  <c r="AJ2662" i="10"/>
  <c r="AJ2663" i="10"/>
  <c r="AJ2664" i="10"/>
  <c r="AJ2665" i="10"/>
  <c r="AJ2666" i="10"/>
  <c r="AJ2667" i="10"/>
  <c r="AJ2668" i="10"/>
  <c r="AJ2669" i="10"/>
  <c r="AJ2670" i="10"/>
  <c r="AJ2671" i="10"/>
  <c r="AJ2672" i="10"/>
  <c r="AJ2673" i="10"/>
  <c r="AJ2674" i="10"/>
  <c r="AJ2675" i="10"/>
  <c r="AJ2676" i="10"/>
  <c r="AJ2677" i="10"/>
  <c r="AJ2678" i="10"/>
  <c r="AJ2679" i="10"/>
  <c r="AJ2680" i="10"/>
  <c r="AJ2681" i="10"/>
  <c r="AJ2682" i="10"/>
  <c r="AJ2683" i="10"/>
  <c r="AJ2684" i="10"/>
  <c r="AJ2685" i="10"/>
  <c r="AJ2686" i="10"/>
  <c r="AJ2687" i="10"/>
  <c r="AJ2688" i="10"/>
  <c r="AJ2689" i="10"/>
  <c r="AJ2690" i="10"/>
  <c r="AJ2691" i="10"/>
  <c r="AJ2692" i="10"/>
  <c r="AJ2693" i="10"/>
  <c r="AJ2694" i="10"/>
  <c r="AJ2695" i="10"/>
  <c r="AJ2696" i="10"/>
  <c r="AJ2697" i="10"/>
  <c r="AJ2698" i="10"/>
  <c r="AJ2699" i="10"/>
  <c r="AJ2700" i="10"/>
  <c r="AJ2701" i="10"/>
  <c r="AJ2702" i="10"/>
  <c r="AJ2703" i="10"/>
  <c r="AJ2704" i="10"/>
  <c r="AJ2705" i="10"/>
  <c r="AJ2706" i="10"/>
  <c r="AJ2707" i="10"/>
  <c r="AJ2708" i="10"/>
  <c r="AJ2709" i="10"/>
  <c r="AJ2710" i="10"/>
  <c r="AJ2711" i="10"/>
  <c r="AJ2712" i="10"/>
  <c r="AJ2713" i="10"/>
  <c r="AJ2714" i="10"/>
  <c r="AJ2715" i="10"/>
  <c r="AJ2716" i="10"/>
  <c r="AJ2717" i="10"/>
  <c r="AJ2718" i="10"/>
  <c r="AJ2719" i="10"/>
  <c r="AJ2720" i="10"/>
  <c r="AJ2721" i="10"/>
  <c r="AJ2722" i="10"/>
  <c r="AJ2723" i="10"/>
  <c r="AJ2724" i="10"/>
  <c r="AJ2725" i="10"/>
  <c r="AJ2726" i="10"/>
  <c r="AJ2727" i="10"/>
  <c r="AJ2728" i="10"/>
  <c r="AJ2729" i="10"/>
  <c r="AJ2730" i="10"/>
  <c r="AJ2731" i="10"/>
  <c r="AJ2732" i="10"/>
  <c r="AJ2733" i="10"/>
  <c r="AJ2734" i="10"/>
  <c r="AJ2735" i="10"/>
  <c r="AJ2736" i="10"/>
  <c r="AJ2737" i="10"/>
  <c r="AJ2738" i="10"/>
  <c r="AJ2739" i="10"/>
  <c r="AJ2740" i="10"/>
  <c r="AJ2741" i="10"/>
  <c r="AJ2742" i="10"/>
  <c r="AJ2743" i="10"/>
  <c r="AJ2744" i="10"/>
  <c r="AJ2745" i="10"/>
  <c r="AJ2746" i="10"/>
  <c r="AJ2747" i="10"/>
  <c r="AJ2748" i="10"/>
  <c r="AJ2749" i="10"/>
  <c r="AJ2750" i="10"/>
  <c r="AJ2751" i="10"/>
  <c r="AJ2752" i="10"/>
  <c r="AJ2753" i="10"/>
  <c r="AJ2754" i="10"/>
  <c r="AJ2755" i="10"/>
  <c r="AJ2756" i="10"/>
  <c r="AJ2757" i="10"/>
  <c r="AJ2758" i="10"/>
  <c r="AJ2759" i="10"/>
  <c r="AJ2760" i="10"/>
  <c r="AJ2761" i="10"/>
  <c r="AJ2762" i="10"/>
  <c r="AJ2763" i="10"/>
  <c r="AJ2764" i="10"/>
  <c r="AJ2765" i="10"/>
  <c r="AJ2766" i="10"/>
  <c r="AJ2767" i="10"/>
  <c r="AJ2768" i="10"/>
  <c r="AJ2769" i="10"/>
  <c r="AJ2770" i="10"/>
  <c r="AJ2771" i="10"/>
  <c r="AJ2772" i="10"/>
  <c r="AJ2773" i="10"/>
  <c r="AJ2774" i="10"/>
  <c r="AJ2775" i="10"/>
  <c r="AJ2776" i="10"/>
  <c r="AJ2777" i="10"/>
  <c r="AJ2778" i="10"/>
  <c r="AJ2779" i="10"/>
  <c r="AJ2780" i="10"/>
  <c r="AJ2781" i="10"/>
  <c r="AJ2782" i="10"/>
  <c r="AJ2783" i="10"/>
  <c r="AJ2784" i="10"/>
  <c r="AJ2785" i="10"/>
  <c r="AJ2786" i="10"/>
  <c r="AJ2787" i="10"/>
  <c r="AJ2788" i="10"/>
  <c r="AJ2789" i="10"/>
  <c r="AJ2790" i="10"/>
  <c r="AJ2791" i="10"/>
  <c r="AJ2792" i="10"/>
  <c r="AJ2793" i="10"/>
  <c r="AJ2794" i="10"/>
  <c r="AJ2795" i="10"/>
  <c r="AJ2796" i="10"/>
  <c r="AJ2797" i="10"/>
  <c r="AJ2798" i="10"/>
  <c r="AJ2799" i="10"/>
  <c r="AJ2800" i="10"/>
  <c r="AJ2801" i="10"/>
  <c r="AJ2802" i="10"/>
  <c r="AJ2803" i="10"/>
  <c r="AJ2804" i="10"/>
  <c r="AJ2805" i="10"/>
  <c r="AJ2806" i="10"/>
  <c r="AJ2807" i="10"/>
  <c r="AJ2808" i="10"/>
  <c r="AJ2809" i="10"/>
  <c r="AJ2810" i="10"/>
  <c r="AJ2811" i="10"/>
  <c r="AJ2812" i="10"/>
  <c r="AJ2813" i="10"/>
  <c r="AJ2814" i="10"/>
  <c r="AJ2815" i="10"/>
  <c r="AJ2816" i="10"/>
  <c r="AJ2817" i="10"/>
  <c r="AJ2818" i="10"/>
  <c r="AJ2819" i="10"/>
  <c r="AJ2820" i="10"/>
  <c r="AJ2821" i="10"/>
  <c r="AJ2822" i="10"/>
  <c r="AJ2823" i="10"/>
  <c r="AJ2824" i="10"/>
  <c r="AJ2825" i="10"/>
  <c r="AJ2826" i="10"/>
  <c r="AJ2827" i="10"/>
  <c r="AJ2828" i="10"/>
  <c r="AJ2829" i="10"/>
  <c r="AJ2830" i="10"/>
  <c r="AJ2831" i="10"/>
  <c r="AJ2832" i="10"/>
  <c r="AJ2833" i="10"/>
  <c r="AJ2834" i="10"/>
  <c r="AJ2835" i="10"/>
  <c r="AJ2836" i="10"/>
  <c r="AJ2837" i="10"/>
  <c r="AJ2838" i="10"/>
  <c r="AJ2839" i="10"/>
  <c r="AJ2840" i="10"/>
  <c r="AJ2841" i="10"/>
  <c r="AJ2842" i="10"/>
  <c r="AJ2843" i="10"/>
  <c r="AJ2844" i="10"/>
  <c r="AJ2845" i="10"/>
  <c r="AJ2846" i="10"/>
  <c r="AJ2847" i="10"/>
  <c r="AJ2848" i="10"/>
  <c r="AJ2849" i="10"/>
  <c r="AJ2850" i="10"/>
  <c r="AJ2851" i="10"/>
  <c r="AJ2852" i="10"/>
  <c r="AJ2853" i="10"/>
  <c r="AJ2854" i="10"/>
  <c r="AJ2855" i="10"/>
  <c r="AJ2856" i="10"/>
  <c r="AJ2857" i="10"/>
  <c r="AJ2858" i="10"/>
  <c r="AJ2859" i="10"/>
  <c r="AJ2860" i="10"/>
  <c r="AJ2861" i="10"/>
  <c r="AJ2862" i="10"/>
  <c r="AJ2863" i="10"/>
  <c r="AJ2864" i="10"/>
  <c r="AJ2865" i="10"/>
  <c r="AJ2866" i="10"/>
  <c r="AJ2867" i="10"/>
  <c r="AJ2868" i="10"/>
  <c r="AJ2869" i="10"/>
  <c r="AJ2870" i="10"/>
  <c r="AJ2871" i="10"/>
  <c r="AJ2872" i="10"/>
  <c r="AJ2873" i="10"/>
  <c r="AJ2874" i="10"/>
  <c r="AJ2875" i="10"/>
  <c r="AJ2876" i="10"/>
  <c r="AJ2877" i="10"/>
  <c r="AJ2878" i="10"/>
  <c r="AJ2879" i="10"/>
  <c r="AJ2880" i="10"/>
  <c r="AJ2881" i="10"/>
  <c r="AJ2882" i="10"/>
  <c r="AJ2883" i="10"/>
  <c r="AJ2884" i="10"/>
  <c r="AJ2885" i="10"/>
  <c r="AJ2886" i="10"/>
  <c r="AJ2887" i="10"/>
  <c r="AJ2888" i="10"/>
  <c r="AJ2889" i="10"/>
  <c r="AJ2890" i="10"/>
  <c r="AJ2891" i="10"/>
  <c r="AJ2892" i="10"/>
  <c r="AJ2893" i="10"/>
  <c r="AJ2894" i="10"/>
  <c r="AJ2895" i="10"/>
  <c r="AJ2896" i="10"/>
  <c r="AJ2897" i="10"/>
  <c r="AJ2898" i="10"/>
  <c r="AJ2899" i="10"/>
  <c r="AJ2900" i="10"/>
  <c r="AJ2901" i="10"/>
  <c r="AJ2902" i="10"/>
  <c r="AJ2903" i="10"/>
  <c r="AJ2904" i="10"/>
  <c r="AJ2905" i="10"/>
  <c r="AJ2906" i="10"/>
  <c r="AJ2907" i="10"/>
  <c r="AJ2908" i="10"/>
  <c r="AJ2909" i="10"/>
  <c r="AJ2910" i="10"/>
  <c r="AJ2911" i="10"/>
  <c r="AJ2912" i="10"/>
  <c r="AJ2913" i="10"/>
  <c r="AJ2914" i="10"/>
  <c r="AJ2915" i="10"/>
  <c r="AJ2916" i="10"/>
  <c r="AJ2917" i="10"/>
  <c r="AJ2918" i="10"/>
  <c r="AJ2919" i="10"/>
  <c r="AJ2920" i="10"/>
  <c r="AJ2921" i="10"/>
  <c r="AJ2922" i="10"/>
  <c r="AJ2923" i="10"/>
  <c r="AJ2924" i="10"/>
  <c r="AJ2925" i="10"/>
  <c r="AJ2926" i="10"/>
  <c r="AJ2927" i="10"/>
  <c r="AJ2928" i="10"/>
  <c r="AJ2929" i="10"/>
  <c r="AJ2930" i="10"/>
  <c r="AJ2931" i="10"/>
  <c r="AJ2932" i="10"/>
  <c r="AJ2933" i="10"/>
  <c r="AJ2934" i="10"/>
  <c r="AJ2935" i="10"/>
  <c r="AJ2936" i="10"/>
  <c r="AJ2937" i="10"/>
  <c r="AJ2938" i="10"/>
  <c r="AJ2939" i="10"/>
  <c r="AJ2940" i="10"/>
  <c r="AJ2941" i="10"/>
  <c r="AJ2942" i="10"/>
  <c r="AJ2943" i="10"/>
  <c r="AJ2944" i="10"/>
  <c r="AJ2945" i="10"/>
  <c r="AJ2946" i="10"/>
  <c r="AJ2947" i="10"/>
  <c r="AJ2948" i="10"/>
  <c r="AJ2949" i="10"/>
  <c r="AJ2950" i="10"/>
  <c r="AJ2951" i="10"/>
  <c r="AJ2952" i="10"/>
  <c r="AJ2953" i="10"/>
  <c r="AJ2954" i="10"/>
  <c r="AJ2955" i="10"/>
  <c r="AJ2956" i="10"/>
  <c r="AJ2957" i="10"/>
  <c r="AJ2958" i="10"/>
  <c r="AJ2959" i="10"/>
  <c r="AJ2960" i="10"/>
  <c r="AJ2961" i="10"/>
  <c r="AJ2962" i="10"/>
  <c r="AJ2963" i="10"/>
  <c r="AJ2964" i="10"/>
  <c r="AJ2965" i="10"/>
  <c r="AJ2966" i="10"/>
  <c r="AJ2967" i="10"/>
  <c r="AJ2968" i="10"/>
  <c r="AJ2969" i="10"/>
  <c r="AJ2970" i="10"/>
  <c r="AJ2971" i="10"/>
  <c r="AJ2972" i="10"/>
  <c r="AJ2973" i="10"/>
  <c r="AJ2974" i="10"/>
  <c r="AJ2975" i="10"/>
  <c r="AJ2976" i="10"/>
  <c r="AJ2977" i="10"/>
  <c r="AJ2978" i="10"/>
  <c r="AJ2979" i="10"/>
  <c r="AJ2980" i="10"/>
  <c r="AJ2981" i="10"/>
  <c r="AJ2982" i="10"/>
  <c r="AJ2983" i="10"/>
  <c r="AJ2984" i="10"/>
  <c r="AJ2985" i="10"/>
  <c r="AJ2986" i="10"/>
  <c r="AJ2987" i="10"/>
  <c r="AJ2988" i="10"/>
  <c r="AJ2989" i="10"/>
  <c r="AJ2990" i="10"/>
  <c r="AJ2991" i="10"/>
  <c r="AJ2992" i="10"/>
  <c r="AJ2993" i="10"/>
  <c r="AJ2994" i="10"/>
  <c r="AJ2995" i="10"/>
  <c r="AJ2996" i="10"/>
  <c r="AJ2997" i="10"/>
  <c r="AJ2998" i="10"/>
  <c r="AJ2999" i="10"/>
  <c r="AJ3000" i="10"/>
  <c r="AJ3001" i="10"/>
  <c r="AJ3002" i="10"/>
  <c r="AJ3003" i="10"/>
  <c r="AJ3004" i="10"/>
  <c r="AJ3005" i="10"/>
  <c r="AJ3006" i="10"/>
  <c r="AJ3007" i="10"/>
  <c r="AJ3008" i="10"/>
  <c r="AJ3009" i="10"/>
  <c r="AJ3010" i="10"/>
  <c r="AJ3011" i="10"/>
  <c r="AJ3012" i="10"/>
  <c r="AJ3013" i="10"/>
  <c r="AJ3014" i="10"/>
  <c r="AJ3015" i="10"/>
  <c r="AJ3016" i="10"/>
  <c r="AJ3017" i="10"/>
  <c r="AJ3018" i="10"/>
  <c r="AJ3019" i="10"/>
  <c r="AJ3020" i="10"/>
  <c r="AJ3021" i="10"/>
  <c r="AJ3022" i="10"/>
  <c r="AJ3023" i="10"/>
  <c r="AJ3024" i="10"/>
  <c r="AJ3025" i="10"/>
  <c r="AJ3026" i="10"/>
  <c r="AJ3027" i="10"/>
  <c r="AJ3028" i="10"/>
  <c r="AJ3029" i="10"/>
  <c r="AJ3030" i="10"/>
  <c r="AJ3031" i="10"/>
  <c r="AJ3032" i="10"/>
  <c r="AJ3033" i="10"/>
  <c r="AJ3034" i="10"/>
  <c r="AJ3035" i="10"/>
  <c r="AJ3036" i="10"/>
  <c r="AJ3037" i="10"/>
  <c r="AJ3038" i="10"/>
  <c r="AJ3039" i="10"/>
  <c r="AJ3040" i="10"/>
  <c r="AJ3041" i="10"/>
  <c r="AJ3042" i="10"/>
  <c r="AJ3043" i="10"/>
  <c r="AJ3044" i="10"/>
  <c r="AJ3045" i="10"/>
  <c r="AJ3046" i="10"/>
  <c r="AJ3047" i="10"/>
  <c r="AJ3048" i="10"/>
  <c r="AJ3049" i="10"/>
  <c r="AJ3050" i="10"/>
  <c r="AJ3051" i="10"/>
  <c r="AJ3052" i="10"/>
  <c r="AJ3053" i="10"/>
  <c r="AJ3054" i="10"/>
  <c r="AJ3055" i="10"/>
  <c r="AJ3056" i="10"/>
  <c r="AJ3057" i="10"/>
  <c r="AJ3058" i="10"/>
  <c r="AJ3059" i="10"/>
  <c r="AJ3060" i="10"/>
  <c r="AJ3061" i="10"/>
  <c r="AJ3062" i="10"/>
  <c r="AJ3063" i="10"/>
  <c r="AJ3064" i="10"/>
  <c r="AJ3065" i="10"/>
  <c r="AJ3066" i="10"/>
  <c r="AJ3067" i="10"/>
  <c r="AJ3068" i="10"/>
  <c r="AJ3069" i="10"/>
  <c r="AJ3070" i="10"/>
  <c r="AJ3071" i="10"/>
  <c r="AJ3072" i="10"/>
  <c r="AJ3073" i="10"/>
  <c r="AJ3074" i="10"/>
  <c r="AJ3075" i="10"/>
  <c r="AJ3076" i="10"/>
  <c r="AJ3077" i="10"/>
  <c r="AJ3078" i="10"/>
  <c r="AJ3079" i="10"/>
  <c r="AJ3080" i="10"/>
  <c r="AJ3081" i="10"/>
  <c r="AJ3082" i="10"/>
  <c r="AJ3083" i="10"/>
  <c r="AJ3084" i="10"/>
  <c r="AJ3085" i="10"/>
  <c r="AJ3086" i="10"/>
  <c r="AJ3087" i="10"/>
  <c r="AJ3088" i="10"/>
  <c r="AJ3089" i="10"/>
  <c r="AJ3090" i="10"/>
  <c r="AJ3091" i="10"/>
  <c r="AJ3092" i="10"/>
  <c r="AJ3093" i="10"/>
  <c r="AJ3094" i="10"/>
  <c r="AJ3095" i="10"/>
  <c r="AJ3096" i="10"/>
  <c r="AJ3097" i="10"/>
  <c r="AJ3098" i="10"/>
  <c r="AJ3099" i="10"/>
  <c r="AJ3100" i="10"/>
  <c r="AJ3101" i="10"/>
  <c r="AJ3102" i="10"/>
  <c r="AJ3103" i="10"/>
  <c r="AJ3104" i="10"/>
  <c r="AJ3105" i="10"/>
  <c r="AJ3106" i="10"/>
  <c r="AJ3107" i="10"/>
  <c r="AJ3108" i="10"/>
  <c r="AJ3109" i="10"/>
  <c r="AJ3110" i="10"/>
  <c r="AJ3111" i="10"/>
  <c r="AJ3112" i="10"/>
  <c r="AJ3113" i="10"/>
  <c r="AJ3114" i="10"/>
  <c r="AJ3115" i="10"/>
  <c r="AJ3116" i="10"/>
  <c r="AJ3117" i="10"/>
  <c r="AJ3118" i="10"/>
  <c r="AJ3119" i="10"/>
  <c r="AJ3120" i="10"/>
  <c r="AJ3121" i="10"/>
  <c r="AJ3122" i="10"/>
  <c r="AJ3123" i="10"/>
  <c r="AJ3124" i="10"/>
  <c r="AJ3125" i="10"/>
  <c r="AJ3126" i="10"/>
  <c r="AJ3127" i="10"/>
  <c r="AJ3128" i="10"/>
  <c r="AJ3129" i="10"/>
  <c r="AJ3130" i="10"/>
  <c r="AJ3131" i="10"/>
  <c r="AJ3132" i="10"/>
  <c r="AJ3133" i="10"/>
  <c r="AJ3134" i="10"/>
  <c r="AJ3135" i="10"/>
  <c r="AJ3136" i="10"/>
  <c r="AJ3137" i="10"/>
  <c r="AJ3138" i="10"/>
  <c r="AJ3139" i="10"/>
  <c r="AJ3140" i="10"/>
  <c r="AJ3141" i="10"/>
  <c r="AJ3142" i="10"/>
  <c r="AJ3143" i="10"/>
  <c r="AJ3144" i="10"/>
  <c r="AJ3145" i="10"/>
  <c r="AJ3146" i="10"/>
  <c r="AJ3147" i="10"/>
  <c r="AJ3148" i="10"/>
  <c r="AJ3149" i="10"/>
  <c r="AJ3150" i="10"/>
  <c r="AJ3151" i="10"/>
  <c r="AJ3152" i="10"/>
  <c r="AJ3153" i="10"/>
  <c r="AJ3154" i="10"/>
  <c r="AJ3155" i="10"/>
  <c r="AJ3156" i="10"/>
  <c r="AJ3157" i="10"/>
  <c r="AJ3158" i="10"/>
  <c r="AJ3159" i="10"/>
  <c r="AJ3160" i="10"/>
  <c r="AJ3161" i="10"/>
  <c r="AJ3162" i="10"/>
  <c r="AJ3163" i="10"/>
  <c r="AJ3164" i="10"/>
  <c r="AJ3165" i="10"/>
  <c r="AJ3166" i="10"/>
  <c r="AJ3167" i="10"/>
  <c r="AJ3168" i="10"/>
  <c r="AJ3169" i="10"/>
  <c r="AJ3170" i="10"/>
  <c r="AJ3171" i="10"/>
  <c r="AJ3172" i="10"/>
  <c r="AJ3173" i="10"/>
  <c r="AJ3174" i="10"/>
  <c r="AJ3175" i="10"/>
  <c r="AJ3176" i="10"/>
  <c r="AJ3177" i="10"/>
  <c r="AJ3178" i="10"/>
  <c r="AJ3179" i="10"/>
  <c r="AJ3180" i="10"/>
  <c r="AJ3181" i="10"/>
  <c r="AJ3182" i="10"/>
  <c r="AJ3183" i="10"/>
  <c r="AJ3184" i="10"/>
  <c r="AJ3185" i="10"/>
  <c r="AJ3186" i="10"/>
  <c r="AJ3187" i="10"/>
  <c r="AJ3188" i="10"/>
  <c r="AJ3189" i="10"/>
  <c r="AJ3190" i="10"/>
  <c r="AJ3191" i="10"/>
  <c r="AJ3192" i="10"/>
  <c r="AJ3193" i="10"/>
  <c r="AJ3194" i="10"/>
  <c r="AJ3195" i="10"/>
  <c r="AJ3196" i="10"/>
  <c r="AJ3197" i="10"/>
  <c r="AJ3198" i="10"/>
  <c r="AJ3199" i="10"/>
  <c r="AJ3200" i="10"/>
  <c r="AJ3201" i="10"/>
  <c r="AJ3202" i="10"/>
  <c r="AJ3203" i="10"/>
  <c r="AJ3204" i="10"/>
  <c r="AJ3205" i="10"/>
  <c r="AJ3206" i="10"/>
  <c r="AJ3207" i="10"/>
  <c r="AJ3208" i="10"/>
  <c r="AJ3209" i="10"/>
  <c r="AJ3210" i="10"/>
  <c r="AJ3211" i="10"/>
  <c r="AJ3212" i="10"/>
  <c r="AJ3213" i="10"/>
  <c r="AJ3214" i="10"/>
  <c r="AJ3215" i="10"/>
  <c r="AJ3216" i="10"/>
  <c r="AJ3217" i="10"/>
  <c r="AJ3218" i="10"/>
  <c r="AJ3219" i="10"/>
  <c r="AJ3220" i="10"/>
  <c r="AJ3221" i="10"/>
  <c r="AJ3222" i="10"/>
  <c r="AJ3223" i="10"/>
  <c r="AJ3224" i="10"/>
  <c r="AJ3225" i="10"/>
  <c r="AJ3226" i="10"/>
  <c r="AJ3227" i="10"/>
  <c r="AJ3228" i="10"/>
  <c r="AJ3229" i="10"/>
  <c r="AJ3230" i="10"/>
  <c r="AJ3231" i="10"/>
  <c r="AJ3232" i="10"/>
  <c r="AJ3233" i="10"/>
  <c r="AJ3234" i="10"/>
  <c r="AJ3235" i="10"/>
  <c r="AJ3236" i="10"/>
  <c r="AJ3237" i="10"/>
  <c r="AJ3238" i="10"/>
  <c r="AJ3239" i="10"/>
  <c r="AJ3240" i="10"/>
  <c r="AJ3241" i="10"/>
  <c r="AJ3242" i="10"/>
  <c r="AJ3243" i="10"/>
  <c r="AJ3244" i="10"/>
  <c r="AJ3245" i="10"/>
  <c r="AJ3246" i="10"/>
  <c r="AJ3247" i="10"/>
  <c r="AJ3248" i="10"/>
  <c r="AJ3249" i="10"/>
  <c r="AJ3250" i="10"/>
  <c r="AJ3251" i="10"/>
  <c r="AJ3252" i="10"/>
  <c r="AJ3253" i="10"/>
  <c r="AJ3254" i="10"/>
  <c r="AJ3255" i="10"/>
  <c r="AJ3256" i="10"/>
  <c r="AJ3257" i="10"/>
  <c r="AJ3258" i="10"/>
  <c r="AJ3259" i="10"/>
  <c r="AJ3260" i="10"/>
  <c r="AJ3261" i="10"/>
  <c r="AJ3262" i="10"/>
  <c r="AJ3263" i="10"/>
  <c r="AJ3264" i="10"/>
  <c r="AJ3265" i="10"/>
  <c r="AJ3266" i="10"/>
  <c r="AJ3267" i="10"/>
  <c r="AJ3268" i="10"/>
  <c r="AJ3269" i="10"/>
  <c r="AJ3270" i="10"/>
  <c r="AJ3271" i="10"/>
  <c r="AJ3272" i="10"/>
  <c r="AJ3273" i="10"/>
  <c r="AJ3274" i="10"/>
  <c r="AJ3275" i="10"/>
  <c r="AJ3276" i="10"/>
  <c r="AJ3277" i="10"/>
  <c r="AJ3278" i="10"/>
  <c r="AJ3279" i="10"/>
  <c r="AJ3280" i="10"/>
  <c r="AJ3281" i="10"/>
  <c r="AJ3282" i="10"/>
  <c r="AJ3283" i="10"/>
  <c r="AJ3284" i="10"/>
  <c r="AJ3285" i="10"/>
  <c r="AJ3286" i="10"/>
  <c r="AJ3287" i="10"/>
  <c r="AJ3288" i="10"/>
  <c r="AJ3289" i="10"/>
  <c r="AJ3290" i="10"/>
  <c r="AJ3291" i="10"/>
  <c r="AJ3292" i="10"/>
  <c r="AJ3293" i="10"/>
  <c r="AJ3294" i="10"/>
  <c r="AJ3295" i="10"/>
  <c r="AJ3296" i="10"/>
  <c r="AJ3297" i="10"/>
  <c r="AJ3298" i="10"/>
  <c r="AJ3299" i="10"/>
  <c r="AJ3300" i="10"/>
  <c r="AJ3301" i="10"/>
  <c r="AJ3302" i="10"/>
  <c r="AJ3303" i="10"/>
  <c r="AJ3304" i="10"/>
  <c r="AJ3305" i="10"/>
  <c r="AJ3306" i="10"/>
  <c r="AJ3307" i="10"/>
  <c r="AJ3308" i="10"/>
  <c r="AJ3309" i="10"/>
  <c r="AJ3310" i="10"/>
  <c r="AJ3311" i="10"/>
  <c r="AJ3312" i="10"/>
  <c r="AJ3313" i="10"/>
  <c r="AJ3314" i="10"/>
  <c r="AJ3315" i="10"/>
  <c r="AJ3316" i="10"/>
  <c r="AJ3317" i="10"/>
  <c r="AJ3318" i="10"/>
  <c r="AJ3319" i="10"/>
  <c r="AJ3320" i="10"/>
  <c r="AJ3321" i="10"/>
  <c r="AJ3322" i="10"/>
  <c r="AJ3323" i="10"/>
  <c r="AJ3324" i="10"/>
  <c r="AJ3325" i="10"/>
  <c r="AJ3326" i="10"/>
  <c r="AJ3327" i="10"/>
  <c r="AJ3328" i="10"/>
  <c r="AJ3329" i="10"/>
  <c r="AJ3330" i="10"/>
  <c r="AJ3331" i="10"/>
  <c r="AJ3332" i="10"/>
  <c r="AJ3333" i="10"/>
  <c r="AJ3334" i="10"/>
  <c r="AJ3335" i="10"/>
  <c r="AJ3336" i="10"/>
  <c r="AJ3337" i="10"/>
  <c r="AJ3338" i="10"/>
  <c r="AJ3339" i="10"/>
  <c r="AJ3340" i="10"/>
  <c r="AJ3341" i="10"/>
  <c r="AJ3342" i="10"/>
  <c r="AJ3343" i="10"/>
  <c r="AJ3344" i="10"/>
  <c r="AJ3345" i="10"/>
  <c r="AJ3346" i="10"/>
  <c r="AJ3347" i="10"/>
  <c r="AJ3348" i="10"/>
  <c r="AJ3349" i="10"/>
  <c r="AJ3350" i="10"/>
  <c r="AJ3351" i="10"/>
  <c r="AJ3352" i="10"/>
  <c r="AJ3353" i="10"/>
  <c r="AJ3354" i="10"/>
  <c r="AJ3355" i="10"/>
  <c r="AJ3356" i="10"/>
  <c r="AJ3357" i="10"/>
  <c r="AJ3358" i="10"/>
  <c r="AJ3359" i="10"/>
  <c r="AJ3360" i="10"/>
  <c r="AJ3361" i="10"/>
  <c r="AJ3362" i="10"/>
  <c r="AJ3363" i="10"/>
  <c r="AJ3364" i="10"/>
  <c r="AJ3365" i="10"/>
  <c r="AJ3366" i="10"/>
  <c r="AJ3367" i="10"/>
  <c r="AJ3368" i="10"/>
  <c r="AJ3369" i="10"/>
  <c r="AJ3370" i="10"/>
  <c r="AJ3371" i="10"/>
  <c r="AJ3372" i="10"/>
  <c r="AJ3373" i="10"/>
  <c r="AJ3374" i="10"/>
  <c r="AJ3375" i="10"/>
  <c r="AJ3376" i="10"/>
  <c r="AJ3377" i="10"/>
  <c r="AJ3378" i="10"/>
  <c r="AJ3379" i="10"/>
  <c r="AJ3380" i="10"/>
  <c r="AJ3381" i="10"/>
  <c r="AJ3382" i="10"/>
  <c r="AJ3383" i="10"/>
  <c r="AJ3384" i="10"/>
  <c r="AJ3385" i="10"/>
  <c r="AJ3386" i="10"/>
  <c r="AJ3387" i="10"/>
  <c r="AJ3388" i="10"/>
  <c r="AJ3389" i="10"/>
  <c r="AJ3390" i="10"/>
  <c r="AJ3391" i="10"/>
  <c r="AJ3392" i="10"/>
  <c r="AJ3393" i="10"/>
  <c r="AJ3394" i="10"/>
  <c r="AJ3395" i="10"/>
  <c r="AJ3396" i="10"/>
  <c r="AJ3397" i="10"/>
  <c r="AJ3398" i="10"/>
  <c r="AJ3399" i="10"/>
  <c r="AJ3400" i="10"/>
  <c r="AJ3401" i="10"/>
  <c r="AJ3402" i="10"/>
  <c r="AJ3403" i="10"/>
  <c r="AJ3404" i="10"/>
  <c r="AJ3405" i="10"/>
  <c r="AJ3406" i="10"/>
  <c r="AJ3407" i="10"/>
  <c r="AJ3408" i="10"/>
  <c r="AJ3409" i="10"/>
  <c r="AJ3410" i="10"/>
  <c r="AJ3411" i="10"/>
  <c r="AJ3412" i="10"/>
  <c r="AJ3413" i="10"/>
  <c r="AJ3414" i="10"/>
  <c r="AJ3415" i="10"/>
  <c r="AJ3416" i="10"/>
  <c r="AJ3417" i="10"/>
  <c r="AJ3418" i="10"/>
  <c r="AJ3419" i="10"/>
  <c r="AJ3420" i="10"/>
  <c r="AJ3421" i="10"/>
  <c r="AJ3422" i="10"/>
  <c r="AJ3423" i="10"/>
  <c r="AJ3424" i="10"/>
  <c r="AJ3425" i="10"/>
  <c r="AJ3426" i="10"/>
  <c r="AJ3427" i="10"/>
  <c r="AJ3428" i="10"/>
  <c r="AJ3429" i="10"/>
  <c r="AJ3430" i="10"/>
  <c r="AJ3431" i="10"/>
  <c r="AJ3432" i="10"/>
  <c r="AJ3433" i="10"/>
  <c r="AJ3434" i="10"/>
  <c r="AJ3435" i="10"/>
  <c r="AJ3436" i="10"/>
  <c r="AJ3437" i="10"/>
  <c r="AJ3438" i="10"/>
  <c r="AJ3439" i="10"/>
  <c r="AJ3440" i="10"/>
  <c r="AJ3441" i="10"/>
  <c r="AJ3442" i="10"/>
  <c r="AJ3443" i="10"/>
  <c r="AJ3444" i="10"/>
  <c r="AJ3445" i="10"/>
  <c r="AJ3446" i="10"/>
  <c r="AJ3447" i="10"/>
  <c r="AJ3448" i="10"/>
  <c r="AJ3449" i="10"/>
  <c r="AJ3450" i="10"/>
  <c r="AJ3451" i="10"/>
  <c r="AJ3452" i="10"/>
  <c r="AJ3453" i="10"/>
  <c r="AJ3454" i="10"/>
  <c r="AJ3455" i="10"/>
  <c r="AJ3456" i="10"/>
  <c r="AJ3457" i="10"/>
  <c r="AJ3458" i="10"/>
  <c r="AJ3459" i="10"/>
  <c r="AJ3460" i="10"/>
  <c r="AJ3461" i="10"/>
  <c r="AJ3462" i="10"/>
  <c r="AJ3463" i="10"/>
  <c r="AJ3464" i="10"/>
  <c r="AJ3465" i="10"/>
  <c r="AJ3466" i="10"/>
  <c r="AJ3467" i="10"/>
  <c r="AJ3468" i="10"/>
  <c r="AJ3469" i="10"/>
  <c r="AJ3470" i="10"/>
  <c r="AJ3471" i="10"/>
  <c r="AJ3472" i="10"/>
  <c r="AJ3473" i="10"/>
  <c r="AJ3474" i="10"/>
  <c r="AJ3475" i="10"/>
  <c r="AJ3476" i="10"/>
  <c r="AJ3477" i="10"/>
  <c r="AJ3478" i="10"/>
  <c r="AJ3479" i="10"/>
  <c r="AJ3480" i="10"/>
  <c r="AJ3481" i="10"/>
  <c r="AJ3482" i="10"/>
  <c r="AJ3483" i="10"/>
  <c r="AJ3484" i="10"/>
  <c r="AJ3485" i="10"/>
  <c r="AJ3486" i="10"/>
  <c r="AJ3487" i="10"/>
  <c r="AJ3488" i="10"/>
  <c r="AJ3489" i="10"/>
  <c r="AJ3490" i="10"/>
  <c r="AJ3491" i="10"/>
  <c r="AJ3492" i="10"/>
  <c r="AJ3493" i="10"/>
  <c r="AJ3494" i="10"/>
  <c r="AJ3495" i="10"/>
  <c r="AJ3496" i="10"/>
  <c r="AJ3497" i="10"/>
  <c r="AJ3498" i="10"/>
  <c r="AJ3499" i="10"/>
  <c r="AJ3500" i="10"/>
  <c r="AJ3501" i="10"/>
  <c r="AJ3502" i="10"/>
  <c r="AJ3503" i="10"/>
  <c r="AJ3504" i="10"/>
  <c r="AJ3505" i="10"/>
  <c r="AJ3506" i="10"/>
  <c r="AJ3507" i="10"/>
  <c r="AJ3508" i="10"/>
  <c r="AJ3509" i="10"/>
  <c r="AJ3510" i="10"/>
  <c r="AJ3511" i="10"/>
  <c r="AJ3512" i="10"/>
  <c r="AJ3513" i="10"/>
  <c r="AJ3514" i="10"/>
  <c r="AJ3515" i="10"/>
  <c r="AJ3516" i="10"/>
  <c r="AJ3517" i="10"/>
  <c r="AJ3518" i="10"/>
  <c r="AJ3519" i="10"/>
  <c r="AJ3520" i="10"/>
  <c r="AJ3521" i="10"/>
  <c r="AJ3522" i="10"/>
  <c r="AJ3523" i="10"/>
  <c r="AJ3524" i="10"/>
  <c r="AJ3525" i="10"/>
  <c r="AJ3526" i="10"/>
  <c r="AJ3527" i="10"/>
  <c r="AJ3528" i="10"/>
  <c r="AJ3529" i="10"/>
  <c r="AJ3530" i="10"/>
  <c r="AJ3531" i="10"/>
  <c r="AJ3532" i="10"/>
  <c r="AJ3533" i="10"/>
  <c r="AJ3534" i="10"/>
  <c r="AJ3535" i="10"/>
  <c r="AJ3536" i="10"/>
  <c r="AJ3537" i="10"/>
  <c r="AJ3538" i="10"/>
  <c r="AJ3539" i="10"/>
  <c r="AJ3540" i="10"/>
  <c r="AJ3541" i="10"/>
  <c r="AJ3542" i="10"/>
  <c r="AJ3543" i="10"/>
  <c r="AJ3544" i="10"/>
  <c r="AJ3545" i="10"/>
  <c r="AJ3546" i="10"/>
  <c r="AJ3547" i="10"/>
  <c r="AJ3548" i="10"/>
  <c r="AJ3549" i="10"/>
  <c r="AJ3550" i="10"/>
  <c r="AJ3551" i="10"/>
  <c r="AJ3552" i="10"/>
  <c r="AJ3553" i="10"/>
  <c r="AJ3554" i="10"/>
  <c r="AJ3555" i="10"/>
  <c r="AJ3556" i="10"/>
  <c r="AJ3557" i="10"/>
  <c r="AJ3558" i="10"/>
  <c r="AJ3559" i="10"/>
  <c r="AJ3560" i="10"/>
  <c r="AJ3561" i="10"/>
  <c r="AJ3562" i="10"/>
  <c r="AJ3563" i="10"/>
  <c r="AJ3564" i="10"/>
  <c r="AJ3565" i="10"/>
  <c r="AJ3566" i="10"/>
  <c r="AJ3567" i="10"/>
  <c r="AJ3568" i="10"/>
  <c r="AJ3569" i="10"/>
  <c r="AJ3570" i="10"/>
  <c r="AJ3571" i="10"/>
  <c r="AJ3572" i="10"/>
  <c r="AJ3573" i="10"/>
  <c r="AJ3574" i="10"/>
  <c r="AJ3575" i="10"/>
  <c r="AJ3576" i="10"/>
  <c r="AJ3577" i="10"/>
  <c r="AJ3578" i="10"/>
  <c r="AJ3579" i="10"/>
  <c r="AJ3580" i="10"/>
  <c r="AJ3581" i="10"/>
  <c r="AJ3582" i="10"/>
  <c r="AJ3583" i="10"/>
  <c r="AJ3584" i="10"/>
  <c r="AJ3585" i="10"/>
  <c r="AJ3586" i="10"/>
  <c r="AJ3587" i="10"/>
  <c r="AJ3588" i="10"/>
  <c r="AJ3589" i="10"/>
  <c r="AJ3590" i="10"/>
  <c r="AJ3591" i="10"/>
  <c r="AJ3592" i="10"/>
  <c r="AJ3593" i="10"/>
  <c r="AJ3594" i="10"/>
  <c r="AJ3595" i="10"/>
  <c r="AJ3596" i="10"/>
  <c r="AJ3597" i="10"/>
  <c r="AJ3598" i="10"/>
  <c r="AJ3599" i="10"/>
  <c r="AJ3600" i="10"/>
  <c r="AJ3601" i="10"/>
  <c r="AJ3602" i="10"/>
  <c r="AJ3603" i="10"/>
  <c r="AJ3604" i="10"/>
  <c r="AJ3605" i="10"/>
  <c r="AJ3606" i="10"/>
  <c r="AJ3607" i="10"/>
  <c r="AJ3608" i="10"/>
  <c r="AJ3609" i="10"/>
  <c r="AJ3610" i="10"/>
  <c r="AJ3611" i="10"/>
  <c r="AJ3612" i="10"/>
  <c r="AJ3613" i="10"/>
  <c r="AJ3614" i="10"/>
  <c r="AJ3615" i="10"/>
  <c r="AJ3616" i="10"/>
  <c r="AJ3617" i="10"/>
  <c r="AJ3618" i="10"/>
  <c r="AJ3619" i="10"/>
  <c r="AJ3620" i="10"/>
  <c r="AJ3621" i="10"/>
  <c r="AJ3622" i="10"/>
  <c r="AJ3623" i="10"/>
  <c r="AJ3624" i="10"/>
  <c r="AJ3625" i="10"/>
  <c r="AJ3626" i="10"/>
  <c r="AJ3627" i="10"/>
  <c r="AJ3628" i="10"/>
  <c r="AJ3629" i="10"/>
  <c r="AJ3630" i="10"/>
  <c r="AJ3631" i="10"/>
  <c r="AJ3632" i="10"/>
  <c r="AJ3633" i="10"/>
  <c r="AJ3634" i="10"/>
  <c r="AJ3635" i="10"/>
  <c r="AJ3636" i="10"/>
  <c r="AJ3637" i="10"/>
  <c r="AJ3638" i="10"/>
  <c r="AJ3639" i="10"/>
  <c r="AJ3640" i="10"/>
  <c r="AJ3641" i="10"/>
  <c r="AJ3642" i="10"/>
  <c r="AJ3643" i="10"/>
  <c r="AJ3644" i="10"/>
  <c r="AJ3645" i="10"/>
  <c r="AJ3646" i="10"/>
  <c r="AJ3647" i="10"/>
  <c r="AJ3648" i="10"/>
  <c r="AJ3649" i="10"/>
  <c r="AJ3650" i="10"/>
  <c r="AJ3651" i="10"/>
  <c r="AJ3652" i="10"/>
  <c r="AJ3653" i="10"/>
  <c r="AJ3654" i="10"/>
  <c r="AJ3655" i="10"/>
  <c r="AJ3656" i="10"/>
  <c r="AJ3657" i="10"/>
  <c r="AJ3658" i="10"/>
  <c r="AJ3659" i="10"/>
  <c r="AJ3660" i="10"/>
  <c r="AJ3661" i="10"/>
  <c r="AJ3662" i="10"/>
  <c r="AJ3663" i="10"/>
  <c r="AJ3664" i="10"/>
  <c r="AJ3665" i="10"/>
  <c r="AJ3666" i="10"/>
  <c r="AJ3667" i="10"/>
  <c r="AJ3668" i="10"/>
  <c r="AJ3669" i="10"/>
  <c r="AJ3670" i="10"/>
  <c r="AJ3671" i="10"/>
  <c r="AJ3672" i="10"/>
  <c r="AJ3673" i="10"/>
  <c r="AJ3674" i="10"/>
  <c r="AJ3675" i="10"/>
  <c r="AJ3676" i="10"/>
  <c r="AJ3677" i="10"/>
  <c r="AJ3678" i="10"/>
  <c r="AJ3679" i="10"/>
  <c r="AJ3680" i="10"/>
  <c r="AJ3681" i="10"/>
  <c r="AJ3682" i="10"/>
  <c r="AJ3683" i="10"/>
  <c r="AJ3684" i="10"/>
  <c r="AJ3685" i="10"/>
  <c r="AJ3686" i="10"/>
  <c r="AJ3687" i="10"/>
  <c r="AJ3688" i="10"/>
  <c r="AJ3689" i="10"/>
  <c r="AJ3690" i="10"/>
  <c r="AJ3691" i="10"/>
  <c r="AJ3692" i="10"/>
  <c r="AJ3693" i="10"/>
  <c r="AJ3694" i="10"/>
  <c r="AJ3695" i="10"/>
  <c r="AJ3696" i="10"/>
  <c r="AJ3697" i="10"/>
  <c r="AJ3698" i="10"/>
  <c r="AJ3699" i="10"/>
  <c r="AJ3700" i="10"/>
  <c r="AJ3701" i="10"/>
  <c r="AJ3702" i="10"/>
  <c r="AJ3703" i="10"/>
  <c r="AJ3704" i="10"/>
  <c r="AJ3705" i="10"/>
  <c r="AJ3706" i="10"/>
  <c r="AJ3707" i="10"/>
  <c r="AJ3708" i="10"/>
  <c r="AJ3709" i="10"/>
  <c r="AJ3710" i="10"/>
  <c r="AJ3711" i="10"/>
  <c r="AJ3712" i="10"/>
  <c r="AJ3713" i="10"/>
  <c r="AJ3714" i="10"/>
  <c r="AJ3715" i="10"/>
  <c r="AJ3716" i="10"/>
  <c r="AJ3717" i="10"/>
  <c r="AJ3718" i="10"/>
  <c r="AJ3719" i="10"/>
  <c r="AJ3720" i="10"/>
  <c r="AJ3721" i="10"/>
  <c r="AJ3722" i="10"/>
  <c r="AJ3723" i="10"/>
  <c r="AJ3724" i="10"/>
  <c r="AJ3725" i="10"/>
  <c r="AJ3726" i="10"/>
  <c r="AJ3727" i="10"/>
  <c r="AJ3728" i="10"/>
  <c r="AJ3729" i="10"/>
  <c r="AJ3730" i="10"/>
  <c r="AJ3731" i="10"/>
  <c r="AJ3732" i="10"/>
  <c r="AJ3733" i="10"/>
  <c r="AJ3734" i="10"/>
  <c r="AJ3735" i="10"/>
  <c r="AJ3736" i="10"/>
  <c r="AJ3737" i="10"/>
  <c r="AJ3738" i="10"/>
  <c r="AJ3739" i="10"/>
  <c r="AJ3740" i="10"/>
  <c r="AJ3741" i="10"/>
  <c r="AJ3742" i="10"/>
  <c r="AJ3743" i="10"/>
  <c r="AJ3744" i="10"/>
  <c r="AJ3745" i="10"/>
  <c r="AJ3746" i="10"/>
  <c r="AJ3747" i="10"/>
  <c r="AJ3748" i="10"/>
  <c r="AJ3749" i="10"/>
  <c r="AJ3750" i="10"/>
  <c r="AJ3751" i="10"/>
  <c r="AJ3752" i="10"/>
  <c r="AJ3753" i="10"/>
  <c r="AJ3754" i="10"/>
  <c r="AJ3755" i="10"/>
  <c r="AJ3756" i="10"/>
  <c r="AJ3757" i="10"/>
  <c r="AJ3758" i="10"/>
  <c r="AJ3759" i="10"/>
  <c r="AJ3760" i="10"/>
  <c r="AJ3761" i="10"/>
  <c r="AJ3762" i="10"/>
  <c r="AJ3763" i="10"/>
  <c r="AJ3764" i="10"/>
  <c r="AJ3765" i="10"/>
  <c r="AJ3766" i="10"/>
  <c r="AJ3767" i="10"/>
  <c r="AJ3768" i="10"/>
  <c r="AJ3769" i="10"/>
  <c r="AJ3770" i="10"/>
  <c r="AJ3771" i="10"/>
  <c r="AJ3772" i="10"/>
  <c r="AJ3773" i="10"/>
  <c r="AJ3774" i="10"/>
  <c r="AJ3775" i="10"/>
  <c r="AJ3776" i="10"/>
  <c r="AJ3777" i="10"/>
  <c r="AJ3778" i="10"/>
  <c r="AJ3779" i="10"/>
  <c r="AJ3780" i="10"/>
  <c r="AJ3781" i="10"/>
  <c r="AJ3782" i="10"/>
  <c r="AJ3783" i="10"/>
  <c r="AJ3784" i="10"/>
  <c r="AJ3785" i="10"/>
  <c r="AJ3786" i="10"/>
  <c r="AJ3787" i="10"/>
  <c r="AJ3788" i="10"/>
  <c r="AJ3789" i="10"/>
  <c r="AJ3790" i="10"/>
  <c r="AJ3791" i="10"/>
  <c r="AJ3792" i="10"/>
  <c r="AJ3793" i="10"/>
  <c r="AJ3794" i="10"/>
  <c r="AJ3795" i="10"/>
  <c r="AJ3796" i="10"/>
  <c r="AJ3797" i="10"/>
  <c r="AJ3798" i="10"/>
  <c r="AJ3799" i="10"/>
  <c r="AJ3800" i="10"/>
  <c r="AJ3801" i="10"/>
  <c r="AJ3802" i="10"/>
  <c r="AJ3803" i="10"/>
  <c r="AJ3804" i="10"/>
  <c r="AJ3805" i="10"/>
  <c r="AJ3806" i="10"/>
  <c r="AJ3807" i="10"/>
  <c r="AJ3808" i="10"/>
  <c r="AJ3809" i="10"/>
  <c r="AJ3810" i="10"/>
  <c r="AJ3811" i="10"/>
  <c r="AJ3812" i="10"/>
  <c r="AJ3813" i="10"/>
  <c r="AJ3814" i="10"/>
  <c r="AJ3815" i="10"/>
  <c r="AJ3816" i="10"/>
  <c r="AJ3817" i="10"/>
  <c r="AJ3818" i="10"/>
  <c r="AJ3819" i="10"/>
  <c r="AJ3820" i="10"/>
  <c r="AJ3821" i="10"/>
  <c r="AJ3822" i="10"/>
  <c r="AJ3823" i="10"/>
  <c r="AJ3824" i="10"/>
  <c r="AJ3825" i="10"/>
  <c r="AJ3826" i="10"/>
  <c r="AJ3827" i="10"/>
  <c r="AJ3828" i="10"/>
  <c r="AJ3829" i="10"/>
  <c r="AJ3830" i="10"/>
  <c r="AJ3831" i="10"/>
  <c r="AJ3832" i="10"/>
  <c r="AJ3833" i="10"/>
  <c r="AJ3834" i="10"/>
  <c r="AJ3835" i="10"/>
  <c r="AJ3836" i="10"/>
  <c r="AJ3837" i="10"/>
  <c r="AJ3838" i="10"/>
  <c r="AJ3839" i="10"/>
  <c r="AJ3840" i="10"/>
  <c r="AJ3841" i="10"/>
  <c r="AJ3842" i="10"/>
  <c r="AJ3843" i="10"/>
  <c r="AJ3844" i="10"/>
  <c r="AJ3845" i="10"/>
  <c r="AJ3846" i="10"/>
  <c r="AJ3847" i="10"/>
  <c r="AJ3848" i="10"/>
  <c r="AJ3849" i="10"/>
  <c r="AJ3850" i="10"/>
  <c r="AJ3851" i="10"/>
  <c r="AJ3852" i="10"/>
  <c r="AJ3853" i="10"/>
  <c r="AJ3854" i="10"/>
  <c r="AJ3855" i="10"/>
  <c r="AJ3856" i="10"/>
  <c r="AJ3857" i="10"/>
  <c r="AJ3858" i="10"/>
  <c r="AJ3859" i="10"/>
  <c r="AJ3860" i="10"/>
  <c r="AJ3861" i="10"/>
  <c r="AJ3862" i="10"/>
  <c r="AJ3863" i="10"/>
  <c r="AJ3864" i="10"/>
  <c r="AJ3865" i="10"/>
  <c r="AJ3866" i="10"/>
  <c r="AJ3867" i="10"/>
  <c r="AJ3868" i="10"/>
  <c r="AJ3869" i="10"/>
  <c r="AJ3870" i="10"/>
  <c r="AJ3871" i="10"/>
  <c r="AJ3872" i="10"/>
  <c r="AJ3873" i="10"/>
  <c r="AJ3874" i="10"/>
  <c r="AJ3875" i="10"/>
  <c r="AJ3876" i="10"/>
  <c r="AJ3877" i="10"/>
  <c r="AJ3878" i="10"/>
  <c r="AJ3879" i="10"/>
  <c r="AJ3880" i="10"/>
  <c r="AJ3881" i="10"/>
  <c r="AJ3882" i="10"/>
  <c r="AJ3883" i="10"/>
  <c r="AJ3884" i="10"/>
  <c r="AJ3885" i="10"/>
  <c r="AJ3886" i="10"/>
  <c r="AJ3887" i="10"/>
  <c r="AJ3888" i="10"/>
  <c r="AJ3889" i="10"/>
  <c r="AJ3890" i="10"/>
  <c r="AJ3891" i="10"/>
  <c r="AJ3892" i="10"/>
  <c r="AJ3893" i="10"/>
  <c r="AJ3894" i="10"/>
  <c r="AJ3895" i="10"/>
  <c r="AJ3896" i="10"/>
  <c r="AJ3897" i="10"/>
  <c r="AJ3898" i="10"/>
  <c r="AJ3899" i="10"/>
  <c r="AJ3900" i="10"/>
  <c r="AJ3901" i="10"/>
  <c r="AJ3902" i="10"/>
  <c r="AJ3903" i="10"/>
  <c r="AJ3904" i="10"/>
  <c r="AJ3905" i="10"/>
  <c r="AJ3906" i="10"/>
  <c r="AJ3907" i="10"/>
  <c r="AJ3908" i="10"/>
  <c r="AJ3909" i="10"/>
  <c r="AJ3910" i="10"/>
  <c r="AJ3911" i="10"/>
  <c r="AJ3912" i="10"/>
  <c r="AJ3913" i="10"/>
  <c r="AJ3914" i="10"/>
  <c r="AJ3915" i="10"/>
  <c r="AJ3916" i="10"/>
  <c r="AJ3917" i="10"/>
  <c r="AJ3918" i="10"/>
  <c r="AJ3919" i="10"/>
  <c r="AJ3920" i="10"/>
  <c r="AJ3921" i="10"/>
  <c r="AJ3922" i="10"/>
  <c r="AJ3923" i="10"/>
  <c r="AJ3924" i="10"/>
  <c r="AJ3925" i="10"/>
  <c r="AJ3926" i="10"/>
  <c r="AJ3927" i="10"/>
  <c r="AJ3928" i="10"/>
  <c r="AJ3929" i="10"/>
  <c r="AJ3930" i="10"/>
  <c r="AJ3931" i="10"/>
  <c r="AJ3932" i="10"/>
  <c r="AJ3933" i="10"/>
  <c r="AJ3934" i="10"/>
  <c r="AJ3935" i="10"/>
  <c r="AJ3936" i="10"/>
  <c r="AJ3937" i="10"/>
  <c r="AJ3938" i="10"/>
  <c r="AJ3939" i="10"/>
  <c r="AJ3940" i="10"/>
  <c r="AJ3941" i="10"/>
  <c r="AJ3942" i="10"/>
  <c r="AJ3943" i="10"/>
  <c r="AJ3944" i="10"/>
  <c r="AJ3945" i="10"/>
  <c r="AJ3946" i="10"/>
  <c r="AJ3947" i="10"/>
  <c r="AJ3948" i="10"/>
  <c r="AJ3949" i="10"/>
  <c r="AJ3950" i="10"/>
  <c r="AJ3951" i="10"/>
  <c r="AJ3952" i="10"/>
  <c r="AJ3953" i="10"/>
  <c r="AJ3954" i="10"/>
  <c r="AJ3955" i="10"/>
  <c r="AJ3956" i="10"/>
  <c r="AJ3957" i="10"/>
  <c r="AJ3958" i="10"/>
  <c r="AJ3959" i="10"/>
  <c r="AJ3960" i="10"/>
  <c r="AJ3961" i="10"/>
  <c r="AJ3962" i="10"/>
  <c r="AJ3963" i="10"/>
  <c r="AJ3964" i="10"/>
  <c r="AJ3965" i="10"/>
  <c r="AJ3966" i="10"/>
  <c r="AJ3967" i="10"/>
  <c r="AJ3968" i="10"/>
  <c r="AJ3969" i="10"/>
  <c r="AJ3970" i="10"/>
  <c r="AJ3971" i="10"/>
  <c r="AJ3972" i="10"/>
  <c r="AJ3973" i="10"/>
  <c r="AJ3974" i="10"/>
  <c r="AJ3975" i="10"/>
  <c r="AJ3976" i="10"/>
  <c r="AJ3977" i="10"/>
  <c r="AJ3978" i="10"/>
  <c r="AJ3979" i="10"/>
  <c r="AJ3980" i="10"/>
  <c r="AJ3981" i="10"/>
  <c r="AJ3982" i="10"/>
  <c r="AJ3983" i="10"/>
  <c r="AJ3984" i="10"/>
  <c r="AJ3985" i="10"/>
  <c r="AJ3986" i="10"/>
  <c r="AJ3987" i="10"/>
  <c r="AJ3988" i="10"/>
  <c r="AJ3989" i="10"/>
  <c r="AJ3990" i="10"/>
  <c r="AJ3991" i="10"/>
  <c r="AJ3992" i="10"/>
  <c r="AJ3993" i="10"/>
  <c r="AJ3994" i="10"/>
  <c r="AJ3995" i="10"/>
  <c r="AJ3996" i="10"/>
  <c r="AJ3997" i="10"/>
  <c r="AJ3998" i="10"/>
  <c r="AJ3999" i="10"/>
  <c r="AJ4000" i="10"/>
  <c r="AJ4001" i="10"/>
  <c r="AJ4002" i="10"/>
  <c r="AJ4003" i="10"/>
  <c r="AJ4004" i="10"/>
  <c r="AJ4005" i="10"/>
  <c r="AJ4006" i="10"/>
  <c r="AJ4007" i="10"/>
  <c r="AJ4008" i="10"/>
  <c r="AJ4009" i="10"/>
  <c r="AJ4010" i="10"/>
  <c r="AJ4011" i="10"/>
  <c r="AJ4012" i="10"/>
  <c r="AJ4013" i="10"/>
  <c r="AJ4014" i="10"/>
  <c r="AJ4015" i="10"/>
  <c r="AJ4016" i="10"/>
  <c r="AJ4017" i="10"/>
  <c r="AJ4018" i="10"/>
  <c r="AJ4019" i="10"/>
  <c r="AJ4020" i="10"/>
  <c r="AJ4021" i="10"/>
  <c r="AJ4022" i="10"/>
  <c r="AJ4023" i="10"/>
  <c r="AJ4024" i="10"/>
  <c r="AJ4025" i="10"/>
  <c r="AJ4026" i="10"/>
  <c r="AJ4027" i="10"/>
  <c r="AJ4028" i="10"/>
  <c r="AJ4029" i="10"/>
  <c r="AJ4030" i="10"/>
  <c r="AJ4031" i="10"/>
  <c r="AJ4032" i="10"/>
  <c r="AJ4033" i="10"/>
  <c r="AJ4034" i="10"/>
  <c r="AJ4035" i="10"/>
  <c r="AJ4036" i="10"/>
  <c r="AJ4037" i="10"/>
  <c r="AJ4038" i="10"/>
  <c r="AJ4039" i="10"/>
  <c r="AJ4040" i="10"/>
  <c r="AJ4041" i="10"/>
  <c r="AJ4042" i="10"/>
  <c r="AJ4043" i="10"/>
  <c r="AJ4044" i="10"/>
  <c r="AJ4045" i="10"/>
  <c r="AJ4046" i="10"/>
  <c r="AJ4047" i="10"/>
  <c r="AJ4048" i="10"/>
  <c r="AJ4049" i="10"/>
  <c r="AJ4050" i="10"/>
  <c r="AJ4051" i="10"/>
  <c r="AJ4052" i="10"/>
  <c r="AJ4053" i="10"/>
  <c r="AJ4054" i="10"/>
  <c r="AJ4055" i="10"/>
  <c r="AJ4056" i="10"/>
  <c r="AJ4057" i="10"/>
  <c r="AJ4058" i="10"/>
  <c r="AJ4059" i="10"/>
  <c r="AJ4060" i="10"/>
  <c r="AJ4061" i="10"/>
  <c r="AJ4062" i="10"/>
  <c r="AJ4063" i="10"/>
  <c r="AJ4064" i="10"/>
  <c r="AJ4065" i="10"/>
  <c r="AJ4066" i="10"/>
  <c r="AJ4067" i="10"/>
  <c r="AJ4068" i="10"/>
  <c r="AJ4069" i="10"/>
  <c r="AJ4070" i="10"/>
  <c r="AJ4071" i="10"/>
  <c r="AJ4072" i="10"/>
  <c r="AJ4073" i="10"/>
  <c r="AJ4074" i="10"/>
  <c r="AJ4075" i="10"/>
  <c r="AJ4076" i="10"/>
  <c r="AJ4077" i="10"/>
  <c r="AJ4078" i="10"/>
  <c r="AJ4079" i="10"/>
  <c r="AJ4080" i="10"/>
  <c r="AJ4081" i="10"/>
  <c r="AJ4082" i="10"/>
  <c r="AJ4083" i="10"/>
  <c r="AJ4084" i="10"/>
  <c r="AJ4085" i="10"/>
  <c r="AJ4086" i="10"/>
  <c r="AJ4087" i="10"/>
  <c r="AJ4088" i="10"/>
  <c r="AJ4089" i="10"/>
  <c r="AJ4090" i="10"/>
  <c r="AJ4091" i="10"/>
  <c r="AJ4092" i="10"/>
  <c r="AJ4093" i="10"/>
  <c r="AJ4094" i="10"/>
  <c r="AJ4095" i="10"/>
  <c r="AJ4096" i="10"/>
  <c r="AJ4097" i="10"/>
  <c r="AJ4098" i="10"/>
  <c r="AJ4099" i="10"/>
  <c r="AJ4100" i="10"/>
  <c r="AJ4101" i="10"/>
  <c r="AJ4102" i="10"/>
  <c r="AJ4103" i="10"/>
  <c r="AJ4104" i="10"/>
  <c r="AJ4105" i="10"/>
  <c r="AJ4106" i="10"/>
  <c r="AJ4107" i="10"/>
  <c r="AJ4108" i="10"/>
  <c r="AJ4109" i="10"/>
  <c r="AJ4110" i="10"/>
  <c r="AJ4111" i="10"/>
  <c r="AJ4112" i="10"/>
  <c r="AJ4113" i="10"/>
  <c r="AJ4114" i="10"/>
  <c r="AJ4115" i="10"/>
  <c r="AJ4116" i="10"/>
  <c r="AJ4117" i="10"/>
  <c r="AJ4118" i="10"/>
  <c r="AJ4119" i="10"/>
  <c r="AJ4120" i="10"/>
  <c r="AJ4121" i="10"/>
  <c r="AJ4122" i="10"/>
  <c r="AJ4123" i="10"/>
  <c r="AJ4124" i="10"/>
  <c r="AJ4125" i="10"/>
  <c r="AJ4126" i="10"/>
  <c r="AJ4127" i="10"/>
  <c r="AJ4128" i="10"/>
  <c r="AJ4129" i="10"/>
  <c r="AJ4130" i="10"/>
  <c r="AJ4131" i="10"/>
  <c r="AJ4132" i="10"/>
  <c r="AJ4133" i="10"/>
  <c r="AJ4134" i="10"/>
  <c r="AJ4135" i="10"/>
  <c r="AJ4136" i="10"/>
  <c r="AJ4137" i="10"/>
  <c r="AJ4138" i="10"/>
  <c r="AJ4139" i="10"/>
  <c r="AJ4140" i="10"/>
  <c r="AJ4141" i="10"/>
  <c r="AJ4142" i="10"/>
  <c r="AJ4143" i="10"/>
  <c r="AJ4144" i="10"/>
  <c r="AJ4145" i="10"/>
  <c r="AJ4146" i="10"/>
  <c r="AJ4147" i="10"/>
  <c r="AJ4148" i="10"/>
  <c r="AJ4149" i="10"/>
  <c r="AJ4150" i="10"/>
  <c r="AJ4151" i="10"/>
  <c r="AJ4152" i="10"/>
  <c r="AJ4153" i="10"/>
  <c r="AJ4154" i="10"/>
  <c r="AJ4155" i="10"/>
  <c r="AJ4156" i="10"/>
  <c r="AJ4157" i="10"/>
  <c r="AJ4158" i="10"/>
  <c r="AJ4159" i="10"/>
  <c r="AJ4160" i="10"/>
  <c r="AJ4161" i="10"/>
  <c r="AJ4162" i="10"/>
  <c r="AJ4163" i="10"/>
  <c r="AJ4164" i="10"/>
  <c r="AJ4165" i="10"/>
  <c r="AJ4166" i="10"/>
  <c r="AJ4167" i="10"/>
  <c r="AJ4168" i="10"/>
  <c r="AJ4169" i="10"/>
  <c r="AJ4170" i="10"/>
  <c r="AJ4171" i="10"/>
  <c r="AJ4172" i="10"/>
  <c r="AJ4173" i="10"/>
  <c r="AJ4174" i="10"/>
  <c r="AJ4175" i="10"/>
  <c r="AJ4176" i="10"/>
  <c r="AJ4177" i="10"/>
  <c r="AJ4178" i="10"/>
  <c r="AJ4179" i="10"/>
  <c r="AJ4180" i="10"/>
  <c r="AJ4181" i="10"/>
  <c r="AJ4182" i="10"/>
  <c r="AJ4183" i="10"/>
  <c r="AJ4184" i="10"/>
  <c r="AJ4185" i="10"/>
  <c r="AJ4186" i="10"/>
  <c r="AJ4187" i="10"/>
  <c r="AJ4188" i="10"/>
  <c r="AJ4189" i="10"/>
  <c r="AJ4190" i="10"/>
  <c r="AJ4191" i="10"/>
  <c r="AJ4192" i="10"/>
  <c r="AJ4193" i="10"/>
  <c r="AJ4194" i="10"/>
  <c r="AJ4195" i="10"/>
  <c r="AJ4196" i="10"/>
  <c r="AJ4197" i="10"/>
  <c r="AJ4198" i="10"/>
  <c r="AJ4199" i="10"/>
  <c r="AJ4200" i="10"/>
  <c r="AJ4201" i="10"/>
  <c r="AJ4202" i="10"/>
  <c r="AJ4203" i="10"/>
  <c r="AJ4204" i="10"/>
  <c r="AJ4205" i="10"/>
  <c r="AJ4206" i="10"/>
  <c r="AJ4207" i="10"/>
  <c r="AJ4208" i="10"/>
  <c r="AJ4209" i="10"/>
  <c r="AJ4210" i="10"/>
  <c r="AJ4211" i="10"/>
  <c r="AJ4212" i="10"/>
  <c r="AJ4213" i="10"/>
  <c r="AJ4214" i="10"/>
  <c r="AJ4215" i="10"/>
  <c r="AJ4216" i="10"/>
  <c r="AJ4217" i="10"/>
  <c r="AJ4218" i="10"/>
  <c r="AJ4219" i="10"/>
  <c r="AJ4220" i="10"/>
  <c r="AJ4221" i="10"/>
  <c r="AJ4222" i="10"/>
  <c r="AJ4223" i="10"/>
  <c r="AJ4224" i="10"/>
  <c r="AJ4225" i="10"/>
  <c r="AJ4226" i="10"/>
  <c r="AJ4227" i="10"/>
  <c r="AJ4228" i="10"/>
  <c r="AJ4229" i="10"/>
  <c r="AJ4230" i="10"/>
  <c r="AJ4231" i="10"/>
  <c r="AJ4232" i="10"/>
  <c r="AJ4233" i="10"/>
  <c r="AJ4234" i="10"/>
  <c r="AJ4235" i="10"/>
  <c r="AJ4236" i="10"/>
  <c r="AJ4237" i="10"/>
  <c r="AJ4238" i="10"/>
  <c r="AJ4239" i="10"/>
  <c r="AJ4240" i="10"/>
  <c r="AJ4241" i="10"/>
  <c r="AJ4242" i="10"/>
  <c r="AJ4243" i="10"/>
  <c r="AJ4244" i="10"/>
  <c r="AJ4245" i="10"/>
  <c r="AJ4246" i="10"/>
  <c r="AJ4247" i="10"/>
  <c r="AJ4248" i="10"/>
  <c r="AJ4249" i="10"/>
  <c r="AJ4250" i="10"/>
  <c r="AJ4251" i="10"/>
  <c r="AJ4252" i="10"/>
  <c r="AJ4253" i="10"/>
  <c r="AJ4254" i="10"/>
  <c r="AJ4255" i="10"/>
  <c r="AJ4256" i="10"/>
  <c r="AJ4257" i="10"/>
  <c r="AJ4258" i="10"/>
  <c r="AJ4259" i="10"/>
  <c r="AJ4260" i="10"/>
  <c r="AJ4261" i="10"/>
  <c r="AJ4262" i="10"/>
  <c r="AJ4263" i="10"/>
  <c r="AJ4264" i="10"/>
  <c r="AJ4265" i="10"/>
  <c r="AJ4266" i="10"/>
  <c r="AJ4267" i="10"/>
  <c r="AJ4268" i="10"/>
  <c r="AJ4269" i="10"/>
  <c r="AJ4270" i="10"/>
  <c r="AJ4271" i="10"/>
  <c r="AJ4272" i="10"/>
  <c r="AJ4273" i="10"/>
  <c r="AJ4274" i="10"/>
  <c r="AJ4275" i="10"/>
  <c r="AJ4276" i="10"/>
  <c r="AJ4277" i="10"/>
  <c r="AJ4278" i="10"/>
  <c r="AJ4279" i="10"/>
  <c r="AJ4280" i="10"/>
  <c r="AJ4281" i="10"/>
  <c r="AJ4282" i="10"/>
  <c r="AJ4283" i="10"/>
  <c r="AJ4284" i="10"/>
  <c r="AJ4285" i="10"/>
  <c r="AJ4286" i="10"/>
  <c r="AJ4287" i="10"/>
  <c r="AJ4288" i="10"/>
  <c r="AJ4289" i="10"/>
  <c r="AJ4290" i="10"/>
  <c r="AJ4291" i="10"/>
  <c r="AJ4292" i="10"/>
  <c r="AJ4293" i="10"/>
  <c r="AJ4294" i="10"/>
  <c r="AJ4295" i="10"/>
  <c r="AJ4296" i="10"/>
  <c r="AJ4297" i="10"/>
  <c r="AJ4298" i="10"/>
  <c r="AJ4299" i="10"/>
  <c r="AJ4300" i="10"/>
  <c r="AJ4301" i="10"/>
  <c r="AJ4302" i="10"/>
  <c r="AJ4303" i="10"/>
  <c r="AJ4304" i="10"/>
  <c r="AJ4305" i="10"/>
  <c r="AJ4306" i="10"/>
  <c r="AJ4307" i="10"/>
  <c r="AJ4308" i="10"/>
  <c r="AJ4309" i="10"/>
  <c r="AJ4310" i="10"/>
  <c r="AJ4311" i="10"/>
  <c r="AJ4312" i="10"/>
  <c r="AJ4313" i="10"/>
  <c r="AJ4314" i="10"/>
  <c r="AJ4315" i="10"/>
  <c r="AJ4316" i="10"/>
  <c r="AJ4317" i="10"/>
  <c r="AJ4318" i="10"/>
  <c r="AJ4319" i="10"/>
  <c r="AJ4320" i="10"/>
  <c r="AJ4321" i="10"/>
  <c r="AJ4322" i="10"/>
  <c r="AJ4323" i="10"/>
  <c r="AJ4324" i="10"/>
  <c r="AJ4325" i="10"/>
  <c r="AJ4326" i="10"/>
  <c r="AJ4327" i="10"/>
  <c r="AJ4328" i="10"/>
  <c r="AJ4329" i="10"/>
  <c r="AJ4330" i="10"/>
  <c r="AJ4331" i="10"/>
  <c r="AJ4332" i="10"/>
  <c r="AJ4333" i="10"/>
  <c r="AJ4334" i="10"/>
  <c r="AJ4335" i="10"/>
  <c r="AJ4336" i="10"/>
  <c r="AJ4337" i="10"/>
  <c r="AJ4338" i="10"/>
  <c r="AJ4339" i="10"/>
  <c r="AJ4340" i="10"/>
  <c r="AJ4341" i="10"/>
  <c r="AJ4342" i="10"/>
  <c r="AJ4343" i="10"/>
  <c r="AJ4344" i="10"/>
  <c r="AJ4345" i="10"/>
  <c r="AJ4346" i="10"/>
  <c r="AJ4347" i="10"/>
  <c r="AJ4348" i="10"/>
  <c r="AJ4349" i="10"/>
  <c r="AJ4350" i="10"/>
  <c r="AJ4351" i="10"/>
  <c r="AJ4352" i="10"/>
  <c r="AJ4353" i="10"/>
  <c r="AJ4354" i="10"/>
  <c r="AJ4355" i="10"/>
  <c r="AJ4356" i="10"/>
  <c r="AJ4357" i="10"/>
  <c r="AJ4358" i="10"/>
  <c r="AJ4359" i="10"/>
  <c r="AJ4360" i="10"/>
  <c r="AJ4361" i="10"/>
  <c r="AJ4362" i="10"/>
  <c r="AJ4363" i="10"/>
  <c r="AJ4364" i="10"/>
  <c r="AJ4365" i="10"/>
  <c r="AJ4366" i="10"/>
  <c r="AJ4367" i="10"/>
  <c r="AJ4368" i="10"/>
  <c r="AJ4369" i="10"/>
  <c r="AJ4370" i="10"/>
  <c r="AJ4371" i="10"/>
  <c r="AJ4372" i="10"/>
  <c r="AJ4373" i="10"/>
  <c r="AJ4374" i="10"/>
  <c r="AJ4375" i="10"/>
  <c r="AJ4376" i="10"/>
  <c r="AJ4377" i="10"/>
  <c r="AJ4378" i="10"/>
  <c r="AJ4379" i="10"/>
  <c r="AJ4380" i="10"/>
  <c r="AJ4381" i="10"/>
  <c r="AJ4382" i="10"/>
  <c r="AJ4383" i="10"/>
  <c r="AJ4384" i="10"/>
  <c r="AJ4385" i="10"/>
  <c r="AJ4386" i="10"/>
  <c r="AJ4387" i="10"/>
  <c r="AJ4388" i="10"/>
  <c r="AJ4389" i="10"/>
  <c r="AJ4390" i="10"/>
  <c r="AJ4391" i="10"/>
  <c r="AJ4392" i="10"/>
  <c r="AJ4393" i="10"/>
  <c r="AJ4394" i="10"/>
  <c r="AJ4395" i="10"/>
  <c r="AJ4396" i="10"/>
  <c r="AJ4397" i="10"/>
  <c r="AJ4398" i="10"/>
  <c r="AJ4399" i="10"/>
  <c r="AJ4400" i="10"/>
  <c r="AJ4401" i="10"/>
  <c r="AJ4402" i="10"/>
  <c r="AJ4403" i="10"/>
  <c r="AJ4404" i="10"/>
  <c r="AJ4405" i="10"/>
  <c r="AJ4406" i="10"/>
  <c r="AJ4407" i="10"/>
  <c r="AJ4408" i="10"/>
  <c r="AJ4409" i="10"/>
  <c r="AJ4410" i="10"/>
  <c r="AJ4411" i="10"/>
  <c r="AJ4412" i="10"/>
  <c r="AJ4413" i="10"/>
  <c r="AJ4414" i="10"/>
  <c r="AJ4415" i="10"/>
  <c r="AJ4416" i="10"/>
  <c r="AJ4417" i="10"/>
  <c r="AJ4418" i="10"/>
  <c r="AJ4419" i="10"/>
  <c r="AJ4420" i="10"/>
  <c r="AJ4421" i="10"/>
  <c r="AJ4422" i="10"/>
  <c r="AJ4423" i="10"/>
  <c r="AJ4424" i="10"/>
  <c r="AJ4425" i="10"/>
  <c r="AJ4426" i="10"/>
  <c r="AJ4427" i="10"/>
  <c r="AJ4428" i="10"/>
  <c r="AJ4429" i="10"/>
  <c r="AJ4430" i="10"/>
  <c r="AJ4431" i="10"/>
  <c r="AJ4432" i="10"/>
  <c r="AJ4433" i="10"/>
  <c r="AJ4434" i="10"/>
  <c r="AJ4435" i="10"/>
  <c r="AJ4436" i="10"/>
  <c r="AJ4437" i="10"/>
  <c r="AJ4438" i="10"/>
  <c r="AJ4439" i="10"/>
  <c r="AJ4440" i="10"/>
  <c r="AJ4441" i="10"/>
  <c r="AJ4442" i="10"/>
  <c r="AJ4443" i="10"/>
  <c r="AJ4444" i="10"/>
  <c r="AJ4445" i="10"/>
  <c r="AJ4446" i="10"/>
  <c r="AJ4447" i="10"/>
  <c r="AJ4448" i="10"/>
  <c r="AJ4449" i="10"/>
  <c r="AJ4450" i="10"/>
  <c r="AJ4451" i="10"/>
  <c r="AJ4452" i="10"/>
  <c r="AJ4453" i="10"/>
  <c r="AJ4454" i="10"/>
  <c r="AJ4455" i="10"/>
  <c r="AJ4456" i="10"/>
  <c r="AJ4457" i="10"/>
  <c r="AJ4458" i="10"/>
  <c r="AJ4459" i="10"/>
  <c r="AJ4460" i="10"/>
  <c r="AJ4461" i="10"/>
  <c r="AJ4462" i="10"/>
  <c r="AJ4463" i="10"/>
  <c r="AJ4464" i="10"/>
  <c r="AJ4465" i="10"/>
  <c r="AJ4466" i="10"/>
  <c r="AJ4467" i="10"/>
  <c r="AJ4468" i="10"/>
  <c r="AJ4469" i="10"/>
  <c r="AJ4470" i="10"/>
  <c r="AJ4471" i="10"/>
  <c r="AJ4472" i="10"/>
  <c r="AJ4473" i="10"/>
  <c r="AJ4474" i="10"/>
  <c r="AJ4475" i="10"/>
  <c r="AJ4476" i="10"/>
  <c r="AJ4477" i="10"/>
  <c r="AJ4478" i="10"/>
  <c r="AJ4479" i="10"/>
  <c r="AJ4480" i="10"/>
  <c r="AJ4481" i="10"/>
  <c r="AJ4482" i="10"/>
  <c r="AJ4483" i="10"/>
  <c r="AJ4484" i="10"/>
  <c r="AJ4485" i="10"/>
  <c r="AJ4486" i="10"/>
  <c r="AJ4487" i="10"/>
  <c r="AJ4488" i="10"/>
  <c r="AJ4489" i="10"/>
  <c r="AJ4490" i="10"/>
  <c r="AJ4491" i="10"/>
  <c r="AJ4492" i="10"/>
  <c r="AJ4493" i="10"/>
  <c r="AJ4494" i="10"/>
  <c r="AJ4495" i="10"/>
  <c r="AJ4496" i="10"/>
  <c r="AJ4497" i="10"/>
  <c r="AJ4498" i="10"/>
  <c r="AJ4499" i="10"/>
  <c r="AJ4500" i="10"/>
  <c r="AJ4501" i="10"/>
  <c r="AJ4502" i="10"/>
  <c r="AJ4503" i="10"/>
  <c r="AJ4504" i="10"/>
  <c r="AJ4505" i="10"/>
  <c r="AJ4506" i="10"/>
  <c r="AJ4507" i="10"/>
  <c r="AJ4508" i="10"/>
  <c r="AJ4509" i="10"/>
  <c r="AJ4510" i="10"/>
  <c r="AJ4511" i="10"/>
  <c r="AJ4512" i="10"/>
  <c r="AJ4513" i="10"/>
  <c r="AJ4514" i="10"/>
  <c r="AJ4515" i="10"/>
  <c r="AJ4516" i="10"/>
  <c r="AJ4517" i="10"/>
  <c r="AJ4518" i="10"/>
  <c r="AJ4519" i="10"/>
  <c r="AJ4520" i="10"/>
  <c r="AJ4521" i="10"/>
  <c r="AJ4522" i="10"/>
  <c r="AJ4523" i="10"/>
  <c r="AJ4524" i="10"/>
  <c r="AJ4525" i="10"/>
  <c r="AJ4526" i="10"/>
  <c r="AJ4527" i="10"/>
  <c r="AJ4528" i="10"/>
  <c r="AJ4529" i="10"/>
  <c r="AJ4530" i="10"/>
  <c r="AJ4531" i="10"/>
  <c r="AJ4532" i="10"/>
  <c r="AJ4533" i="10"/>
  <c r="AJ4534" i="10"/>
  <c r="AJ4535" i="10"/>
  <c r="AJ4536" i="10"/>
  <c r="AJ4537" i="10"/>
  <c r="AJ4538" i="10"/>
  <c r="AJ4539" i="10"/>
  <c r="AJ4540" i="10"/>
  <c r="AJ4541" i="10"/>
  <c r="AJ4542" i="10"/>
  <c r="AJ4543" i="10"/>
  <c r="AJ4544" i="10"/>
  <c r="AJ4545" i="10"/>
  <c r="AJ4546" i="10"/>
  <c r="AJ4547" i="10"/>
  <c r="AJ4548" i="10"/>
  <c r="AJ4549" i="10"/>
  <c r="AJ4550" i="10"/>
  <c r="AJ4551" i="10"/>
  <c r="AJ4552" i="10"/>
  <c r="AJ4553" i="10"/>
  <c r="AJ4554" i="10"/>
  <c r="AJ4555" i="10"/>
  <c r="AJ4556" i="10"/>
  <c r="AJ4557" i="10"/>
  <c r="AJ4558" i="10"/>
  <c r="AJ4559" i="10"/>
  <c r="AJ4560" i="10"/>
  <c r="AJ4561" i="10"/>
  <c r="AJ4562" i="10"/>
  <c r="AJ4563" i="10"/>
  <c r="AJ4564" i="10"/>
  <c r="AJ4565" i="10"/>
  <c r="AJ4566" i="10"/>
  <c r="AJ4567" i="10"/>
  <c r="AJ4568" i="10"/>
  <c r="AJ4569" i="10"/>
  <c r="AJ4570" i="10"/>
  <c r="AJ4571" i="10"/>
  <c r="AJ4572" i="10"/>
  <c r="AJ4573" i="10"/>
  <c r="AJ4574" i="10"/>
  <c r="AJ4575" i="10"/>
  <c r="AJ4576" i="10"/>
  <c r="AJ4577" i="10"/>
  <c r="AJ4578" i="10"/>
  <c r="AJ4579" i="10"/>
  <c r="AJ4580" i="10"/>
  <c r="AJ4581" i="10"/>
  <c r="AJ4582" i="10"/>
  <c r="AJ4583" i="10"/>
  <c r="AJ4584" i="10"/>
  <c r="AJ4585" i="10"/>
  <c r="AJ4586" i="10"/>
  <c r="AJ4587" i="10"/>
  <c r="AJ4588" i="10"/>
  <c r="AJ4589" i="10"/>
  <c r="AJ4590" i="10"/>
  <c r="AJ4591" i="10"/>
  <c r="AJ4592" i="10"/>
  <c r="AJ4593" i="10"/>
  <c r="AJ4594" i="10"/>
  <c r="AJ4595" i="10"/>
  <c r="AJ4596" i="10"/>
  <c r="AJ4597" i="10"/>
  <c r="AJ4598" i="10"/>
  <c r="AJ4599" i="10"/>
  <c r="AJ4600" i="10"/>
  <c r="AJ4601" i="10"/>
  <c r="AJ4602" i="10"/>
  <c r="AJ4603" i="10"/>
  <c r="AJ4604" i="10"/>
  <c r="AJ4605" i="10"/>
  <c r="AJ4606" i="10"/>
  <c r="AJ4607" i="10"/>
  <c r="AJ4608" i="10"/>
  <c r="AJ4609" i="10"/>
  <c r="AJ4610" i="10"/>
  <c r="AJ4611" i="10"/>
  <c r="AJ4612" i="10"/>
  <c r="AJ4613" i="10"/>
  <c r="AJ4614" i="10"/>
  <c r="AJ4615" i="10"/>
  <c r="AJ4616" i="10"/>
  <c r="AJ4617" i="10"/>
  <c r="AJ4618" i="10"/>
  <c r="AJ4619" i="10"/>
  <c r="AJ4620" i="10"/>
  <c r="AJ4621" i="10"/>
  <c r="AJ4622" i="10"/>
  <c r="AJ4623" i="10"/>
  <c r="AJ4624" i="10"/>
  <c r="AJ4625" i="10"/>
  <c r="AJ4626" i="10"/>
  <c r="AJ4627" i="10"/>
  <c r="AJ4628" i="10"/>
  <c r="AJ4629" i="10"/>
  <c r="AJ4630" i="10"/>
  <c r="AJ4631" i="10"/>
  <c r="AJ4632" i="10"/>
  <c r="AJ4633" i="10"/>
  <c r="AJ4634" i="10"/>
  <c r="AJ4635" i="10"/>
  <c r="AJ4636" i="10"/>
  <c r="AJ4637" i="10"/>
  <c r="AJ4638" i="10"/>
  <c r="AJ4639" i="10"/>
  <c r="AJ4640" i="10"/>
  <c r="AJ4641" i="10"/>
  <c r="AJ4642" i="10"/>
  <c r="AJ4643" i="10"/>
  <c r="AJ4644" i="10"/>
  <c r="AJ4645" i="10"/>
  <c r="AJ4646" i="10"/>
  <c r="AJ4647" i="10"/>
  <c r="AJ4648" i="10"/>
  <c r="AJ4649" i="10"/>
  <c r="AJ4650" i="10"/>
  <c r="AJ4651" i="10"/>
  <c r="AJ4652" i="10"/>
  <c r="AJ4653" i="10"/>
  <c r="AJ4654" i="10"/>
  <c r="AJ4655" i="10"/>
  <c r="AJ4656" i="10"/>
  <c r="AJ4657" i="10"/>
  <c r="AJ4658" i="10"/>
  <c r="AJ4659" i="10"/>
  <c r="AJ4660" i="10"/>
  <c r="AJ4661" i="10"/>
  <c r="AJ4662" i="10"/>
  <c r="AJ4663" i="10"/>
  <c r="AJ4664" i="10"/>
  <c r="AJ4665" i="10"/>
  <c r="AJ4666" i="10"/>
  <c r="AJ4667" i="10"/>
  <c r="AJ4668" i="10"/>
  <c r="AJ4669" i="10"/>
  <c r="AJ4670" i="10"/>
  <c r="AJ4671" i="10"/>
  <c r="AJ4672" i="10"/>
  <c r="AJ4673" i="10"/>
  <c r="AJ4674" i="10"/>
  <c r="AJ4675" i="10"/>
  <c r="AJ4676" i="10"/>
  <c r="AJ4677" i="10"/>
  <c r="AJ4678" i="10"/>
  <c r="AJ4679" i="10"/>
  <c r="AJ4680" i="10"/>
  <c r="AJ4681" i="10"/>
  <c r="AJ4682" i="10"/>
  <c r="AJ4683" i="10"/>
  <c r="AJ4684" i="10"/>
  <c r="AJ4685" i="10"/>
  <c r="AJ4686" i="10"/>
  <c r="AJ4687" i="10"/>
  <c r="AJ4688" i="10"/>
  <c r="AJ4689" i="10"/>
  <c r="AJ4690" i="10"/>
  <c r="AJ4691" i="10"/>
  <c r="AJ4692" i="10"/>
  <c r="AJ4693" i="10"/>
  <c r="AJ4694" i="10"/>
  <c r="AJ4695" i="10"/>
  <c r="AJ4696" i="10"/>
  <c r="AJ4697" i="10"/>
  <c r="AJ4698" i="10"/>
  <c r="AJ4699" i="10"/>
  <c r="AJ4700" i="10"/>
  <c r="AJ4701" i="10"/>
  <c r="AJ4702" i="10"/>
  <c r="AJ4703" i="10"/>
  <c r="AJ4704" i="10"/>
  <c r="AJ4705" i="10"/>
  <c r="AJ4706" i="10"/>
  <c r="AJ4707" i="10"/>
  <c r="AJ4708" i="10"/>
  <c r="AJ4709" i="10"/>
  <c r="AJ4710" i="10"/>
  <c r="AJ4711" i="10"/>
  <c r="AJ4712" i="10"/>
  <c r="AJ4713" i="10"/>
  <c r="AJ4714" i="10"/>
  <c r="AJ4715" i="10"/>
  <c r="AJ4716" i="10"/>
  <c r="AJ4717" i="10"/>
  <c r="AJ4718" i="10"/>
  <c r="AJ4719" i="10"/>
  <c r="AJ4720" i="10"/>
  <c r="AJ4721" i="10"/>
  <c r="AJ4722" i="10"/>
  <c r="AJ4723" i="10"/>
  <c r="AJ4724" i="10"/>
  <c r="AJ4725" i="10"/>
  <c r="AJ4726" i="10"/>
  <c r="AJ4727" i="10"/>
  <c r="AJ4728" i="10"/>
  <c r="AJ4729" i="10"/>
  <c r="AJ4730" i="10"/>
  <c r="AJ4731" i="10"/>
  <c r="AJ4732" i="10"/>
  <c r="AJ4733" i="10"/>
  <c r="AJ4734" i="10"/>
  <c r="AJ4735" i="10"/>
  <c r="AJ4736" i="10"/>
  <c r="AJ4737" i="10"/>
  <c r="AJ4738" i="10"/>
  <c r="AJ4739" i="10"/>
  <c r="AJ4740" i="10"/>
  <c r="AJ4741" i="10"/>
  <c r="AJ4742" i="10"/>
  <c r="AJ4743" i="10"/>
  <c r="AJ4744" i="10"/>
  <c r="AJ4745" i="10"/>
  <c r="AJ4746" i="10"/>
  <c r="AJ4747" i="10"/>
  <c r="AJ4748" i="10"/>
  <c r="AJ4749" i="10"/>
  <c r="AJ4750" i="10"/>
  <c r="AJ4751" i="10"/>
  <c r="AJ4752" i="10"/>
  <c r="AJ4753" i="10"/>
  <c r="AJ4754" i="10"/>
  <c r="AJ4755" i="10"/>
  <c r="AJ4756" i="10"/>
  <c r="AJ4757" i="10"/>
  <c r="AJ4758" i="10"/>
  <c r="AJ4759" i="10"/>
  <c r="AJ4760" i="10"/>
  <c r="AJ4761" i="10"/>
  <c r="AJ4762" i="10"/>
  <c r="AJ4763" i="10"/>
  <c r="AJ4764" i="10"/>
  <c r="AJ4765" i="10"/>
  <c r="AJ4766" i="10"/>
  <c r="AJ4767" i="10"/>
  <c r="AJ4768" i="10"/>
  <c r="AJ4769" i="10"/>
  <c r="AJ4770" i="10"/>
  <c r="AJ4771" i="10"/>
  <c r="AJ4772" i="10"/>
  <c r="AJ4773" i="10"/>
  <c r="AJ4774" i="10"/>
  <c r="AJ4775" i="10"/>
  <c r="AJ4776" i="10"/>
  <c r="AJ4777" i="10"/>
  <c r="AJ4778" i="10"/>
  <c r="AJ4779" i="10"/>
  <c r="AJ4780" i="10"/>
  <c r="AJ4781" i="10"/>
  <c r="AJ4782" i="10"/>
  <c r="AJ4783" i="10"/>
  <c r="AJ4784" i="10"/>
  <c r="AJ4785" i="10"/>
  <c r="AJ4786" i="10"/>
  <c r="AJ4787" i="10"/>
  <c r="AJ4788" i="10"/>
  <c r="AJ4789" i="10"/>
  <c r="AJ4790" i="10"/>
  <c r="AJ4791" i="10"/>
  <c r="AJ4792" i="10"/>
  <c r="AJ4793" i="10"/>
  <c r="AJ4794" i="10"/>
  <c r="AJ4795" i="10"/>
  <c r="AJ4796" i="10"/>
  <c r="AJ4797" i="10"/>
  <c r="AJ4798" i="10"/>
  <c r="AJ4799" i="10"/>
  <c r="AJ4800" i="10"/>
  <c r="AJ4801" i="10"/>
  <c r="AJ4802" i="10"/>
  <c r="AJ4803" i="10"/>
  <c r="AJ4804" i="10"/>
  <c r="AJ4805" i="10"/>
  <c r="AJ4806" i="10"/>
  <c r="AJ4807" i="10"/>
  <c r="AJ4808" i="10"/>
  <c r="AJ4809" i="10"/>
  <c r="AJ4810" i="10"/>
  <c r="AJ4811" i="10"/>
  <c r="AJ4812" i="10"/>
  <c r="AJ4813" i="10"/>
  <c r="AJ4814" i="10"/>
  <c r="AJ4815" i="10"/>
  <c r="AJ4816" i="10"/>
  <c r="AJ4817" i="10"/>
  <c r="AJ4818" i="10"/>
  <c r="AJ4819" i="10"/>
  <c r="AJ4820" i="10"/>
  <c r="AJ4821" i="10"/>
  <c r="AJ4822" i="10"/>
  <c r="AJ4823" i="10"/>
  <c r="AJ4824" i="10"/>
  <c r="AJ4825" i="10"/>
  <c r="AJ4826" i="10"/>
  <c r="AJ4827" i="10"/>
  <c r="AJ4828" i="10"/>
  <c r="AJ4829" i="10"/>
  <c r="AJ4830" i="10"/>
  <c r="AJ4831" i="10"/>
  <c r="AJ4832" i="10"/>
  <c r="AJ4833" i="10"/>
  <c r="AJ4834" i="10"/>
  <c r="AJ4835" i="10"/>
  <c r="AJ4836" i="10"/>
  <c r="AJ4837" i="10"/>
  <c r="AJ4838" i="10"/>
  <c r="AJ4839" i="10"/>
  <c r="AJ4840" i="10"/>
  <c r="AJ4841" i="10"/>
  <c r="AJ4842" i="10"/>
  <c r="AJ4843" i="10"/>
  <c r="AJ4844" i="10"/>
  <c r="AJ4845" i="10"/>
  <c r="AJ4846" i="10"/>
  <c r="AJ4847" i="10"/>
  <c r="AJ4848" i="10"/>
  <c r="AJ4849" i="10"/>
  <c r="AJ4850" i="10"/>
  <c r="AJ4851" i="10"/>
  <c r="AJ4852" i="10"/>
  <c r="AJ4853" i="10"/>
  <c r="AJ4854" i="10"/>
  <c r="AJ4855" i="10"/>
  <c r="AJ4856" i="10"/>
  <c r="AJ4857" i="10"/>
  <c r="AJ4858" i="10"/>
  <c r="AJ4859" i="10"/>
  <c r="AJ4860" i="10"/>
  <c r="AJ4861" i="10"/>
  <c r="AJ4862" i="10"/>
  <c r="AJ4863" i="10"/>
  <c r="AJ4864" i="10"/>
  <c r="AJ4865" i="10"/>
  <c r="AJ4866" i="10"/>
  <c r="AJ4867" i="10"/>
  <c r="AJ4868" i="10"/>
  <c r="AJ4869" i="10"/>
  <c r="AJ4870" i="10"/>
  <c r="AJ4871" i="10"/>
  <c r="AJ4872" i="10"/>
  <c r="AJ4873" i="10"/>
  <c r="AJ4874" i="10"/>
  <c r="AJ4875" i="10"/>
  <c r="AJ4876" i="10"/>
  <c r="AJ4877" i="10"/>
  <c r="AJ4878" i="10"/>
  <c r="AJ4879" i="10"/>
  <c r="AJ4880" i="10"/>
  <c r="AJ4881" i="10"/>
  <c r="AJ4882" i="10"/>
  <c r="AJ4883" i="10"/>
  <c r="AJ4884" i="10"/>
  <c r="AJ4885" i="10"/>
  <c r="AJ4886" i="10"/>
  <c r="AJ4887" i="10"/>
  <c r="AJ4888" i="10"/>
  <c r="AJ4889" i="10"/>
  <c r="AJ4890" i="10"/>
  <c r="AJ4891" i="10"/>
  <c r="AJ4892" i="10"/>
  <c r="AJ4893" i="10"/>
  <c r="AJ4894" i="10"/>
  <c r="AJ4895" i="10"/>
  <c r="AJ4896" i="10"/>
  <c r="AJ4897" i="10"/>
  <c r="AJ4898" i="10"/>
  <c r="AJ4899" i="10"/>
  <c r="AJ4900" i="10"/>
  <c r="AJ4901" i="10"/>
  <c r="AJ4902" i="10"/>
  <c r="AJ4903" i="10"/>
  <c r="AJ4904" i="10"/>
  <c r="AJ4905" i="10"/>
  <c r="AJ4906" i="10"/>
  <c r="AJ4907" i="10"/>
  <c r="AJ4908" i="10"/>
  <c r="AJ4909" i="10"/>
  <c r="AJ4910" i="10"/>
  <c r="AJ4911" i="10"/>
  <c r="AJ4912" i="10"/>
  <c r="AJ4913" i="10"/>
  <c r="AJ4914" i="10"/>
  <c r="AJ4915" i="10"/>
  <c r="AJ4916" i="10"/>
  <c r="AJ4917" i="10"/>
  <c r="AJ4918" i="10"/>
  <c r="AJ4919" i="10"/>
  <c r="AJ4920" i="10"/>
  <c r="AJ4921" i="10"/>
  <c r="AJ4922" i="10"/>
  <c r="AJ4923" i="10"/>
  <c r="AJ4924" i="10"/>
  <c r="AJ4925" i="10"/>
  <c r="AJ4926" i="10"/>
  <c r="AJ4927" i="10"/>
  <c r="AJ4928" i="10"/>
  <c r="AJ4929" i="10"/>
  <c r="AJ4930" i="10"/>
  <c r="AJ4931" i="10"/>
  <c r="AJ4932" i="10"/>
  <c r="AJ4933" i="10"/>
  <c r="AJ4934" i="10"/>
  <c r="AJ4935" i="10"/>
  <c r="AJ4936" i="10"/>
  <c r="AJ4937" i="10"/>
  <c r="AJ4938" i="10"/>
  <c r="AJ4939" i="10"/>
  <c r="AJ4940" i="10"/>
  <c r="AJ4941" i="10"/>
  <c r="AJ4942" i="10"/>
  <c r="AJ4943" i="10"/>
  <c r="AJ4944" i="10"/>
  <c r="AJ4945" i="10"/>
  <c r="AJ4946" i="10"/>
  <c r="AJ4947" i="10"/>
  <c r="AJ4948" i="10"/>
  <c r="AJ4949" i="10"/>
  <c r="AJ4950" i="10"/>
  <c r="AJ4951" i="10"/>
  <c r="AJ4952" i="10"/>
  <c r="AJ4953" i="10"/>
  <c r="AJ4954" i="10"/>
  <c r="AJ4955" i="10"/>
  <c r="AJ4956" i="10"/>
  <c r="AJ4957" i="10"/>
  <c r="AJ4958" i="10"/>
  <c r="AJ4959" i="10"/>
  <c r="AJ4960" i="10"/>
  <c r="AJ4961" i="10"/>
  <c r="AJ4962" i="10"/>
  <c r="AJ4963" i="10"/>
  <c r="AJ4964" i="10"/>
  <c r="AJ4965" i="10"/>
  <c r="AJ4966" i="10"/>
  <c r="AJ4967" i="10"/>
  <c r="AJ4968" i="10"/>
  <c r="AJ4969" i="10"/>
  <c r="AJ4970" i="10"/>
  <c r="AJ4971" i="10"/>
  <c r="AJ4972" i="10"/>
  <c r="AJ4973" i="10"/>
  <c r="AJ4974" i="10"/>
  <c r="AJ4975" i="10"/>
  <c r="AJ4976" i="10"/>
  <c r="AJ4977" i="10"/>
  <c r="AJ4978" i="10"/>
  <c r="AJ4979" i="10"/>
  <c r="AJ4980" i="10"/>
  <c r="AJ4981" i="10"/>
  <c r="AJ4982" i="10"/>
  <c r="AJ4983" i="10"/>
  <c r="AJ4984" i="10"/>
  <c r="AJ4985" i="10"/>
  <c r="AJ4986" i="10"/>
  <c r="AJ4987" i="10"/>
  <c r="AJ4988" i="10"/>
  <c r="AJ4989" i="10"/>
  <c r="AJ4990" i="10"/>
  <c r="AJ4991" i="10"/>
  <c r="AJ4992" i="10"/>
  <c r="AJ4993" i="10"/>
  <c r="AJ4994" i="10"/>
  <c r="AJ4995" i="10"/>
  <c r="AJ4996" i="10"/>
  <c r="AJ4997" i="10"/>
  <c r="AJ4998" i="10"/>
  <c r="AJ4999" i="10"/>
  <c r="AJ5000" i="10"/>
  <c r="AJ5001" i="10"/>
  <c r="AJ5002" i="10"/>
  <c r="AJ5003" i="10"/>
  <c r="AJ5004" i="10"/>
  <c r="AJ5005" i="10"/>
  <c r="AJ5006" i="10"/>
  <c r="AJ5007" i="10"/>
  <c r="AJ5008" i="10"/>
  <c r="AJ5009" i="10"/>
  <c r="AJ5010" i="10"/>
  <c r="AJ5011" i="10"/>
  <c r="AJ5012" i="10"/>
  <c r="AJ5013" i="10"/>
  <c r="AJ5014" i="10"/>
  <c r="AJ5015" i="10"/>
  <c r="AJ5016" i="10"/>
  <c r="AJ5017" i="10"/>
  <c r="AJ5018" i="10"/>
  <c r="AJ5019" i="10"/>
  <c r="AJ5020" i="10"/>
  <c r="AJ5021" i="10"/>
  <c r="AJ5022" i="10"/>
  <c r="AJ5023" i="10"/>
  <c r="AJ5024" i="10"/>
  <c r="AJ5025" i="10"/>
  <c r="AJ5026" i="10"/>
  <c r="AJ5027" i="10"/>
  <c r="AJ5028" i="10"/>
  <c r="AJ5029" i="10"/>
  <c r="AJ5030" i="10"/>
  <c r="AJ5031" i="10"/>
  <c r="AJ5032" i="10"/>
  <c r="AJ5033" i="10"/>
  <c r="AJ5034" i="10"/>
  <c r="AJ5035" i="10"/>
  <c r="AJ5036" i="10"/>
  <c r="AJ5037" i="10"/>
  <c r="AJ5038" i="10"/>
  <c r="AJ5039" i="10"/>
  <c r="AJ5040" i="10"/>
  <c r="AJ5041" i="10"/>
  <c r="AJ5042" i="10"/>
  <c r="AJ5043" i="10"/>
  <c r="AJ5044" i="10"/>
  <c r="AJ5045" i="10"/>
  <c r="AJ5046" i="10"/>
  <c r="AJ5047" i="10"/>
  <c r="AJ5048" i="10"/>
  <c r="AJ5049" i="10"/>
  <c r="AJ5050" i="10"/>
  <c r="AJ5051" i="10"/>
  <c r="AJ5052" i="10"/>
  <c r="AJ5053" i="10"/>
  <c r="AJ5054" i="10"/>
  <c r="AJ5055" i="10"/>
  <c r="AJ5056" i="10"/>
  <c r="AJ5057" i="10"/>
  <c r="AJ5058" i="10"/>
  <c r="AJ5059" i="10"/>
  <c r="AJ5060" i="10"/>
  <c r="AJ5061" i="10"/>
  <c r="AJ5062" i="10"/>
  <c r="AJ5063" i="10"/>
  <c r="AJ5064" i="10"/>
  <c r="AJ5065" i="10"/>
  <c r="AJ5066" i="10"/>
  <c r="AJ5067" i="10"/>
  <c r="AJ5068" i="10"/>
  <c r="AJ5069" i="10"/>
  <c r="AJ5070" i="10"/>
  <c r="AJ5071" i="10"/>
  <c r="AJ5072" i="10"/>
  <c r="AJ5073" i="10"/>
  <c r="AJ5074" i="10"/>
  <c r="AJ5075" i="10"/>
  <c r="AJ5076" i="10"/>
  <c r="AJ5077" i="10"/>
  <c r="AJ5078" i="10"/>
  <c r="AJ5079" i="10"/>
  <c r="AJ5080" i="10"/>
  <c r="AJ5081" i="10"/>
  <c r="AJ5082" i="10"/>
  <c r="AJ5083" i="10"/>
  <c r="AJ5084" i="10"/>
  <c r="AJ5085" i="10"/>
  <c r="AJ5086" i="10"/>
  <c r="AJ5087" i="10"/>
  <c r="AJ5088" i="10"/>
  <c r="AJ5089" i="10"/>
  <c r="AJ5090" i="10"/>
  <c r="AJ5091" i="10"/>
  <c r="AJ5092" i="10"/>
  <c r="AJ5093" i="10"/>
  <c r="AJ5094" i="10"/>
  <c r="AJ5095" i="10"/>
  <c r="AJ5096" i="10"/>
  <c r="AJ5097" i="10"/>
  <c r="AJ5098" i="10"/>
  <c r="AJ5099" i="10"/>
  <c r="AJ5100" i="10"/>
  <c r="AJ5101" i="10"/>
  <c r="AJ5102" i="10"/>
  <c r="AJ5103" i="10"/>
  <c r="AJ5104" i="10"/>
  <c r="AJ5105" i="10"/>
  <c r="AJ5106" i="10"/>
  <c r="AJ5107" i="10"/>
  <c r="AJ5108" i="10"/>
  <c r="AJ5109" i="10"/>
  <c r="AJ5110" i="10"/>
  <c r="AJ5111" i="10"/>
  <c r="AJ5112" i="10"/>
  <c r="AJ5113" i="10"/>
  <c r="AJ5114" i="10"/>
  <c r="AJ5115" i="10"/>
  <c r="AJ5116" i="10"/>
  <c r="AJ5117" i="10"/>
  <c r="AJ5118" i="10"/>
  <c r="AJ5119" i="10"/>
  <c r="AJ5120" i="10"/>
  <c r="AJ5121" i="10"/>
  <c r="AJ5122" i="10"/>
  <c r="AJ5123" i="10"/>
  <c r="AJ5124" i="10"/>
  <c r="AJ5125" i="10"/>
  <c r="AJ5126" i="10"/>
  <c r="AJ5127" i="10"/>
  <c r="AJ5128" i="10"/>
  <c r="AJ5129" i="10"/>
  <c r="AJ5130" i="10"/>
  <c r="AJ5131" i="10"/>
  <c r="AJ5132" i="10"/>
  <c r="AJ5133" i="10"/>
  <c r="AJ5134" i="10"/>
  <c r="AJ5135" i="10"/>
  <c r="AJ5136" i="10"/>
  <c r="AJ5137" i="10"/>
  <c r="AJ5138" i="10"/>
  <c r="AJ5139" i="10"/>
  <c r="AJ5140" i="10"/>
  <c r="AJ5141" i="10"/>
  <c r="AJ5142" i="10"/>
  <c r="AJ5143" i="10"/>
  <c r="AJ5144" i="10"/>
  <c r="AJ5145" i="10"/>
  <c r="AJ5146" i="10"/>
  <c r="AJ5147" i="10"/>
  <c r="AJ5148" i="10"/>
  <c r="AJ5149" i="10"/>
  <c r="AJ5150" i="10"/>
  <c r="AJ5151" i="10"/>
  <c r="AJ5152" i="10"/>
  <c r="AJ5153" i="10"/>
  <c r="AJ5154" i="10"/>
  <c r="AJ5155" i="10"/>
  <c r="AJ5156" i="10"/>
  <c r="AJ5157" i="10"/>
  <c r="AJ5158" i="10"/>
  <c r="AJ5159" i="10"/>
  <c r="AJ5160" i="10"/>
  <c r="AJ5161" i="10"/>
  <c r="AJ5162" i="10"/>
  <c r="AJ5163" i="10"/>
  <c r="AJ5164" i="10"/>
  <c r="AJ5165" i="10"/>
  <c r="AJ5166" i="10"/>
  <c r="AJ5167" i="10"/>
  <c r="AJ5168" i="10"/>
  <c r="AJ5169" i="10"/>
  <c r="AJ5170" i="10"/>
  <c r="AJ5171" i="10"/>
  <c r="AJ5172" i="10"/>
  <c r="AJ5173" i="10"/>
  <c r="AJ5174" i="10"/>
  <c r="AJ5175" i="10"/>
  <c r="AJ5176" i="10"/>
  <c r="AJ5177" i="10"/>
  <c r="AJ5178" i="10"/>
  <c r="AJ5179" i="10"/>
  <c r="AJ5180" i="10"/>
  <c r="AJ5181" i="10"/>
  <c r="AJ5182" i="10"/>
  <c r="AJ5183" i="10"/>
  <c r="AJ5184" i="10"/>
  <c r="AJ5185" i="10"/>
  <c r="AJ5186" i="10"/>
  <c r="AJ5187" i="10"/>
  <c r="AJ5188" i="10"/>
  <c r="AJ5189" i="10"/>
  <c r="AJ5190" i="10"/>
  <c r="AJ5191" i="10"/>
  <c r="AJ5192" i="10"/>
  <c r="AJ5193" i="10"/>
  <c r="AJ5194" i="10"/>
  <c r="AJ5195" i="10"/>
  <c r="AJ5196" i="10"/>
  <c r="AJ5197" i="10"/>
  <c r="AJ5198" i="10"/>
  <c r="AJ5199" i="10"/>
  <c r="AJ5200" i="10"/>
  <c r="AJ5201" i="10"/>
  <c r="AJ5202" i="10"/>
  <c r="AJ5203" i="10"/>
  <c r="AJ5204" i="10"/>
  <c r="AJ5205" i="10"/>
  <c r="AJ5206" i="10"/>
  <c r="AJ5207" i="10"/>
  <c r="AJ5208" i="10"/>
  <c r="AJ5209" i="10"/>
  <c r="AJ5210" i="10"/>
  <c r="AJ5211" i="10"/>
  <c r="AJ5212" i="10"/>
  <c r="AJ5213" i="10"/>
  <c r="AJ5214" i="10"/>
  <c r="AJ5215" i="10"/>
  <c r="AJ5216" i="10"/>
  <c r="AJ5217" i="10"/>
  <c r="AJ5218" i="10"/>
  <c r="AJ5219" i="10"/>
  <c r="AJ5220" i="10"/>
  <c r="AJ5221" i="10"/>
  <c r="AJ5222" i="10"/>
  <c r="AJ5223" i="10"/>
  <c r="AJ5224" i="10"/>
  <c r="AJ5225" i="10"/>
  <c r="AJ5226" i="10"/>
  <c r="AJ5227" i="10"/>
  <c r="AJ5228" i="10"/>
  <c r="AJ5229" i="10"/>
  <c r="AJ5230" i="10"/>
  <c r="AJ5231" i="10"/>
  <c r="AJ5232" i="10"/>
  <c r="AJ5233" i="10"/>
  <c r="AJ5234" i="10"/>
  <c r="AJ5235" i="10"/>
  <c r="AJ5236" i="10"/>
  <c r="AJ5237" i="10"/>
  <c r="AJ5238" i="10"/>
  <c r="AJ5239" i="10"/>
  <c r="AJ5240" i="10"/>
  <c r="AJ5241" i="10"/>
  <c r="AJ5242" i="10"/>
  <c r="AJ5243" i="10"/>
  <c r="AJ5244" i="10"/>
  <c r="AJ5245" i="10"/>
  <c r="AJ5246" i="10"/>
  <c r="AJ5247" i="10"/>
  <c r="AJ5248" i="10"/>
  <c r="AJ5249" i="10"/>
  <c r="AJ5250" i="10"/>
  <c r="AJ5251" i="10"/>
  <c r="AJ5252" i="10"/>
  <c r="AJ5253" i="10"/>
  <c r="AJ5254" i="10"/>
  <c r="AJ5255" i="10"/>
  <c r="AJ5256" i="10"/>
  <c r="AJ5257" i="10"/>
  <c r="AJ5258" i="10"/>
  <c r="AJ5259" i="10"/>
  <c r="AJ5260" i="10"/>
  <c r="AJ5261" i="10"/>
  <c r="AJ5262" i="10"/>
  <c r="AJ5263" i="10"/>
  <c r="AJ5264" i="10"/>
  <c r="AJ5265" i="10"/>
  <c r="AJ5266" i="10"/>
  <c r="AJ5267" i="10"/>
  <c r="AJ5268" i="10"/>
  <c r="AJ5269" i="10"/>
  <c r="AJ5270" i="10"/>
  <c r="AJ5271" i="10"/>
  <c r="AJ5272" i="10"/>
  <c r="AJ5273" i="10"/>
  <c r="AJ5274" i="10"/>
  <c r="AJ5275" i="10"/>
  <c r="AJ5276" i="10"/>
  <c r="AJ5277" i="10"/>
  <c r="AJ5278" i="10"/>
  <c r="AJ5279" i="10"/>
  <c r="AJ5280" i="10"/>
  <c r="AJ5281" i="10"/>
  <c r="AJ5282" i="10"/>
  <c r="AJ5283" i="10"/>
  <c r="AJ5284" i="10"/>
  <c r="AJ5285" i="10"/>
  <c r="AJ5286" i="10"/>
  <c r="AJ5287" i="10"/>
  <c r="AJ5288" i="10"/>
  <c r="AJ5289" i="10"/>
  <c r="AJ5290" i="10"/>
  <c r="AJ5291" i="10"/>
  <c r="AJ5292" i="10"/>
  <c r="AJ5293" i="10"/>
  <c r="AJ5294" i="10"/>
  <c r="AJ5295" i="10"/>
  <c r="AJ5296" i="10"/>
  <c r="AJ5297" i="10"/>
  <c r="AJ5298" i="10"/>
  <c r="AJ5299" i="10"/>
  <c r="AJ5300" i="10"/>
  <c r="AJ5301" i="10"/>
  <c r="AJ5302" i="10"/>
  <c r="AJ5303" i="10"/>
  <c r="AJ5304" i="10"/>
  <c r="AJ5305" i="10"/>
  <c r="AJ5306" i="10"/>
  <c r="AJ5307" i="10"/>
  <c r="AJ5308" i="10"/>
  <c r="AJ5309" i="10"/>
  <c r="AJ5310" i="10"/>
  <c r="AJ5311" i="10"/>
  <c r="AJ5312" i="10"/>
  <c r="AJ5313" i="10"/>
  <c r="AJ5314" i="10"/>
  <c r="AJ5315" i="10"/>
  <c r="AJ5316" i="10"/>
  <c r="AJ5317" i="10"/>
  <c r="AJ5318" i="10"/>
  <c r="AJ5319" i="10"/>
  <c r="AJ5320" i="10"/>
  <c r="AJ5321" i="10"/>
  <c r="AJ5322" i="10"/>
  <c r="AJ5323" i="10"/>
  <c r="AJ5324" i="10"/>
  <c r="AJ5325" i="10"/>
  <c r="AJ5326" i="10"/>
  <c r="AJ5327" i="10"/>
  <c r="AJ5328" i="10"/>
  <c r="AJ5329" i="10"/>
  <c r="AJ5330" i="10"/>
  <c r="AJ5331" i="10"/>
  <c r="AJ5332" i="10"/>
  <c r="AJ5333" i="10"/>
  <c r="AJ5334" i="10"/>
  <c r="AJ5335" i="10"/>
  <c r="AJ5336" i="10"/>
  <c r="AJ5337" i="10"/>
  <c r="AJ5338" i="10"/>
  <c r="AJ5339" i="10"/>
  <c r="AJ5340" i="10"/>
  <c r="AJ5341" i="10"/>
  <c r="AJ5342" i="10"/>
  <c r="AJ5343" i="10"/>
  <c r="AJ5344" i="10"/>
  <c r="AJ5345" i="10"/>
  <c r="AJ5346" i="10"/>
  <c r="AJ5347" i="10"/>
  <c r="AJ5348" i="10"/>
  <c r="AJ5349" i="10"/>
  <c r="AJ5350" i="10"/>
  <c r="AJ5351" i="10"/>
  <c r="AJ5352" i="10"/>
  <c r="AJ5353" i="10"/>
  <c r="AJ5354" i="10"/>
  <c r="AJ5355" i="10"/>
  <c r="AJ5356" i="10"/>
  <c r="AJ5357" i="10"/>
  <c r="AJ5358" i="10"/>
  <c r="AJ5359" i="10"/>
  <c r="AJ5360" i="10"/>
  <c r="AJ5361" i="10"/>
  <c r="AJ5362" i="10"/>
  <c r="AJ5363" i="10"/>
  <c r="AJ5364" i="10"/>
  <c r="AJ5365" i="10"/>
  <c r="AJ5366" i="10"/>
  <c r="AJ5367" i="10"/>
  <c r="AJ5368" i="10"/>
  <c r="AJ5369" i="10"/>
  <c r="AJ5370" i="10"/>
  <c r="AJ5371" i="10"/>
  <c r="AJ5372" i="10"/>
  <c r="AJ5373" i="10"/>
  <c r="AJ5374" i="10"/>
  <c r="AJ5375" i="10"/>
  <c r="AJ5376" i="10"/>
  <c r="AJ5377" i="10"/>
  <c r="AJ5378" i="10"/>
  <c r="AJ5379" i="10"/>
  <c r="AJ5380" i="10"/>
  <c r="AJ5381" i="10"/>
  <c r="AJ5382" i="10"/>
  <c r="AJ5383" i="10"/>
  <c r="AJ5384" i="10"/>
  <c r="AJ5385" i="10"/>
  <c r="AJ5386" i="10"/>
  <c r="AJ5387" i="10"/>
  <c r="AJ5388" i="10"/>
  <c r="AJ5389" i="10"/>
  <c r="AJ5390" i="10"/>
  <c r="AJ5391" i="10"/>
  <c r="AJ5392" i="10"/>
  <c r="AJ5393" i="10"/>
  <c r="AJ5394" i="10"/>
  <c r="AJ5395" i="10"/>
  <c r="AJ5396" i="10"/>
  <c r="AJ5397" i="10"/>
  <c r="AJ5398" i="10"/>
  <c r="AJ5399" i="10"/>
  <c r="AJ5400" i="10"/>
  <c r="AJ5401" i="10"/>
  <c r="AJ5402" i="10"/>
  <c r="AJ5403" i="10"/>
  <c r="AJ5404" i="10"/>
  <c r="AJ5405" i="10"/>
  <c r="AJ5406" i="10"/>
  <c r="AJ5407" i="10"/>
  <c r="AJ5408" i="10"/>
  <c r="AJ5409" i="10"/>
  <c r="AJ5410" i="10"/>
  <c r="AJ5411" i="10"/>
  <c r="AJ5412" i="10"/>
  <c r="AJ5413" i="10"/>
  <c r="AJ5414" i="10"/>
  <c r="AJ5415" i="10"/>
  <c r="AJ5416" i="10"/>
  <c r="AJ5417" i="10"/>
  <c r="AJ5418" i="10"/>
  <c r="AJ5419" i="10"/>
  <c r="AJ5420" i="10"/>
  <c r="AJ5421" i="10"/>
  <c r="AJ5422" i="10"/>
  <c r="AJ5423" i="10"/>
  <c r="AJ5424" i="10"/>
  <c r="AJ5425" i="10"/>
  <c r="AJ5426" i="10"/>
  <c r="AJ5427" i="10"/>
  <c r="AJ5428" i="10"/>
  <c r="AJ5429" i="10"/>
  <c r="AJ5430" i="10"/>
  <c r="AJ5431" i="10"/>
  <c r="AJ5432" i="10"/>
  <c r="AJ5433" i="10"/>
  <c r="AJ5434" i="10"/>
  <c r="AJ5435" i="10"/>
  <c r="AJ5436" i="10"/>
  <c r="AJ5437" i="10"/>
  <c r="AJ5438" i="10"/>
  <c r="AJ5439" i="10"/>
  <c r="AJ5440" i="10"/>
  <c r="AJ5441" i="10"/>
  <c r="AJ5442" i="10"/>
  <c r="AJ5443" i="10"/>
  <c r="AJ5444" i="10"/>
  <c r="AJ5445" i="10"/>
  <c r="AJ5446" i="10"/>
  <c r="AJ5447" i="10"/>
  <c r="AJ5448" i="10"/>
  <c r="AJ5449" i="10"/>
  <c r="AJ5450" i="10"/>
  <c r="AJ5451" i="10"/>
  <c r="AJ5452" i="10"/>
  <c r="AJ5453" i="10"/>
  <c r="AJ5454" i="10"/>
  <c r="AJ5455" i="10"/>
  <c r="AJ5456" i="10"/>
  <c r="AJ5457" i="10"/>
  <c r="AJ5458" i="10"/>
  <c r="AJ5459" i="10"/>
  <c r="AJ5460" i="10"/>
  <c r="AJ5461" i="10"/>
  <c r="AJ5462" i="10"/>
  <c r="AJ5463" i="10"/>
  <c r="AJ5464" i="10"/>
  <c r="AJ5465" i="10"/>
  <c r="AJ5466" i="10"/>
  <c r="AJ5467" i="10"/>
  <c r="AJ5468" i="10"/>
  <c r="AJ5469" i="10"/>
  <c r="AJ5470" i="10"/>
  <c r="AJ5471" i="10"/>
  <c r="AJ5472" i="10"/>
  <c r="AJ5473" i="10"/>
  <c r="AJ5474" i="10"/>
  <c r="AJ5475" i="10"/>
  <c r="AJ5476" i="10"/>
  <c r="AJ5477" i="10"/>
  <c r="AJ5478" i="10"/>
  <c r="AJ5479" i="10"/>
  <c r="AJ5480" i="10"/>
  <c r="AJ5481" i="10"/>
  <c r="AJ5482" i="10"/>
  <c r="AJ5483" i="10"/>
  <c r="AJ5484" i="10"/>
  <c r="AJ5485" i="10"/>
  <c r="AJ5486" i="10"/>
  <c r="AJ5487" i="10"/>
  <c r="AJ5488" i="10"/>
  <c r="AJ5489" i="10"/>
  <c r="AJ5490" i="10"/>
  <c r="AJ5491" i="10"/>
  <c r="AJ5492" i="10"/>
  <c r="AJ5493" i="10"/>
  <c r="AJ5494" i="10"/>
  <c r="AJ5495" i="10"/>
  <c r="AJ5496" i="10"/>
  <c r="AJ5497" i="10"/>
  <c r="AJ5498" i="10"/>
  <c r="AJ5499" i="10"/>
  <c r="AJ5500" i="10"/>
  <c r="AJ5501" i="10"/>
  <c r="AJ5502" i="10"/>
  <c r="AJ5503" i="10"/>
  <c r="AJ5504" i="10"/>
  <c r="AJ5505" i="10"/>
  <c r="AJ5506" i="10"/>
  <c r="AJ5507" i="10"/>
  <c r="AJ5508" i="10"/>
  <c r="AJ5509" i="10"/>
  <c r="AJ5510" i="10"/>
  <c r="AJ5511" i="10"/>
  <c r="AJ5512" i="10"/>
  <c r="AJ5513" i="10"/>
  <c r="AJ5514" i="10"/>
  <c r="AJ5515" i="10"/>
  <c r="AJ5516" i="10"/>
  <c r="AJ5517" i="10"/>
  <c r="AJ5518" i="10"/>
  <c r="AJ5519" i="10"/>
  <c r="AJ5520" i="10"/>
  <c r="AJ5521" i="10"/>
  <c r="AJ5522" i="10"/>
  <c r="AJ5523" i="10"/>
  <c r="AJ5524" i="10"/>
  <c r="AJ5525" i="10"/>
  <c r="AJ5526" i="10"/>
  <c r="AJ5527" i="10"/>
  <c r="AJ5528" i="10"/>
  <c r="AJ5529" i="10"/>
  <c r="AJ5530" i="10"/>
  <c r="AJ5531" i="10"/>
  <c r="AJ5532" i="10"/>
  <c r="AJ5533" i="10"/>
  <c r="AJ5534" i="10"/>
  <c r="AJ5535" i="10"/>
  <c r="AJ5536" i="10"/>
  <c r="AJ5537" i="10"/>
  <c r="AJ5538" i="10"/>
  <c r="AJ5539" i="10"/>
  <c r="AJ5540" i="10"/>
  <c r="AJ5541" i="10"/>
  <c r="AJ5542" i="10"/>
  <c r="AJ5543" i="10"/>
  <c r="AJ5544" i="10"/>
  <c r="AJ5545" i="10"/>
  <c r="AJ5546" i="10"/>
  <c r="AJ5547" i="10"/>
  <c r="AJ5548" i="10"/>
  <c r="AJ5549" i="10"/>
  <c r="AJ5550" i="10"/>
  <c r="AJ5551" i="10"/>
  <c r="AJ5552" i="10"/>
  <c r="AJ5553" i="10"/>
  <c r="AJ5554" i="10"/>
  <c r="AJ5555" i="10"/>
  <c r="AJ5556" i="10"/>
  <c r="AJ5557" i="10"/>
  <c r="AJ5558" i="10"/>
  <c r="AJ5559" i="10"/>
  <c r="AJ5560" i="10"/>
  <c r="AJ5561" i="10"/>
  <c r="AJ5562" i="10"/>
  <c r="AJ5563" i="10"/>
  <c r="AJ5564" i="10"/>
  <c r="AJ5565" i="10"/>
  <c r="AJ5566" i="10"/>
  <c r="AJ5567" i="10"/>
  <c r="AJ5568" i="10"/>
  <c r="AJ5569" i="10"/>
  <c r="AJ5570" i="10"/>
  <c r="AJ5571" i="10"/>
  <c r="AJ5572" i="10"/>
  <c r="AJ5573" i="10"/>
  <c r="AJ5574" i="10"/>
  <c r="AJ5575" i="10"/>
  <c r="AJ5576" i="10"/>
  <c r="AJ5577" i="10"/>
  <c r="AJ5578" i="10"/>
  <c r="AJ5579" i="10"/>
  <c r="AJ5580" i="10"/>
  <c r="AJ5581" i="10"/>
  <c r="AJ5582" i="10"/>
  <c r="AJ5583" i="10"/>
  <c r="AJ5584" i="10"/>
  <c r="AJ5585" i="10"/>
  <c r="AJ5586" i="10"/>
  <c r="AJ5587" i="10"/>
  <c r="AJ5588" i="10"/>
  <c r="AJ5589" i="10"/>
  <c r="AJ5590" i="10"/>
  <c r="AJ5591" i="10"/>
  <c r="AJ5592" i="10"/>
  <c r="AJ5593" i="10"/>
  <c r="AJ5594" i="10"/>
  <c r="AJ5595" i="10"/>
  <c r="AJ5596" i="10"/>
  <c r="AJ5597" i="10"/>
  <c r="AJ5598" i="10"/>
  <c r="AJ5599" i="10"/>
  <c r="AJ5600" i="10"/>
  <c r="AJ5601" i="10"/>
  <c r="AJ5602" i="10"/>
  <c r="AJ5603" i="10"/>
  <c r="AJ5604" i="10"/>
  <c r="AJ5605" i="10"/>
  <c r="AJ5606" i="10"/>
  <c r="AJ5607" i="10"/>
  <c r="AJ5608" i="10"/>
  <c r="AJ5609" i="10"/>
  <c r="AJ5610" i="10"/>
  <c r="AJ5611" i="10"/>
  <c r="AJ5612" i="10"/>
  <c r="AJ5613" i="10"/>
  <c r="AJ5614" i="10"/>
  <c r="AJ5615" i="10"/>
  <c r="AJ5616" i="10"/>
  <c r="AJ5617" i="10"/>
  <c r="AJ5618" i="10"/>
  <c r="AJ5619" i="10"/>
  <c r="AJ5620" i="10"/>
  <c r="AJ5621" i="10"/>
  <c r="AJ5622" i="10"/>
  <c r="AJ5623" i="10"/>
  <c r="AJ5624" i="10"/>
  <c r="AJ5625" i="10"/>
  <c r="AJ5626" i="10"/>
  <c r="AJ5627" i="10"/>
  <c r="AJ5628" i="10"/>
  <c r="AJ5629" i="10"/>
  <c r="AJ5630" i="10"/>
  <c r="AJ5631" i="10"/>
  <c r="AJ5632" i="10"/>
  <c r="AJ5633" i="10"/>
  <c r="AJ5634" i="10"/>
  <c r="AJ5635" i="10"/>
  <c r="AJ5636" i="10"/>
  <c r="AJ5637" i="10"/>
  <c r="AJ5638" i="10"/>
  <c r="AJ5639" i="10"/>
  <c r="AJ5640" i="10"/>
  <c r="AJ5641" i="10"/>
  <c r="AJ5642" i="10"/>
  <c r="AJ5643" i="10"/>
  <c r="AJ5644" i="10"/>
  <c r="AJ5645" i="10"/>
  <c r="AJ5646" i="10"/>
  <c r="AJ5647" i="10"/>
  <c r="AJ5648" i="10"/>
  <c r="AJ5649" i="10"/>
  <c r="AJ5650" i="10"/>
  <c r="AJ5651" i="10"/>
  <c r="AJ5652" i="10"/>
  <c r="AJ5653" i="10"/>
  <c r="AJ5654" i="10"/>
  <c r="AJ5655" i="10"/>
  <c r="AJ5656" i="10"/>
  <c r="AJ5657" i="10"/>
  <c r="AJ5658" i="10"/>
  <c r="AJ5659" i="10"/>
  <c r="AJ5660" i="10"/>
  <c r="AJ5661" i="10"/>
  <c r="AJ5662" i="10"/>
  <c r="AJ5663" i="10"/>
  <c r="AJ5664" i="10"/>
  <c r="AJ5665" i="10"/>
  <c r="AJ5666" i="10"/>
  <c r="AJ5667" i="10"/>
  <c r="AJ5668" i="10"/>
  <c r="AJ5669" i="10"/>
  <c r="AJ5670" i="10"/>
  <c r="AJ5671" i="10"/>
  <c r="AJ5672" i="10"/>
  <c r="AJ5673" i="10"/>
  <c r="AJ5674" i="10"/>
  <c r="AJ5675" i="10"/>
  <c r="AJ5676" i="10"/>
  <c r="AJ5677" i="10"/>
  <c r="AJ5678" i="10"/>
  <c r="AJ5679" i="10"/>
  <c r="AJ5680" i="10"/>
  <c r="AJ5681" i="10"/>
  <c r="AJ5682" i="10"/>
  <c r="AJ5683" i="10"/>
  <c r="AJ5684" i="10"/>
  <c r="AJ5685" i="10"/>
  <c r="AJ5686" i="10"/>
  <c r="AJ5687" i="10"/>
  <c r="AJ5688" i="10"/>
  <c r="AJ5689" i="10"/>
  <c r="AJ5690" i="10"/>
  <c r="AJ5691" i="10"/>
  <c r="AJ5692" i="10"/>
  <c r="AJ5693" i="10"/>
  <c r="AJ5694" i="10"/>
  <c r="AJ5695" i="10"/>
  <c r="AJ5696" i="10"/>
  <c r="AJ5697" i="10"/>
  <c r="AJ5698" i="10"/>
  <c r="AJ5699" i="10"/>
  <c r="AJ5700" i="10"/>
  <c r="AJ5701" i="10"/>
  <c r="AJ5702" i="10"/>
  <c r="AJ5703" i="10"/>
  <c r="AJ5704" i="10"/>
  <c r="AJ5705" i="10"/>
  <c r="AJ5706" i="10"/>
  <c r="AJ5707" i="10"/>
  <c r="AJ5708" i="10"/>
  <c r="AJ5709" i="10"/>
  <c r="AJ5710" i="10"/>
  <c r="AJ5711" i="10"/>
  <c r="AJ5712" i="10"/>
  <c r="AJ5713" i="10"/>
  <c r="AJ5714" i="10"/>
  <c r="AJ5715" i="10"/>
  <c r="AJ5716" i="10"/>
  <c r="AJ5717" i="10"/>
  <c r="AJ5718" i="10"/>
  <c r="AJ5719" i="10"/>
  <c r="AJ5720" i="10"/>
  <c r="AJ5721" i="10"/>
  <c r="AJ5722" i="10"/>
  <c r="AJ5723" i="10"/>
  <c r="AJ5724" i="10"/>
  <c r="AJ5725" i="10"/>
  <c r="AJ5726" i="10"/>
  <c r="AJ5727" i="10"/>
  <c r="AJ5728" i="10"/>
  <c r="AJ5729" i="10"/>
  <c r="AJ5730" i="10"/>
  <c r="AJ5731" i="10"/>
  <c r="AJ5732" i="10"/>
  <c r="AJ5733" i="10"/>
  <c r="AJ5734" i="10"/>
  <c r="AJ5735" i="10"/>
  <c r="AJ5736" i="10"/>
  <c r="AJ5737" i="10"/>
  <c r="AJ5738" i="10"/>
  <c r="AJ5739" i="10"/>
  <c r="AJ5740" i="10"/>
  <c r="AJ5741" i="10"/>
  <c r="AJ5742" i="10"/>
  <c r="AJ5743" i="10"/>
  <c r="AJ5744" i="10"/>
  <c r="AJ5745" i="10"/>
  <c r="AJ5746" i="10"/>
  <c r="AJ5747" i="10"/>
  <c r="AJ5748" i="10"/>
  <c r="AJ5749" i="10"/>
  <c r="AJ5750" i="10"/>
  <c r="AJ5751" i="10"/>
  <c r="AJ5752" i="10"/>
  <c r="AJ5753" i="10"/>
  <c r="AJ5754" i="10"/>
  <c r="AJ5755" i="10"/>
  <c r="AJ5756" i="10"/>
  <c r="AJ5757" i="10"/>
  <c r="AJ5758" i="10"/>
  <c r="AJ5759" i="10"/>
  <c r="AJ5760" i="10"/>
  <c r="AJ5761" i="10"/>
  <c r="AJ5762" i="10"/>
  <c r="AJ5763" i="10"/>
  <c r="AJ5764" i="10"/>
  <c r="AJ5765" i="10"/>
  <c r="AJ5766" i="10"/>
  <c r="AJ5767" i="10"/>
  <c r="AJ5768" i="10"/>
  <c r="AJ5769" i="10"/>
  <c r="AJ5770" i="10"/>
  <c r="AJ5771" i="10"/>
  <c r="AJ5772" i="10"/>
  <c r="AJ5773" i="10"/>
  <c r="AJ5774" i="10"/>
  <c r="AJ5775" i="10"/>
  <c r="AJ5776" i="10"/>
  <c r="AJ5777" i="10"/>
  <c r="AJ5778" i="10"/>
  <c r="AJ5779" i="10"/>
  <c r="AJ5780" i="10"/>
  <c r="AJ5781" i="10"/>
  <c r="AJ5782" i="10"/>
  <c r="AJ5783" i="10"/>
  <c r="AJ5784" i="10"/>
  <c r="AJ5785" i="10"/>
  <c r="AJ5786" i="10"/>
  <c r="AJ5787" i="10"/>
  <c r="AJ5788" i="10"/>
  <c r="AJ5789" i="10"/>
  <c r="AJ5790" i="10"/>
  <c r="AJ5791" i="10"/>
  <c r="AJ5792" i="10"/>
  <c r="AJ5793" i="10"/>
  <c r="AJ5794" i="10"/>
  <c r="AJ5795" i="10"/>
  <c r="AJ5796" i="10"/>
  <c r="AJ5797" i="10"/>
  <c r="AJ5798" i="10"/>
  <c r="AJ5799" i="10"/>
  <c r="AJ5800" i="10"/>
  <c r="AJ5801" i="10"/>
  <c r="AJ5802" i="10"/>
  <c r="AJ5803" i="10"/>
  <c r="AJ5804" i="10"/>
  <c r="AJ5805" i="10"/>
  <c r="AJ5806" i="10"/>
  <c r="AJ5807" i="10"/>
  <c r="AJ5808" i="10"/>
  <c r="AJ5809" i="10"/>
  <c r="AJ5810" i="10"/>
  <c r="AJ5811" i="10"/>
  <c r="AJ5812" i="10"/>
  <c r="AJ5813" i="10"/>
  <c r="AJ5814" i="10"/>
  <c r="AJ5815" i="10"/>
  <c r="AJ5816" i="10"/>
  <c r="AJ5817" i="10"/>
  <c r="AJ5818" i="10"/>
  <c r="AJ5819" i="10"/>
  <c r="AJ5820" i="10"/>
  <c r="AJ5821" i="10"/>
  <c r="AJ5822" i="10"/>
  <c r="AJ5823" i="10"/>
  <c r="AJ5824" i="10"/>
  <c r="AJ5825" i="10"/>
  <c r="AJ5826" i="10"/>
  <c r="AJ5827" i="10"/>
  <c r="AJ5828" i="10"/>
  <c r="AJ5829" i="10"/>
  <c r="AJ5830" i="10"/>
  <c r="AJ5831" i="10"/>
  <c r="AJ5832" i="10"/>
  <c r="AJ5833" i="10"/>
  <c r="AJ5834" i="10"/>
  <c r="AJ5835" i="10"/>
  <c r="AJ5836" i="10"/>
  <c r="AJ5837" i="10"/>
  <c r="AJ5838" i="10"/>
  <c r="AJ5839" i="10"/>
  <c r="AJ5840" i="10"/>
  <c r="AJ5841" i="10"/>
  <c r="AJ5842" i="10"/>
  <c r="AJ5843" i="10"/>
  <c r="AJ5844" i="10"/>
  <c r="AJ5845" i="10"/>
  <c r="AJ5846" i="10"/>
  <c r="AJ5847" i="10"/>
  <c r="AJ5848" i="10"/>
  <c r="AJ5849" i="10"/>
  <c r="AJ5850" i="10"/>
  <c r="AJ5851" i="10"/>
  <c r="AJ5852" i="10"/>
  <c r="AJ5853" i="10"/>
  <c r="AJ5854" i="10"/>
  <c r="AJ5855" i="10"/>
  <c r="AJ5856" i="10"/>
  <c r="AJ5857" i="10"/>
  <c r="AJ5858" i="10"/>
  <c r="AJ5859" i="10"/>
  <c r="AJ5860" i="10"/>
  <c r="AJ5861" i="10"/>
  <c r="AJ5862" i="10"/>
  <c r="AJ5863" i="10"/>
  <c r="AJ5864" i="10"/>
  <c r="AJ5865" i="10"/>
  <c r="AJ5866" i="10"/>
  <c r="AJ5867" i="10"/>
  <c r="AJ5868" i="10"/>
  <c r="AJ5869" i="10"/>
  <c r="AJ5870" i="10"/>
  <c r="AJ5871" i="10"/>
  <c r="AJ5872" i="10"/>
  <c r="AJ5873" i="10"/>
  <c r="AJ5874" i="10"/>
  <c r="AJ5875" i="10"/>
  <c r="AJ5876" i="10"/>
  <c r="AJ5877" i="10"/>
  <c r="AJ5878" i="10"/>
  <c r="AJ5879" i="10"/>
  <c r="AJ5880" i="10"/>
  <c r="AJ5881" i="10"/>
  <c r="AJ5882" i="10"/>
  <c r="AJ5883" i="10"/>
  <c r="AJ5884" i="10"/>
  <c r="AJ5885" i="10"/>
  <c r="AJ5886" i="10"/>
  <c r="AJ5887" i="10"/>
  <c r="AJ5888" i="10"/>
  <c r="AJ5889" i="10"/>
  <c r="AJ5890" i="10"/>
  <c r="AJ5891" i="10"/>
  <c r="AJ5892" i="10"/>
  <c r="AJ5893" i="10"/>
  <c r="AJ5894" i="10"/>
  <c r="AJ5895" i="10"/>
  <c r="AJ5896" i="10"/>
  <c r="AJ5897" i="10"/>
  <c r="AJ5898" i="10"/>
  <c r="AJ5899" i="10"/>
  <c r="AJ5900" i="10"/>
  <c r="AJ5901" i="10"/>
  <c r="AJ5902" i="10"/>
  <c r="AJ5903" i="10"/>
  <c r="AJ5904" i="10"/>
  <c r="AJ5905" i="10"/>
  <c r="AJ5906" i="10"/>
  <c r="AJ5907" i="10"/>
  <c r="AJ5908" i="10"/>
  <c r="AJ5909" i="10"/>
  <c r="AJ5910" i="10"/>
  <c r="AJ5911" i="10"/>
  <c r="AJ5912" i="10"/>
  <c r="AJ5913" i="10"/>
  <c r="AJ5914" i="10"/>
  <c r="AJ5915" i="10"/>
  <c r="AJ5916" i="10"/>
  <c r="AJ5917" i="10"/>
  <c r="AJ5918" i="10"/>
  <c r="AJ5919" i="10"/>
  <c r="AJ5920" i="10"/>
  <c r="AJ5921" i="10"/>
  <c r="AJ5922" i="10"/>
  <c r="AJ5923" i="10"/>
  <c r="AJ5924" i="10"/>
  <c r="AJ5925" i="10"/>
  <c r="AJ5926" i="10"/>
  <c r="AJ5927" i="10"/>
  <c r="AJ5928" i="10"/>
  <c r="AJ5929" i="10"/>
  <c r="AJ5930" i="10"/>
  <c r="AJ5931" i="10"/>
  <c r="AJ5932" i="10"/>
  <c r="AJ5933" i="10"/>
  <c r="AJ5934" i="10"/>
  <c r="AJ5935" i="10"/>
  <c r="AJ5936" i="10"/>
  <c r="AJ5937" i="10"/>
  <c r="AJ5938" i="10"/>
  <c r="AJ5939" i="10"/>
  <c r="AJ5940" i="10"/>
  <c r="AJ5941" i="10"/>
  <c r="AJ5942" i="10"/>
  <c r="AJ5943" i="10"/>
  <c r="AJ5944" i="10"/>
  <c r="AJ5945" i="10"/>
  <c r="AJ5946" i="10"/>
  <c r="AJ5947" i="10"/>
  <c r="AJ5948" i="10"/>
  <c r="AJ5949" i="10"/>
  <c r="AJ5950" i="10"/>
  <c r="AJ5951" i="10"/>
  <c r="AJ5952" i="10"/>
  <c r="AJ5953" i="10"/>
  <c r="AJ5954" i="10"/>
  <c r="AJ5955" i="10"/>
  <c r="AJ5956" i="10"/>
  <c r="AJ5957" i="10"/>
  <c r="AJ5958" i="10"/>
  <c r="AJ5959" i="10"/>
  <c r="AJ5960" i="10"/>
  <c r="AJ5961" i="10"/>
  <c r="AJ5962" i="10"/>
  <c r="AJ5963" i="10"/>
  <c r="AJ5964" i="10"/>
  <c r="AJ5965" i="10"/>
  <c r="AJ5966" i="10"/>
  <c r="AJ5967" i="10"/>
  <c r="AJ5968" i="10"/>
  <c r="AJ5969" i="10"/>
  <c r="AJ5970" i="10"/>
  <c r="AJ5971" i="10"/>
  <c r="AJ5972" i="10"/>
  <c r="AJ5973" i="10"/>
  <c r="AJ5974" i="10"/>
  <c r="AJ5975" i="10"/>
  <c r="AJ5976" i="10"/>
  <c r="AJ5977" i="10"/>
  <c r="AJ5978" i="10"/>
  <c r="AJ5979" i="10"/>
  <c r="AJ5980" i="10"/>
  <c r="AJ5981" i="10"/>
  <c r="AJ5982" i="10"/>
  <c r="AJ5983" i="10"/>
  <c r="AJ5984" i="10"/>
  <c r="AJ5985" i="10"/>
  <c r="AJ5986" i="10"/>
  <c r="AJ5987" i="10"/>
  <c r="AJ5988" i="10"/>
  <c r="AJ5989" i="10"/>
  <c r="AJ5990" i="10"/>
  <c r="AJ5991" i="10"/>
  <c r="AJ5992" i="10"/>
  <c r="AJ5993" i="10"/>
  <c r="AJ5994" i="10"/>
  <c r="AJ5995" i="10"/>
  <c r="AJ5996" i="10"/>
  <c r="AJ5997" i="10"/>
  <c r="AJ5998" i="10"/>
  <c r="AJ5999" i="10"/>
  <c r="AJ6000" i="10"/>
  <c r="AJ6001" i="10"/>
  <c r="AJ6002" i="10"/>
  <c r="AJ6003" i="10"/>
  <c r="AJ6004" i="10"/>
  <c r="AJ6005" i="10"/>
  <c r="AJ6006" i="10"/>
  <c r="AJ6007" i="10"/>
  <c r="AJ6008" i="10"/>
  <c r="AJ6009" i="10"/>
  <c r="AJ6010" i="10"/>
  <c r="AJ6011" i="10"/>
  <c r="AJ6012" i="10"/>
  <c r="AJ6013" i="10"/>
  <c r="AJ6014" i="10"/>
  <c r="AJ6015" i="10"/>
  <c r="AJ6016" i="10"/>
  <c r="AJ6017" i="10"/>
  <c r="AJ6018" i="10"/>
  <c r="AJ6019" i="10"/>
  <c r="AJ6020" i="10"/>
  <c r="AJ6021" i="10"/>
  <c r="AJ6022" i="10"/>
  <c r="AJ6023" i="10"/>
  <c r="AJ6024" i="10"/>
  <c r="AJ6025" i="10"/>
  <c r="AJ6026" i="10"/>
  <c r="AJ6027" i="10"/>
  <c r="AJ6028" i="10"/>
  <c r="AJ6029" i="10"/>
  <c r="AJ6030" i="10"/>
  <c r="AJ6031" i="10"/>
  <c r="AJ6032" i="10"/>
  <c r="AJ6033" i="10"/>
  <c r="AJ6034" i="10"/>
  <c r="AJ6035" i="10"/>
  <c r="AJ6036" i="10"/>
  <c r="AJ6037" i="10"/>
  <c r="AJ6038" i="10"/>
  <c r="AJ6039" i="10"/>
  <c r="AJ6040" i="10"/>
  <c r="AJ6041" i="10"/>
  <c r="AJ6042" i="10"/>
  <c r="AJ6043" i="10"/>
  <c r="AJ6044" i="10"/>
  <c r="AJ6045" i="10"/>
  <c r="AJ6046" i="10"/>
  <c r="AJ6047" i="10"/>
  <c r="AJ6048" i="10"/>
  <c r="AJ6049" i="10"/>
  <c r="AJ6050" i="10"/>
  <c r="AJ6051" i="10"/>
  <c r="AJ6052" i="10"/>
  <c r="AJ6053" i="10"/>
  <c r="AJ6054" i="10"/>
  <c r="AJ6055" i="10"/>
  <c r="AJ6056" i="10"/>
  <c r="AJ6057" i="10"/>
  <c r="AJ6058" i="10"/>
  <c r="AJ6059" i="10"/>
  <c r="AJ6060" i="10"/>
  <c r="AJ6061" i="10"/>
  <c r="AJ6062" i="10"/>
  <c r="AJ6063" i="10"/>
  <c r="AJ6064" i="10"/>
  <c r="AJ6065" i="10"/>
  <c r="AJ6066" i="10"/>
  <c r="AJ6067" i="10"/>
  <c r="AJ6068" i="10"/>
  <c r="AJ6069" i="10"/>
  <c r="AJ6070" i="10"/>
  <c r="AJ6071" i="10"/>
  <c r="AJ6072" i="10"/>
  <c r="AJ6073" i="10"/>
  <c r="AJ6074" i="10"/>
  <c r="AJ6075" i="10"/>
  <c r="AJ6076" i="10"/>
  <c r="AJ6077" i="10"/>
  <c r="AJ6078" i="10"/>
  <c r="AJ6079" i="10"/>
  <c r="AJ6080" i="10"/>
  <c r="AJ6081" i="10"/>
  <c r="AJ6082" i="10"/>
  <c r="AJ6083" i="10"/>
  <c r="AJ6084" i="10"/>
  <c r="AJ6085" i="10"/>
  <c r="AJ6086" i="10"/>
  <c r="AJ6087" i="10"/>
  <c r="AJ6088" i="10"/>
  <c r="AJ6089" i="10"/>
  <c r="AJ6090" i="10"/>
  <c r="AJ6091" i="10"/>
  <c r="AJ6092" i="10"/>
  <c r="AJ6093" i="10"/>
  <c r="AJ6094" i="10"/>
  <c r="AJ6095" i="10"/>
  <c r="AJ6096" i="10"/>
  <c r="AJ6097" i="10"/>
  <c r="AJ6098" i="10"/>
  <c r="AJ6099" i="10"/>
  <c r="AJ6100" i="10"/>
  <c r="AJ6101" i="10"/>
  <c r="AJ6102" i="10"/>
  <c r="AJ6103" i="10"/>
  <c r="AJ6104" i="10"/>
  <c r="AJ6105" i="10"/>
  <c r="AJ6106" i="10"/>
  <c r="AJ6107" i="10"/>
  <c r="AJ6108" i="10"/>
  <c r="AJ6109" i="10"/>
  <c r="AJ6110" i="10"/>
  <c r="AJ6111" i="10"/>
  <c r="AJ6112" i="10"/>
  <c r="AJ6113" i="10"/>
  <c r="AJ6114" i="10"/>
  <c r="AJ6115" i="10"/>
  <c r="AJ6116" i="10"/>
  <c r="AJ6117" i="10"/>
  <c r="AJ6118" i="10"/>
  <c r="AJ6119" i="10"/>
  <c r="AJ6120" i="10"/>
  <c r="AJ6121" i="10"/>
  <c r="AJ6122" i="10"/>
  <c r="AJ6123" i="10"/>
  <c r="AJ6124" i="10"/>
  <c r="AJ6125" i="10"/>
  <c r="AJ6126" i="10"/>
  <c r="AJ6127" i="10"/>
  <c r="AJ6128" i="10"/>
  <c r="AJ6129" i="10"/>
  <c r="AJ6130" i="10"/>
  <c r="AJ6131" i="10"/>
  <c r="AJ6132" i="10"/>
  <c r="AJ6133" i="10"/>
  <c r="AJ6134" i="10"/>
  <c r="AJ6135" i="10"/>
  <c r="AJ6136" i="10"/>
  <c r="AJ6137" i="10"/>
  <c r="AJ6138" i="10"/>
  <c r="AJ6139" i="10"/>
  <c r="AJ6140" i="10"/>
  <c r="AJ6141" i="10"/>
  <c r="AJ6142" i="10"/>
  <c r="AJ6143" i="10"/>
  <c r="AJ6144" i="10"/>
  <c r="AJ6145" i="10"/>
  <c r="AJ6146" i="10"/>
  <c r="AJ6147" i="10"/>
  <c r="AJ6148" i="10"/>
  <c r="AJ6149" i="10"/>
  <c r="AJ6150" i="10"/>
  <c r="AJ6151" i="10"/>
  <c r="AJ6152" i="10"/>
  <c r="AJ6153" i="10"/>
  <c r="AJ6154" i="10"/>
  <c r="AJ6155" i="10"/>
  <c r="AJ6156" i="10"/>
  <c r="AJ6157" i="10"/>
  <c r="AJ6158" i="10"/>
  <c r="AJ6159" i="10"/>
  <c r="AJ6160" i="10"/>
  <c r="AJ6161" i="10"/>
  <c r="AJ6162" i="10"/>
  <c r="AJ6163" i="10"/>
  <c r="AJ6164" i="10"/>
  <c r="AJ6165" i="10"/>
  <c r="AJ6166" i="10"/>
  <c r="AJ6167" i="10"/>
  <c r="AJ6168" i="10"/>
  <c r="AJ6169" i="10"/>
  <c r="AJ6170" i="10"/>
  <c r="AJ6171" i="10"/>
  <c r="AJ6172" i="10"/>
  <c r="AJ6173" i="10"/>
  <c r="AJ6174" i="10"/>
  <c r="AJ6175" i="10"/>
  <c r="AJ6176" i="10"/>
  <c r="AJ6177" i="10"/>
  <c r="AJ6178" i="10"/>
  <c r="AJ6179" i="10"/>
  <c r="AJ6180" i="10"/>
  <c r="AJ6181" i="10"/>
  <c r="AJ6182" i="10"/>
  <c r="AJ6183" i="10"/>
  <c r="AJ6184" i="10"/>
  <c r="AJ6185" i="10"/>
  <c r="AJ6186" i="10"/>
  <c r="AJ6187" i="10"/>
  <c r="AJ6188" i="10"/>
  <c r="AJ6189" i="10"/>
  <c r="AJ6190" i="10"/>
  <c r="AJ6191" i="10"/>
  <c r="AJ6192" i="10"/>
  <c r="AJ6193" i="10"/>
  <c r="AJ6194" i="10"/>
  <c r="AJ6195" i="10"/>
  <c r="AJ6196" i="10"/>
  <c r="AJ6197" i="10"/>
  <c r="AJ6198" i="10"/>
  <c r="AJ6199" i="10"/>
  <c r="AJ6200" i="10"/>
  <c r="AJ6201" i="10"/>
  <c r="AJ6202" i="10"/>
  <c r="AJ6203" i="10"/>
  <c r="AJ6204" i="10"/>
  <c r="AJ6205" i="10"/>
  <c r="AJ6206" i="10"/>
  <c r="AJ6207" i="10"/>
  <c r="AJ6208" i="10"/>
  <c r="AJ6209" i="10"/>
  <c r="AJ6210" i="10"/>
  <c r="AJ6211" i="10"/>
  <c r="AJ6212" i="10"/>
  <c r="AJ6213" i="10"/>
  <c r="AJ6214" i="10"/>
  <c r="AJ6215" i="10"/>
  <c r="AJ6216" i="10"/>
  <c r="AJ6217" i="10"/>
  <c r="AJ6218" i="10"/>
  <c r="AJ6219" i="10"/>
  <c r="AJ6220" i="10"/>
  <c r="AJ6221" i="10"/>
  <c r="AJ6222" i="10"/>
  <c r="AJ6223" i="10"/>
  <c r="AJ6224" i="10"/>
  <c r="AJ6225" i="10"/>
  <c r="AJ6226" i="10"/>
  <c r="AJ6227" i="10"/>
  <c r="AJ6228" i="10"/>
  <c r="AJ6229" i="10"/>
  <c r="AJ6230" i="10"/>
  <c r="AJ6231" i="10"/>
  <c r="AJ6232" i="10"/>
  <c r="AJ6233" i="10"/>
  <c r="AJ6234" i="10"/>
  <c r="AJ6235" i="10"/>
  <c r="AJ6236" i="10"/>
  <c r="AJ6237" i="10"/>
  <c r="AJ6238" i="10"/>
  <c r="AJ6239" i="10"/>
  <c r="AJ6240" i="10"/>
  <c r="AJ6241" i="10"/>
  <c r="AJ6242" i="10"/>
  <c r="AJ6243" i="10"/>
  <c r="AJ6244" i="10"/>
  <c r="AJ6245" i="10"/>
  <c r="AJ6246" i="10"/>
  <c r="AJ6247" i="10"/>
  <c r="AJ6248" i="10"/>
  <c r="AJ6249" i="10"/>
  <c r="AJ6250" i="10"/>
  <c r="AJ6251" i="10"/>
  <c r="AJ6252" i="10"/>
  <c r="AJ6253" i="10"/>
  <c r="AJ6254" i="10"/>
  <c r="AJ6255" i="10"/>
  <c r="AJ6256" i="10"/>
  <c r="AJ6257" i="10"/>
  <c r="AJ6258" i="10"/>
  <c r="AJ6259" i="10"/>
  <c r="AJ6260" i="10"/>
  <c r="AJ6261" i="10"/>
  <c r="AJ6262" i="10"/>
  <c r="AJ6263" i="10"/>
  <c r="AJ6264" i="10"/>
  <c r="AJ6265" i="10"/>
  <c r="AJ6266" i="10"/>
  <c r="AJ6267" i="10"/>
  <c r="AJ6268" i="10"/>
  <c r="AJ6269" i="10"/>
  <c r="AJ6270" i="10"/>
  <c r="AJ6271" i="10"/>
  <c r="AJ6272" i="10"/>
  <c r="AJ6273" i="10"/>
  <c r="AJ6274" i="10"/>
  <c r="AJ6275" i="10"/>
  <c r="AJ6276" i="10"/>
  <c r="AJ6277" i="10"/>
  <c r="AJ6278" i="10"/>
  <c r="AJ6279" i="10"/>
  <c r="AJ6280" i="10"/>
  <c r="AJ6281" i="10"/>
  <c r="AJ6282" i="10"/>
  <c r="AJ6283" i="10"/>
  <c r="AJ6284" i="10"/>
  <c r="AJ6285" i="10"/>
  <c r="AJ6286" i="10"/>
  <c r="AJ6287" i="10"/>
  <c r="AJ6288" i="10"/>
  <c r="AJ6289" i="10"/>
  <c r="AJ6290" i="10"/>
  <c r="AJ6291" i="10"/>
  <c r="AJ6292" i="10"/>
  <c r="AJ6293" i="10"/>
  <c r="AJ6294" i="10"/>
  <c r="AJ6295" i="10"/>
  <c r="AJ6296" i="10"/>
  <c r="AJ6297" i="10"/>
  <c r="AJ6298" i="10"/>
  <c r="AJ6299" i="10"/>
  <c r="AJ6300" i="10"/>
  <c r="AJ6301" i="10"/>
  <c r="AJ6302" i="10"/>
  <c r="AJ6303" i="10"/>
  <c r="AJ6304" i="10"/>
  <c r="AJ6305" i="10"/>
  <c r="AJ6306" i="10"/>
  <c r="AJ6307" i="10"/>
  <c r="AJ6308" i="10"/>
  <c r="AJ6309" i="10"/>
  <c r="AJ6310" i="10"/>
  <c r="AJ6311" i="10"/>
  <c r="AJ6312" i="10"/>
  <c r="AJ6313" i="10"/>
  <c r="AJ6314" i="10"/>
  <c r="AJ6315" i="10"/>
  <c r="AJ6316" i="10"/>
  <c r="AJ6317" i="10"/>
  <c r="AJ6318" i="10"/>
  <c r="AJ6319" i="10"/>
  <c r="AJ6320" i="10"/>
  <c r="AJ6321" i="10"/>
  <c r="AJ6322" i="10"/>
  <c r="AJ6323" i="10"/>
  <c r="AJ6324" i="10"/>
  <c r="AJ6325" i="10"/>
  <c r="AJ6326" i="10"/>
  <c r="AJ6327" i="10"/>
  <c r="AJ6328" i="10"/>
  <c r="AJ6329" i="10"/>
  <c r="AJ6330" i="10"/>
  <c r="AJ6331" i="10"/>
  <c r="AJ6332" i="10"/>
  <c r="AJ6333" i="10"/>
  <c r="AJ6334" i="10"/>
  <c r="AJ6335" i="10"/>
  <c r="AJ6336" i="10"/>
  <c r="AJ6337" i="10"/>
  <c r="AJ6338" i="10"/>
  <c r="AJ6339" i="10"/>
  <c r="AJ6340" i="10"/>
  <c r="AJ6341" i="10"/>
  <c r="AJ6342" i="10"/>
  <c r="AJ6343" i="10"/>
  <c r="AJ6344" i="10"/>
  <c r="AJ6345" i="10"/>
  <c r="AJ6346" i="10"/>
  <c r="AJ6347" i="10"/>
  <c r="AJ6348" i="10"/>
  <c r="AJ6349" i="10"/>
  <c r="AJ6350" i="10"/>
  <c r="AJ6351" i="10"/>
  <c r="AJ6352" i="10"/>
  <c r="AJ6353" i="10"/>
  <c r="AJ6354" i="10"/>
  <c r="AJ6355" i="10"/>
  <c r="AJ6356" i="10"/>
  <c r="AJ6357" i="10"/>
  <c r="AJ6358" i="10"/>
  <c r="AJ6359" i="10"/>
  <c r="AJ6360" i="10"/>
  <c r="AJ6361" i="10"/>
  <c r="AJ6362" i="10"/>
  <c r="AJ6363" i="10"/>
  <c r="AJ6364" i="10"/>
  <c r="AJ6365" i="10"/>
  <c r="AJ6366" i="10"/>
  <c r="AJ6367" i="10"/>
  <c r="AJ6368" i="10"/>
  <c r="AJ6369" i="10"/>
  <c r="AJ6370" i="10"/>
  <c r="AJ6371" i="10"/>
  <c r="AJ6372" i="10"/>
  <c r="AJ6373" i="10"/>
  <c r="AJ6374" i="10"/>
  <c r="AJ6375" i="10"/>
  <c r="AJ6376" i="10"/>
  <c r="AJ6377" i="10"/>
  <c r="AJ6378" i="10"/>
  <c r="AJ6379" i="10"/>
  <c r="AJ6380" i="10"/>
  <c r="AJ6381" i="10"/>
  <c r="AJ6382" i="10"/>
  <c r="AJ6383" i="10"/>
  <c r="AJ6384" i="10"/>
  <c r="AJ6385" i="10"/>
  <c r="AJ6386" i="10"/>
  <c r="AJ6387" i="10"/>
  <c r="AJ6388" i="10"/>
  <c r="AJ6389" i="10"/>
  <c r="AJ6390" i="10"/>
  <c r="AJ6391" i="10"/>
  <c r="AJ6392" i="10"/>
  <c r="AJ6393" i="10"/>
  <c r="AJ6394" i="10"/>
  <c r="AJ6395" i="10"/>
  <c r="AJ6396" i="10"/>
  <c r="AJ6397" i="10"/>
  <c r="AJ6398" i="10"/>
  <c r="AJ6399" i="10"/>
  <c r="AJ6400" i="10"/>
  <c r="AJ6401" i="10"/>
  <c r="AJ6402" i="10"/>
  <c r="AJ6403" i="10"/>
  <c r="AJ6404" i="10"/>
  <c r="AJ6405" i="10"/>
  <c r="AJ6406" i="10"/>
  <c r="AJ6407" i="10"/>
  <c r="AJ6408" i="10"/>
  <c r="AJ6409" i="10"/>
  <c r="AJ6410" i="10"/>
  <c r="AJ6411" i="10"/>
  <c r="AJ6412" i="10"/>
  <c r="AJ6413" i="10"/>
  <c r="AJ6414" i="10"/>
  <c r="AJ6415" i="10"/>
  <c r="AJ6416" i="10"/>
  <c r="AJ6417" i="10"/>
  <c r="AJ6418" i="10"/>
  <c r="AJ6419" i="10"/>
  <c r="AJ6420" i="10"/>
  <c r="AJ6421" i="10"/>
  <c r="AJ6422" i="10"/>
  <c r="AJ6423" i="10"/>
  <c r="AJ6424" i="10"/>
  <c r="AJ6425" i="10"/>
  <c r="AJ6426" i="10"/>
  <c r="AJ6427" i="10"/>
  <c r="AJ6428" i="10"/>
  <c r="AJ6429" i="10"/>
  <c r="AJ6430" i="10"/>
  <c r="AJ6431" i="10"/>
  <c r="AJ6432" i="10"/>
  <c r="AJ6433" i="10"/>
  <c r="AJ6434" i="10"/>
  <c r="AJ6435" i="10"/>
  <c r="AJ6436" i="10"/>
  <c r="AJ6437" i="10"/>
  <c r="AJ6438" i="10"/>
  <c r="AJ6439" i="10"/>
  <c r="AJ6440" i="10"/>
  <c r="AJ6441" i="10"/>
  <c r="AJ6442" i="10"/>
  <c r="AJ6443" i="10"/>
  <c r="AJ6444" i="10"/>
  <c r="AJ6445" i="10"/>
  <c r="AJ6446" i="10"/>
  <c r="AJ6447" i="10"/>
  <c r="AJ6448" i="10"/>
  <c r="AJ6449" i="10"/>
  <c r="AJ6450" i="10"/>
  <c r="AJ6451" i="10"/>
  <c r="AJ6452" i="10"/>
  <c r="AJ6453" i="10"/>
  <c r="AJ6454" i="10"/>
  <c r="AJ6455" i="10"/>
  <c r="AJ6456" i="10"/>
  <c r="AJ6457" i="10"/>
  <c r="AJ6458" i="10"/>
  <c r="AJ6459" i="10"/>
  <c r="AJ6460" i="10"/>
  <c r="AJ6461" i="10"/>
  <c r="AJ6462" i="10"/>
  <c r="AJ6463" i="10"/>
  <c r="AJ6464" i="10"/>
  <c r="AJ6465" i="10"/>
  <c r="AJ6466" i="10"/>
  <c r="AJ6467" i="10"/>
  <c r="AJ6468" i="10"/>
  <c r="AJ6469" i="10"/>
  <c r="AJ6470" i="10"/>
  <c r="AJ6471" i="10"/>
  <c r="AJ6472" i="10"/>
  <c r="AJ6473" i="10"/>
  <c r="AJ6474" i="10"/>
  <c r="AJ6475" i="10"/>
  <c r="AJ6476" i="10"/>
  <c r="AJ6477" i="10"/>
  <c r="AJ6478" i="10"/>
  <c r="AJ6479" i="10"/>
  <c r="AJ6480" i="10"/>
  <c r="AJ6481" i="10"/>
  <c r="AJ6482" i="10"/>
  <c r="AJ6483" i="10"/>
  <c r="AJ6484" i="10"/>
  <c r="AJ6485" i="10"/>
  <c r="AJ6486" i="10"/>
  <c r="AJ6487" i="10"/>
  <c r="AJ6488" i="10"/>
  <c r="AJ6489" i="10"/>
  <c r="AJ6490" i="10"/>
  <c r="AJ6491" i="10"/>
  <c r="AJ6492" i="10"/>
  <c r="AJ6493" i="10"/>
  <c r="AJ6494" i="10"/>
  <c r="AJ6495" i="10"/>
  <c r="AJ6496" i="10"/>
  <c r="AJ6497" i="10"/>
  <c r="AJ6498" i="10"/>
  <c r="AJ6499" i="10"/>
  <c r="AJ6500" i="10"/>
  <c r="AJ6501" i="10"/>
  <c r="AJ6502" i="10"/>
  <c r="AJ6503" i="10"/>
  <c r="AJ6504" i="10"/>
  <c r="AJ6505" i="10"/>
  <c r="AJ6506" i="10"/>
  <c r="AJ6507" i="10"/>
  <c r="AJ6508" i="10"/>
  <c r="AJ6509" i="10"/>
  <c r="AJ6510" i="10"/>
  <c r="AJ6511" i="10"/>
  <c r="AJ6512" i="10"/>
  <c r="AJ6513" i="10"/>
  <c r="AJ6514" i="10"/>
  <c r="AJ6515" i="10"/>
  <c r="AJ6516" i="10"/>
  <c r="AJ6517" i="10"/>
  <c r="AJ6518" i="10"/>
  <c r="AJ6519" i="10"/>
  <c r="AJ6520" i="10"/>
  <c r="AJ6521" i="10"/>
  <c r="AJ6522" i="10"/>
  <c r="AJ6523" i="10"/>
  <c r="AJ6524" i="10"/>
  <c r="AJ6525" i="10"/>
  <c r="AJ6526" i="10"/>
  <c r="AJ6527" i="10"/>
  <c r="AJ6528" i="10"/>
  <c r="AJ6529" i="10"/>
  <c r="AJ6530" i="10"/>
  <c r="AJ6531" i="10"/>
  <c r="AJ6532" i="10"/>
  <c r="AJ6533" i="10"/>
  <c r="AJ6534" i="10"/>
  <c r="AJ6535" i="10"/>
  <c r="AJ6536" i="10"/>
  <c r="AJ6537" i="10"/>
  <c r="AJ6538" i="10"/>
  <c r="AJ6539" i="10"/>
  <c r="AJ6540" i="10"/>
  <c r="AJ6541" i="10"/>
  <c r="AJ6542" i="10"/>
  <c r="AJ6543" i="10"/>
  <c r="AJ6544" i="10"/>
  <c r="AJ6545" i="10"/>
  <c r="AJ6546" i="10"/>
  <c r="AJ6547" i="10"/>
  <c r="AJ6548" i="10"/>
  <c r="AJ6549" i="10"/>
  <c r="AJ6550" i="10"/>
  <c r="AJ6551" i="10"/>
  <c r="AJ6552" i="10"/>
  <c r="AJ6553" i="10"/>
  <c r="AJ6554" i="10"/>
  <c r="AJ6555" i="10"/>
  <c r="AJ6556" i="10"/>
  <c r="AJ6557" i="10"/>
  <c r="AJ6558" i="10"/>
  <c r="AJ6559" i="10"/>
  <c r="AJ6560" i="10"/>
  <c r="AJ6561" i="10"/>
  <c r="AJ6562" i="10"/>
  <c r="AJ6563" i="10"/>
  <c r="AJ6564" i="10"/>
  <c r="AJ6565" i="10"/>
  <c r="AJ6566" i="10"/>
  <c r="AJ6567" i="10"/>
  <c r="AJ6568" i="10"/>
  <c r="AJ6569" i="10"/>
  <c r="AJ6570" i="10"/>
  <c r="AJ6571" i="10"/>
  <c r="AJ6572" i="10"/>
  <c r="AJ6573" i="10"/>
  <c r="AJ6574" i="10"/>
  <c r="AJ6575" i="10"/>
  <c r="AJ6576" i="10"/>
  <c r="AJ6577" i="10"/>
  <c r="AJ6578" i="10"/>
  <c r="AJ6579" i="10"/>
  <c r="AJ6580" i="10"/>
  <c r="AJ6581" i="10"/>
  <c r="AJ6582" i="10"/>
  <c r="AJ6583" i="10"/>
  <c r="AJ6584" i="10"/>
  <c r="AJ6585" i="10"/>
  <c r="AJ6586" i="10"/>
  <c r="AJ6587" i="10"/>
  <c r="AJ6588" i="10"/>
  <c r="AJ6589" i="10"/>
  <c r="AJ6590" i="10"/>
  <c r="AJ6591" i="10"/>
  <c r="AJ6592" i="10"/>
  <c r="AJ6593" i="10"/>
  <c r="AJ6594" i="10"/>
  <c r="AJ6595" i="10"/>
  <c r="AJ6596" i="10"/>
  <c r="AJ6597" i="10"/>
  <c r="AJ6598" i="10"/>
  <c r="AJ6599" i="10"/>
  <c r="AJ6600" i="10"/>
  <c r="AJ6601" i="10"/>
  <c r="AJ6602" i="10"/>
  <c r="AJ6603" i="10"/>
  <c r="AJ6604" i="10"/>
  <c r="AJ6605" i="10"/>
  <c r="AJ6606" i="10"/>
  <c r="AJ6607" i="10"/>
  <c r="AJ6608" i="10"/>
  <c r="AJ6609" i="10"/>
  <c r="AJ6610" i="10"/>
  <c r="AJ6611" i="10"/>
  <c r="AJ6612" i="10"/>
  <c r="AJ6613" i="10"/>
  <c r="AJ6614" i="10"/>
  <c r="AJ6615" i="10"/>
  <c r="AJ6616" i="10"/>
  <c r="AJ6617" i="10"/>
  <c r="AJ6618" i="10"/>
  <c r="AJ6619" i="10"/>
  <c r="AJ6620" i="10"/>
  <c r="AJ6621" i="10"/>
  <c r="AJ6622" i="10"/>
  <c r="AJ6623" i="10"/>
  <c r="AJ6624" i="10"/>
  <c r="AJ6625" i="10"/>
  <c r="AJ6626" i="10"/>
  <c r="AJ6627" i="10"/>
  <c r="AJ6628" i="10"/>
  <c r="AJ6629" i="10"/>
  <c r="AJ6630" i="10"/>
  <c r="AJ6631" i="10"/>
  <c r="AJ6632" i="10"/>
  <c r="AJ6633" i="10"/>
  <c r="AJ6634" i="10"/>
  <c r="AJ6635" i="10"/>
  <c r="AJ6636" i="10"/>
  <c r="AJ6637" i="10"/>
  <c r="AJ6638" i="10"/>
  <c r="AJ6639" i="10"/>
  <c r="AJ6640" i="10"/>
  <c r="AJ6641" i="10"/>
  <c r="AJ6642" i="10"/>
  <c r="AJ6643" i="10"/>
  <c r="AJ6644" i="10"/>
  <c r="AJ6645" i="10"/>
  <c r="AJ6646" i="10"/>
  <c r="AJ6647" i="10"/>
  <c r="AJ6648" i="10"/>
  <c r="AJ6649" i="10"/>
  <c r="AJ6650" i="10"/>
  <c r="AJ6651" i="10"/>
  <c r="AJ6652" i="10"/>
  <c r="AJ6653" i="10"/>
  <c r="AJ6654" i="10"/>
  <c r="AJ6655" i="10"/>
  <c r="AJ6656" i="10"/>
  <c r="AJ6657" i="10"/>
  <c r="AJ6658" i="10"/>
  <c r="AJ6659" i="10"/>
  <c r="AJ6660" i="10"/>
  <c r="AJ6661" i="10"/>
  <c r="AJ6662" i="10"/>
  <c r="AJ6663" i="10"/>
  <c r="AJ6664" i="10"/>
  <c r="AJ6665" i="10"/>
  <c r="AJ6666" i="10"/>
  <c r="AJ6667" i="10"/>
  <c r="AJ6668" i="10"/>
  <c r="AJ6669" i="10"/>
  <c r="AJ6670" i="10"/>
  <c r="AJ6671" i="10"/>
  <c r="AJ6672" i="10"/>
  <c r="AJ6673" i="10"/>
  <c r="AJ6674" i="10"/>
  <c r="AJ6675" i="10"/>
  <c r="AJ6676" i="10"/>
  <c r="AJ6677" i="10"/>
  <c r="AJ6678" i="10"/>
  <c r="AJ6679" i="10"/>
  <c r="AJ6680" i="10"/>
  <c r="AJ6681" i="10"/>
  <c r="AJ6682" i="10"/>
  <c r="AJ6683" i="10"/>
  <c r="AJ6684" i="10"/>
  <c r="AJ6685" i="10"/>
  <c r="AJ6686" i="10"/>
  <c r="AJ6687" i="10"/>
  <c r="AJ6688" i="10"/>
  <c r="AJ6689" i="10"/>
  <c r="AJ6690" i="10"/>
  <c r="AJ6691" i="10"/>
  <c r="AJ6692" i="10"/>
  <c r="AJ6693" i="10"/>
  <c r="AJ6694" i="10"/>
  <c r="AJ6695" i="10"/>
  <c r="AJ6696" i="10"/>
  <c r="AJ6697" i="10"/>
  <c r="AJ6698" i="10"/>
  <c r="AJ6699" i="10"/>
  <c r="AJ6700" i="10"/>
  <c r="AJ6701" i="10"/>
  <c r="AJ6702" i="10"/>
  <c r="AJ6703" i="10"/>
  <c r="AJ6704" i="10"/>
  <c r="AJ6705" i="10"/>
  <c r="AJ6706" i="10"/>
  <c r="AJ6707" i="10"/>
  <c r="AJ6708" i="10"/>
  <c r="AJ6709" i="10"/>
  <c r="AJ6710" i="10"/>
  <c r="AJ6711" i="10"/>
  <c r="AJ6712" i="10"/>
  <c r="AJ6713" i="10"/>
  <c r="AJ6714" i="10"/>
  <c r="AJ6715" i="10"/>
  <c r="AJ6716" i="10"/>
  <c r="AJ6717" i="10"/>
  <c r="AJ6718" i="10"/>
  <c r="AJ6719" i="10"/>
  <c r="AJ6720" i="10"/>
  <c r="AJ6721" i="10"/>
  <c r="AJ6722" i="10"/>
  <c r="AJ6723" i="10"/>
  <c r="AJ6724" i="10"/>
  <c r="AJ6725" i="10"/>
  <c r="AJ6726" i="10"/>
  <c r="AJ6727" i="10"/>
  <c r="AJ6728" i="10"/>
  <c r="AJ6729" i="10"/>
  <c r="AJ6730" i="10"/>
  <c r="AJ6731" i="10"/>
  <c r="AJ6732" i="10"/>
  <c r="AJ6733" i="10"/>
  <c r="AJ6734" i="10"/>
  <c r="AJ6735" i="10"/>
  <c r="AJ6736" i="10"/>
  <c r="AJ6737" i="10"/>
  <c r="AJ6738" i="10"/>
  <c r="AJ6739" i="10"/>
  <c r="AJ6740" i="10"/>
  <c r="AJ6741" i="10"/>
  <c r="AJ6742" i="10"/>
  <c r="AJ6743" i="10"/>
  <c r="AJ6744" i="10"/>
  <c r="AJ6745" i="10"/>
  <c r="AJ6746" i="10"/>
  <c r="AJ6747" i="10"/>
  <c r="AJ6748" i="10"/>
  <c r="AJ6749" i="10"/>
  <c r="AJ6750" i="10"/>
  <c r="AJ6751" i="10"/>
  <c r="AJ6752" i="10"/>
  <c r="AJ6753" i="10"/>
  <c r="AJ6754" i="10"/>
  <c r="AJ6755" i="10"/>
  <c r="AJ6756" i="10"/>
  <c r="AJ6757" i="10"/>
  <c r="AJ6758" i="10"/>
  <c r="AJ6759" i="10"/>
  <c r="AJ6760" i="10"/>
  <c r="AJ6761" i="10"/>
  <c r="AJ6762" i="10"/>
  <c r="AJ6763" i="10"/>
  <c r="AJ6764" i="10"/>
  <c r="AJ6765" i="10"/>
  <c r="AJ6766" i="10"/>
  <c r="AJ6767" i="10"/>
  <c r="AJ6768" i="10"/>
  <c r="AJ6769" i="10"/>
  <c r="AJ6770" i="10"/>
  <c r="AJ6771" i="10"/>
  <c r="AJ6772" i="10"/>
  <c r="AJ6773" i="10"/>
  <c r="AJ6774" i="10"/>
  <c r="AJ6775" i="10"/>
  <c r="AJ6776" i="10"/>
  <c r="AJ6777" i="10"/>
  <c r="AJ6778" i="10"/>
  <c r="AJ6779" i="10"/>
  <c r="AJ6780" i="10"/>
  <c r="AJ6781" i="10"/>
  <c r="AJ6782" i="10"/>
  <c r="AJ6783" i="10"/>
  <c r="AJ6784" i="10"/>
  <c r="AJ6785" i="10"/>
  <c r="AJ6786" i="10"/>
  <c r="AJ6787" i="10"/>
  <c r="AJ6788" i="10"/>
  <c r="AJ6789" i="10"/>
  <c r="AJ6790" i="10"/>
  <c r="AJ6791" i="10"/>
  <c r="AJ6792" i="10"/>
  <c r="AJ6793" i="10"/>
  <c r="AJ6794" i="10"/>
  <c r="AJ6795" i="10"/>
  <c r="AJ6796" i="10"/>
  <c r="AJ6797" i="10"/>
  <c r="AJ6798" i="10"/>
  <c r="AJ6799" i="10"/>
  <c r="AJ6800" i="10"/>
  <c r="AJ6801" i="10"/>
  <c r="AJ6802" i="10"/>
  <c r="AJ6803" i="10"/>
  <c r="AJ6804" i="10"/>
  <c r="AJ6805" i="10"/>
  <c r="AJ6806" i="10"/>
  <c r="AJ6807" i="10"/>
  <c r="AJ6808" i="10"/>
  <c r="AJ6809" i="10"/>
  <c r="AJ6810" i="10"/>
  <c r="AJ6811" i="10"/>
  <c r="AJ6812" i="10"/>
  <c r="AJ6813" i="10"/>
  <c r="AJ6814" i="10"/>
  <c r="AJ6815" i="10"/>
  <c r="AJ6816" i="10"/>
  <c r="AJ6817" i="10"/>
  <c r="AJ6818" i="10"/>
  <c r="AJ6819" i="10"/>
  <c r="AJ6820" i="10"/>
  <c r="AJ6821" i="10"/>
  <c r="AJ6822" i="10"/>
  <c r="AJ6823" i="10"/>
  <c r="AJ6824" i="10"/>
  <c r="AJ6825" i="10"/>
  <c r="AJ6826" i="10"/>
  <c r="AJ6827" i="10"/>
  <c r="AJ6828" i="10"/>
  <c r="AJ6829" i="10"/>
  <c r="AJ6830" i="10"/>
  <c r="AJ6831" i="10"/>
  <c r="AJ6832" i="10"/>
  <c r="AJ6833" i="10"/>
  <c r="AJ6834" i="10"/>
  <c r="AJ6835" i="10"/>
  <c r="AJ6836" i="10"/>
  <c r="AJ6837" i="10"/>
  <c r="AJ6838" i="10"/>
  <c r="AJ6839" i="10"/>
  <c r="AJ6840" i="10"/>
  <c r="AJ6841" i="10"/>
  <c r="AJ6842" i="10"/>
  <c r="AJ6843" i="10"/>
  <c r="AJ6844" i="10"/>
  <c r="AJ6845" i="10"/>
  <c r="AJ6846" i="10"/>
  <c r="AJ6847" i="10"/>
  <c r="AJ6848" i="10"/>
  <c r="AJ6849" i="10"/>
  <c r="AJ6850" i="10"/>
  <c r="AJ6851" i="10"/>
  <c r="AJ6852" i="10"/>
  <c r="AJ6853" i="10"/>
  <c r="AJ6854" i="10"/>
  <c r="AJ6855" i="10"/>
  <c r="AJ6856" i="10"/>
  <c r="AJ6857" i="10"/>
  <c r="AJ6858" i="10"/>
  <c r="AJ6859" i="10"/>
  <c r="AJ6860" i="10"/>
  <c r="AJ6861" i="10"/>
  <c r="AJ6862" i="10"/>
  <c r="AJ6863" i="10"/>
  <c r="AJ6864" i="10"/>
  <c r="AJ6865" i="10"/>
  <c r="AJ6866" i="10"/>
  <c r="AJ6867" i="10"/>
  <c r="AJ6868" i="10"/>
  <c r="AJ6869" i="10"/>
  <c r="AJ6870" i="10"/>
  <c r="AJ6871" i="10"/>
  <c r="AJ6872" i="10"/>
  <c r="AJ6873" i="10"/>
  <c r="AJ6874" i="10"/>
  <c r="AJ6875" i="10"/>
  <c r="AJ6876" i="10"/>
  <c r="AJ6877" i="10"/>
  <c r="AJ6878" i="10"/>
  <c r="AJ6879" i="10"/>
  <c r="AJ6880" i="10"/>
  <c r="AJ6881" i="10"/>
  <c r="AJ6882" i="10"/>
  <c r="AJ6883" i="10"/>
  <c r="AJ6884" i="10"/>
  <c r="AJ6885" i="10"/>
  <c r="AJ6886" i="10"/>
  <c r="AJ6887" i="10"/>
  <c r="AJ6888" i="10"/>
  <c r="AJ6889" i="10"/>
  <c r="AJ6890" i="10"/>
  <c r="AJ6891" i="10"/>
  <c r="AJ6892" i="10"/>
  <c r="AJ6893" i="10"/>
  <c r="AJ6894" i="10"/>
  <c r="AJ6895" i="10"/>
  <c r="AJ6896" i="10"/>
  <c r="AJ6897" i="10"/>
  <c r="AJ6898" i="10"/>
  <c r="AJ6899" i="10"/>
  <c r="AJ6900" i="10"/>
  <c r="AJ6901" i="10"/>
  <c r="AJ6902" i="10"/>
  <c r="AJ6903" i="10"/>
  <c r="AJ6904" i="10"/>
  <c r="AJ6905" i="10"/>
  <c r="AJ6906" i="10"/>
  <c r="AJ6907" i="10"/>
  <c r="AJ6908" i="10"/>
  <c r="AJ6909" i="10"/>
  <c r="AJ6910" i="10"/>
  <c r="AJ6911" i="10"/>
  <c r="AJ6912" i="10"/>
  <c r="AJ6913" i="10"/>
  <c r="AJ6914" i="10"/>
  <c r="AJ6915" i="10"/>
  <c r="AJ6916" i="10"/>
  <c r="AJ6917" i="10"/>
  <c r="AJ6918" i="10"/>
  <c r="AJ6919" i="10"/>
  <c r="AJ6920" i="10"/>
  <c r="AJ6921" i="10"/>
  <c r="AJ6922" i="10"/>
  <c r="AJ6923" i="10"/>
  <c r="AJ6924" i="10"/>
  <c r="AJ6925" i="10"/>
  <c r="AJ6926" i="10"/>
  <c r="AJ6927" i="10"/>
  <c r="AJ6928" i="10"/>
  <c r="AJ6929" i="10"/>
  <c r="AJ6930" i="10"/>
  <c r="AJ6931" i="10"/>
  <c r="AJ6932" i="10"/>
  <c r="AJ6933" i="10"/>
  <c r="AJ6934" i="10"/>
  <c r="AJ6935" i="10"/>
  <c r="AJ6936" i="10"/>
  <c r="AJ6937" i="10"/>
  <c r="AJ6938" i="10"/>
  <c r="AJ6939" i="10"/>
  <c r="AJ6940" i="10"/>
  <c r="AJ6941" i="10"/>
  <c r="AJ6942" i="10"/>
  <c r="AJ6943" i="10"/>
  <c r="AJ6944" i="10"/>
  <c r="AJ6945" i="10"/>
  <c r="AJ6946" i="10"/>
  <c r="AJ6947" i="10"/>
  <c r="AJ6948" i="10"/>
  <c r="AJ6949" i="10"/>
  <c r="AJ6950" i="10"/>
  <c r="AJ6951" i="10"/>
  <c r="AJ6952" i="10"/>
  <c r="AJ6953" i="10"/>
  <c r="AJ6954" i="10"/>
  <c r="AJ6955" i="10"/>
  <c r="AJ6956" i="10"/>
  <c r="AJ6957" i="10"/>
  <c r="AJ6958" i="10"/>
  <c r="AJ6959" i="10"/>
  <c r="AJ6960" i="10"/>
  <c r="AJ6961" i="10"/>
  <c r="AJ6962" i="10"/>
  <c r="AJ6963" i="10"/>
  <c r="AJ6964" i="10"/>
  <c r="AJ6965" i="10"/>
  <c r="AJ6966" i="10"/>
  <c r="AJ6967" i="10"/>
  <c r="AJ6968" i="10"/>
  <c r="AJ6969" i="10"/>
  <c r="AJ6970" i="10"/>
  <c r="AJ6971" i="10"/>
  <c r="AJ6972" i="10"/>
  <c r="AJ6973" i="10"/>
  <c r="AJ6974" i="10"/>
  <c r="AJ6975" i="10"/>
  <c r="AJ6976" i="10"/>
  <c r="AJ6977" i="10"/>
  <c r="AJ6978" i="10"/>
  <c r="AJ6979" i="10"/>
  <c r="AJ6980" i="10"/>
  <c r="AJ6981" i="10"/>
  <c r="AJ6982" i="10"/>
  <c r="AJ6983" i="10"/>
  <c r="AJ6984" i="10"/>
  <c r="AJ6985" i="10"/>
  <c r="AJ6986" i="10"/>
  <c r="AJ6987" i="10"/>
  <c r="AJ6988" i="10"/>
  <c r="AJ6989" i="10"/>
  <c r="AJ6990" i="10"/>
  <c r="AJ6991" i="10"/>
  <c r="AJ6992" i="10"/>
  <c r="AJ6993" i="10"/>
  <c r="AJ6994" i="10"/>
  <c r="AJ6995" i="10"/>
  <c r="AJ6996" i="10"/>
  <c r="AJ6997" i="10"/>
  <c r="AJ6998" i="10"/>
  <c r="AJ6999" i="10"/>
  <c r="AJ7000" i="10"/>
  <c r="AJ7001" i="10"/>
  <c r="AJ7002" i="10"/>
  <c r="AJ7003" i="10"/>
  <c r="AJ7004" i="10"/>
  <c r="AJ7005" i="10"/>
  <c r="AJ7006" i="10"/>
  <c r="AJ7007" i="10"/>
  <c r="AJ7008" i="10"/>
  <c r="AJ7009" i="10"/>
  <c r="AJ7010" i="10"/>
  <c r="AJ7011" i="10"/>
  <c r="AJ7012" i="10"/>
  <c r="AJ7013" i="10"/>
  <c r="AJ7014" i="10"/>
  <c r="AJ7015" i="10"/>
  <c r="AJ7016" i="10"/>
  <c r="AJ7017" i="10"/>
  <c r="AJ7018" i="10"/>
  <c r="AJ7019" i="10"/>
  <c r="AJ7020" i="10"/>
  <c r="AJ7021" i="10"/>
  <c r="AJ7022" i="10"/>
  <c r="AJ7023" i="10"/>
  <c r="AJ7024" i="10"/>
  <c r="AJ7025" i="10"/>
  <c r="AJ7026" i="10"/>
  <c r="AJ7027" i="10"/>
  <c r="AJ7028" i="10"/>
  <c r="AJ7029" i="10"/>
  <c r="AJ7030" i="10"/>
  <c r="AJ7031" i="10"/>
  <c r="AJ7032" i="10"/>
  <c r="AJ7033" i="10"/>
  <c r="AJ7034" i="10"/>
  <c r="AJ7035" i="10"/>
  <c r="AJ7036" i="10"/>
  <c r="AJ7037" i="10"/>
  <c r="AJ7038" i="10"/>
  <c r="AJ7039" i="10"/>
  <c r="AJ7040" i="10"/>
  <c r="AJ7041" i="10"/>
  <c r="AJ7042" i="10"/>
  <c r="AJ7043" i="10"/>
  <c r="AJ7044" i="10"/>
  <c r="AJ7045" i="10"/>
  <c r="AJ7046" i="10"/>
  <c r="AJ7047" i="10"/>
  <c r="AJ7048" i="10"/>
  <c r="AJ7049" i="10"/>
  <c r="AJ7050" i="10"/>
  <c r="AJ7051" i="10"/>
  <c r="AJ7052" i="10"/>
  <c r="AJ7053" i="10"/>
  <c r="AJ7054" i="10"/>
  <c r="AJ7055" i="10"/>
  <c r="AJ7056" i="10"/>
  <c r="AJ7057" i="10"/>
  <c r="AJ7058" i="10"/>
  <c r="AJ7059" i="10"/>
  <c r="AJ7060" i="10"/>
  <c r="AJ7061" i="10"/>
  <c r="AJ7062" i="10"/>
  <c r="AJ7063" i="10"/>
  <c r="AJ7064" i="10"/>
  <c r="AJ7065" i="10"/>
  <c r="AJ7066" i="10"/>
  <c r="AJ7067" i="10"/>
  <c r="AJ7068" i="10"/>
  <c r="AJ7069" i="10"/>
  <c r="AJ7070" i="10"/>
  <c r="AJ7071" i="10"/>
  <c r="AJ7072" i="10"/>
  <c r="AJ7073" i="10"/>
  <c r="AJ7074" i="10"/>
  <c r="AJ7075" i="10"/>
  <c r="AJ7076" i="10"/>
  <c r="AJ7077" i="10"/>
  <c r="AJ7078" i="10"/>
  <c r="AJ7079" i="10"/>
  <c r="AJ7080" i="10"/>
  <c r="AJ7081" i="10"/>
  <c r="AJ7082" i="10"/>
  <c r="AJ7083" i="10"/>
  <c r="AJ7084" i="10"/>
  <c r="AJ7085" i="10"/>
  <c r="AJ7086" i="10"/>
  <c r="AJ7087" i="10"/>
  <c r="AJ7088" i="10"/>
  <c r="AJ7089" i="10"/>
  <c r="AJ7090" i="10"/>
  <c r="AJ7091" i="10"/>
  <c r="AJ7092" i="10"/>
  <c r="AJ7093" i="10"/>
  <c r="AJ7094" i="10"/>
  <c r="AJ7095" i="10"/>
  <c r="AJ7096" i="10"/>
  <c r="AJ7097" i="10"/>
  <c r="AJ7098" i="10"/>
  <c r="AJ7099" i="10"/>
  <c r="AJ7100" i="10"/>
  <c r="AJ7101" i="10"/>
  <c r="AJ7102" i="10"/>
  <c r="AJ7103" i="10"/>
  <c r="AJ7104" i="10"/>
  <c r="AJ7105" i="10"/>
  <c r="AJ7106" i="10"/>
  <c r="AJ7107" i="10"/>
  <c r="AJ7108" i="10"/>
  <c r="AJ7109" i="10"/>
  <c r="AJ7110" i="10"/>
  <c r="AJ7111" i="10"/>
  <c r="AJ7112" i="10"/>
  <c r="AJ7113" i="10"/>
  <c r="AJ7114" i="10"/>
  <c r="AJ7115" i="10"/>
  <c r="AJ7116" i="10"/>
  <c r="AJ7117" i="10"/>
  <c r="AJ7118" i="10"/>
  <c r="AJ7119" i="10"/>
  <c r="AJ7120" i="10"/>
  <c r="AJ7121" i="10"/>
  <c r="AJ7122" i="10"/>
  <c r="AJ7123" i="10"/>
  <c r="AJ7124" i="10"/>
  <c r="AJ7125" i="10"/>
  <c r="AJ7126" i="10"/>
  <c r="AJ7127" i="10"/>
  <c r="AJ7128" i="10"/>
  <c r="AJ7129" i="10"/>
  <c r="AJ7130" i="10"/>
  <c r="AJ7131" i="10"/>
  <c r="AJ7132" i="10"/>
  <c r="AJ7133" i="10"/>
  <c r="AJ7134" i="10"/>
  <c r="AJ7135" i="10"/>
  <c r="AJ7136" i="10"/>
  <c r="AJ7137" i="10"/>
  <c r="AJ7138" i="10"/>
  <c r="AJ7139" i="10"/>
  <c r="AJ7140" i="10"/>
  <c r="AJ7141" i="10"/>
  <c r="AJ7142" i="10"/>
  <c r="AJ7143" i="10"/>
  <c r="AJ7144" i="10"/>
  <c r="AJ7145" i="10"/>
  <c r="AJ7146" i="10"/>
  <c r="AJ7147" i="10"/>
  <c r="AJ7148" i="10"/>
  <c r="AJ7149" i="10"/>
  <c r="AJ7150" i="10"/>
  <c r="AJ7151" i="10"/>
  <c r="AJ7152" i="10"/>
  <c r="AJ7153" i="10"/>
  <c r="AJ7154" i="10"/>
  <c r="AJ7155" i="10"/>
  <c r="AJ7156" i="10"/>
  <c r="AJ7157" i="10"/>
  <c r="AJ7158" i="10"/>
  <c r="AJ7159" i="10"/>
  <c r="AJ7160" i="10"/>
  <c r="AJ7161" i="10"/>
  <c r="AJ7162" i="10"/>
  <c r="AJ7163" i="10"/>
  <c r="AJ7164" i="10"/>
  <c r="AJ7165" i="10"/>
  <c r="AJ7166" i="10"/>
  <c r="AJ7167" i="10"/>
  <c r="AJ7168" i="10"/>
  <c r="AJ7169" i="10"/>
  <c r="AJ7170" i="10"/>
  <c r="AJ7171" i="10"/>
  <c r="AJ7172" i="10"/>
  <c r="AJ7173" i="10"/>
  <c r="AJ7174" i="10"/>
  <c r="AJ7175" i="10"/>
  <c r="AJ7176" i="10"/>
  <c r="AJ7177" i="10"/>
  <c r="AJ7178" i="10"/>
  <c r="AJ7179" i="10"/>
  <c r="AJ7180" i="10"/>
  <c r="AJ7181" i="10"/>
  <c r="AJ7182" i="10"/>
  <c r="AJ7183" i="10"/>
  <c r="AJ7184" i="10"/>
  <c r="AJ7185" i="10"/>
  <c r="AJ7186" i="10"/>
  <c r="AJ7187" i="10"/>
  <c r="AJ7188" i="10"/>
  <c r="AJ7189" i="10"/>
  <c r="AJ7190" i="10"/>
  <c r="AJ7191" i="10"/>
  <c r="AJ7192" i="10"/>
  <c r="AJ7193" i="10"/>
  <c r="AJ7194" i="10"/>
  <c r="AJ7195" i="10"/>
  <c r="AJ7196" i="10"/>
  <c r="AJ7197" i="10"/>
  <c r="AJ7198" i="10"/>
  <c r="AJ7199" i="10"/>
  <c r="AJ7200" i="10"/>
  <c r="AJ7201" i="10"/>
  <c r="AJ7202" i="10"/>
  <c r="AJ7203" i="10"/>
  <c r="AJ7204" i="10"/>
  <c r="AJ7205" i="10"/>
  <c r="AJ7206" i="10"/>
  <c r="AJ7207" i="10"/>
  <c r="AJ7208" i="10"/>
  <c r="AJ7209" i="10"/>
  <c r="AJ7210" i="10"/>
  <c r="AJ7211" i="10"/>
  <c r="AJ7212" i="10"/>
  <c r="AJ7213" i="10"/>
  <c r="AJ7214" i="10"/>
  <c r="AJ7215" i="10"/>
  <c r="AJ7216" i="10"/>
  <c r="AJ7217" i="10"/>
  <c r="AJ7218" i="10"/>
  <c r="AJ7219" i="10"/>
  <c r="AJ7220" i="10"/>
  <c r="AJ7221" i="10"/>
  <c r="AJ7222" i="10"/>
  <c r="AJ7223" i="10"/>
  <c r="AJ7224" i="10"/>
  <c r="AJ7225" i="10"/>
  <c r="AJ7226" i="10"/>
  <c r="AJ7227" i="10"/>
  <c r="AJ7228" i="10"/>
  <c r="AJ7229" i="10"/>
  <c r="AJ7230" i="10"/>
  <c r="AJ7231" i="10"/>
  <c r="AJ7232" i="10"/>
  <c r="AJ7233" i="10"/>
  <c r="AJ7234" i="10"/>
  <c r="AJ7235" i="10"/>
  <c r="AJ7236" i="10"/>
  <c r="AJ7237" i="10"/>
  <c r="AJ7238" i="10"/>
  <c r="AJ7239" i="10"/>
  <c r="AJ7240" i="10"/>
  <c r="AJ7241" i="10"/>
  <c r="AJ7242" i="10"/>
  <c r="AJ7243" i="10"/>
  <c r="AJ7244" i="10"/>
  <c r="AJ7245" i="10"/>
  <c r="AJ7246" i="10"/>
  <c r="AJ7247" i="10"/>
  <c r="AJ7248" i="10"/>
  <c r="AJ7249" i="10"/>
  <c r="AJ7250" i="10"/>
  <c r="AJ7251" i="10"/>
  <c r="AJ7252" i="10"/>
  <c r="AJ7253" i="10"/>
  <c r="AJ7254" i="10"/>
  <c r="AJ7255" i="10"/>
  <c r="AJ7256" i="10"/>
  <c r="AJ7257" i="10"/>
  <c r="AJ7258" i="10"/>
  <c r="AJ7259" i="10"/>
  <c r="AJ7260" i="10"/>
  <c r="AJ7261" i="10"/>
  <c r="AJ7262" i="10"/>
  <c r="AJ7263" i="10"/>
  <c r="AJ7264" i="10"/>
  <c r="AJ7265" i="10"/>
  <c r="AJ7266" i="10"/>
  <c r="AJ7267" i="10"/>
  <c r="AJ7268" i="10"/>
  <c r="AJ7269" i="10"/>
  <c r="AJ7270" i="10"/>
  <c r="AJ7271" i="10"/>
  <c r="AJ7272" i="10"/>
  <c r="AJ7273" i="10"/>
  <c r="AJ7274" i="10"/>
  <c r="AJ7275" i="10"/>
  <c r="AJ7276" i="10"/>
  <c r="AJ7277" i="10"/>
  <c r="AJ7278" i="10"/>
  <c r="AJ7279" i="10"/>
  <c r="AJ7280" i="10"/>
  <c r="AJ7281" i="10"/>
  <c r="AJ7282" i="10"/>
  <c r="AJ7283" i="10"/>
  <c r="AJ7284" i="10"/>
  <c r="AJ7285" i="10"/>
  <c r="AJ7286" i="10"/>
  <c r="AJ7287" i="10"/>
  <c r="AJ7288" i="10"/>
  <c r="AJ7289" i="10"/>
  <c r="AJ7290" i="10"/>
  <c r="AJ7291" i="10"/>
  <c r="AJ7292" i="10"/>
  <c r="AJ7293" i="10"/>
  <c r="AJ7294" i="10"/>
  <c r="AJ7295" i="10"/>
  <c r="AJ7296" i="10"/>
  <c r="AJ7297" i="10"/>
  <c r="AJ7298" i="10"/>
  <c r="AJ7299" i="10"/>
  <c r="AJ7300" i="10"/>
  <c r="AJ7301" i="10"/>
  <c r="AJ7302" i="10"/>
  <c r="AJ7303" i="10"/>
  <c r="AJ7304" i="10"/>
  <c r="AJ7305" i="10"/>
  <c r="AJ7306" i="10"/>
  <c r="AJ7307" i="10"/>
  <c r="AJ7308" i="10"/>
  <c r="AJ7309" i="10"/>
  <c r="AJ7310" i="10"/>
  <c r="AJ7311" i="10"/>
  <c r="AJ7312" i="10"/>
  <c r="AJ7313" i="10"/>
  <c r="AJ7314" i="10"/>
  <c r="AJ7315" i="10"/>
  <c r="AJ7316" i="10"/>
  <c r="AJ7317" i="10"/>
  <c r="AJ7318" i="10"/>
  <c r="AJ7319" i="10"/>
  <c r="AJ7320" i="10"/>
  <c r="AJ7321" i="10"/>
  <c r="AJ7322" i="10"/>
  <c r="AJ7323" i="10"/>
  <c r="AJ7324" i="10"/>
  <c r="AJ7325" i="10"/>
  <c r="AJ7326" i="10"/>
  <c r="AJ7327" i="10"/>
  <c r="AJ7328" i="10"/>
  <c r="AJ7329" i="10"/>
  <c r="AJ7330" i="10"/>
  <c r="AJ7331" i="10"/>
  <c r="AJ7332" i="10"/>
  <c r="AJ7333" i="10"/>
  <c r="AJ7334" i="10"/>
  <c r="AJ7335" i="10"/>
  <c r="AJ7336" i="10"/>
  <c r="AJ7337" i="10"/>
  <c r="AJ7338" i="10"/>
  <c r="AJ7339" i="10"/>
  <c r="AJ7340" i="10"/>
  <c r="AJ7341" i="10"/>
  <c r="AJ7342" i="10"/>
  <c r="AJ7343" i="10"/>
  <c r="AJ7344" i="10"/>
  <c r="AJ7345" i="10"/>
  <c r="AJ7346" i="10"/>
  <c r="AJ7347" i="10"/>
  <c r="AJ7348" i="10"/>
  <c r="AJ7349" i="10"/>
  <c r="AJ7350" i="10"/>
  <c r="AJ7351" i="10"/>
  <c r="AJ7352" i="10"/>
  <c r="AJ7353" i="10"/>
  <c r="AJ7354" i="10"/>
  <c r="AJ7355" i="10"/>
  <c r="AJ7356" i="10"/>
  <c r="AJ7357" i="10"/>
  <c r="AJ7358" i="10"/>
  <c r="AJ7359" i="10"/>
  <c r="AJ7360" i="10"/>
  <c r="AJ7361" i="10"/>
  <c r="AJ7362" i="10"/>
  <c r="AJ7363" i="10"/>
  <c r="AJ7364" i="10"/>
  <c r="AJ7365" i="10"/>
  <c r="AJ7366" i="10"/>
  <c r="AJ7367" i="10"/>
  <c r="AJ7368" i="10"/>
  <c r="AJ7369" i="10"/>
  <c r="AJ7370" i="10"/>
  <c r="AJ7371" i="10"/>
  <c r="AJ7372" i="10"/>
  <c r="AJ7373" i="10"/>
  <c r="AJ7374" i="10"/>
  <c r="AJ7375" i="10"/>
  <c r="AJ7376" i="10"/>
  <c r="AJ7377" i="10"/>
  <c r="AJ7378" i="10"/>
  <c r="AJ7379" i="10"/>
  <c r="AJ7380" i="10"/>
  <c r="AJ7381" i="10"/>
  <c r="AJ7382" i="10"/>
  <c r="AJ7383" i="10"/>
  <c r="AJ7384" i="10"/>
  <c r="AJ7385" i="10"/>
  <c r="AJ7386" i="10"/>
  <c r="AJ7387" i="10"/>
  <c r="AJ7388" i="10"/>
  <c r="AJ7389" i="10"/>
  <c r="AJ7390" i="10"/>
  <c r="AJ7391" i="10"/>
  <c r="AJ7392" i="10"/>
  <c r="AJ7393" i="10"/>
  <c r="AJ7394" i="10"/>
  <c r="AJ7395" i="10"/>
  <c r="AJ7396" i="10"/>
  <c r="AJ7397" i="10"/>
  <c r="AJ7398" i="10"/>
  <c r="AJ7399" i="10"/>
  <c r="AJ7400" i="10"/>
  <c r="AJ7401" i="10"/>
  <c r="AJ7402" i="10"/>
  <c r="AJ7403" i="10"/>
  <c r="AJ7404" i="10"/>
  <c r="AJ7405" i="10"/>
  <c r="AJ7406" i="10"/>
  <c r="AJ7407" i="10"/>
  <c r="AJ7408" i="10"/>
  <c r="AJ7409" i="10"/>
  <c r="AJ7410" i="10"/>
  <c r="AJ7411" i="10"/>
  <c r="AJ7412" i="10"/>
  <c r="AJ7413" i="10"/>
  <c r="AJ7414" i="10"/>
  <c r="AJ7415" i="10"/>
  <c r="AJ7416" i="10"/>
  <c r="AJ7417" i="10"/>
  <c r="AJ7418" i="10"/>
  <c r="AJ7419" i="10"/>
  <c r="AJ7420" i="10"/>
  <c r="AJ7421" i="10"/>
  <c r="AJ7422" i="10"/>
  <c r="AJ7423" i="10"/>
  <c r="AJ7424" i="10"/>
  <c r="AJ7425" i="10"/>
  <c r="AJ7426" i="10"/>
  <c r="AJ7427" i="10"/>
  <c r="AJ7428" i="10"/>
  <c r="AJ7429" i="10"/>
  <c r="AJ7430" i="10"/>
  <c r="AJ7431" i="10"/>
  <c r="AJ7432" i="10"/>
  <c r="AJ7433" i="10"/>
  <c r="AJ7434" i="10"/>
  <c r="AJ7435" i="10"/>
  <c r="AJ7436" i="10"/>
  <c r="AJ7437" i="10"/>
  <c r="AJ7438" i="10"/>
  <c r="AJ7439" i="10"/>
  <c r="AJ7440" i="10"/>
  <c r="AJ7441" i="10"/>
  <c r="AJ7442" i="10"/>
  <c r="AJ7443" i="10"/>
  <c r="AJ7444" i="10"/>
  <c r="AJ7445" i="10"/>
  <c r="AJ7446" i="10"/>
  <c r="AJ7447" i="10"/>
  <c r="AJ7448" i="10"/>
  <c r="AJ7449" i="10"/>
  <c r="AJ7450" i="10"/>
  <c r="AJ7451" i="10"/>
  <c r="AJ7452" i="10"/>
  <c r="AJ7453" i="10"/>
  <c r="AJ7454" i="10"/>
  <c r="AJ7455" i="10"/>
  <c r="AJ7456" i="10"/>
  <c r="AJ7457" i="10"/>
  <c r="AJ7458" i="10"/>
  <c r="AJ7459" i="10"/>
  <c r="AJ7460" i="10"/>
  <c r="AJ7461" i="10"/>
  <c r="AJ7462" i="10"/>
  <c r="AJ7463" i="10"/>
  <c r="AJ7464" i="10"/>
  <c r="AJ7465" i="10"/>
  <c r="AJ7466" i="10"/>
  <c r="AJ7467" i="10"/>
  <c r="AJ7468" i="10"/>
  <c r="AJ7469" i="10"/>
  <c r="AJ7470" i="10"/>
  <c r="AJ7471" i="10"/>
  <c r="AJ7472" i="10"/>
  <c r="AJ7473" i="10"/>
  <c r="AJ7474" i="10"/>
  <c r="AJ7475" i="10"/>
  <c r="AJ7476" i="10"/>
  <c r="AJ7477" i="10"/>
  <c r="AJ7478" i="10"/>
  <c r="AJ7479" i="10"/>
  <c r="AJ7480" i="10"/>
  <c r="AJ7481" i="10"/>
  <c r="AJ7482" i="10"/>
  <c r="AJ7483" i="10"/>
  <c r="AJ7484" i="10"/>
  <c r="AJ7485" i="10"/>
  <c r="AJ7486" i="10"/>
  <c r="AJ7487" i="10"/>
  <c r="AJ7488" i="10"/>
  <c r="AJ7489" i="10"/>
  <c r="AJ7490" i="10"/>
  <c r="AJ7491" i="10"/>
  <c r="AJ7492" i="10"/>
  <c r="AJ7493" i="10"/>
  <c r="AJ7494" i="10"/>
  <c r="AJ7495" i="10"/>
  <c r="AJ7496" i="10"/>
  <c r="AJ7497" i="10"/>
  <c r="AJ7498" i="10"/>
  <c r="AJ7499" i="10"/>
  <c r="AJ7500" i="10"/>
  <c r="AJ7501" i="10"/>
  <c r="AJ7502" i="10"/>
  <c r="AJ7503" i="10"/>
  <c r="AJ7504" i="10"/>
  <c r="AJ7505" i="10"/>
  <c r="AJ7506" i="10"/>
  <c r="AJ7507" i="10"/>
  <c r="AJ7508" i="10"/>
  <c r="AJ7509" i="10"/>
  <c r="AJ7510" i="10"/>
  <c r="AJ7511" i="10"/>
  <c r="AJ7512" i="10"/>
  <c r="AJ7513" i="10"/>
  <c r="AJ7514" i="10"/>
  <c r="AJ7515" i="10"/>
  <c r="AJ7516" i="10"/>
  <c r="AJ7517" i="10"/>
  <c r="AJ7518" i="10"/>
  <c r="AJ7519" i="10"/>
  <c r="AJ7520" i="10"/>
  <c r="AJ7521" i="10"/>
  <c r="AJ7522" i="10"/>
  <c r="AJ7523" i="10"/>
  <c r="AJ7524" i="10"/>
  <c r="AJ7525" i="10"/>
  <c r="AJ7526" i="10"/>
  <c r="AJ7527" i="10"/>
  <c r="AJ7528" i="10"/>
  <c r="AJ7529" i="10"/>
  <c r="AJ7530" i="10"/>
  <c r="AJ7531" i="10"/>
  <c r="AJ7532" i="10"/>
  <c r="AJ7533" i="10"/>
  <c r="AJ7534" i="10"/>
  <c r="AJ7535" i="10"/>
  <c r="AJ7536" i="10"/>
  <c r="AJ7537" i="10"/>
  <c r="AJ7538" i="10"/>
  <c r="AJ7539" i="10"/>
  <c r="AJ7540" i="10"/>
  <c r="AJ7541" i="10"/>
  <c r="AJ7542" i="10"/>
  <c r="AJ7543" i="10"/>
  <c r="AJ7544" i="10"/>
  <c r="AJ7545" i="10"/>
  <c r="AJ7546" i="10"/>
  <c r="AJ7547" i="10"/>
  <c r="AJ7548" i="10"/>
  <c r="AJ7549" i="10"/>
  <c r="AJ7550" i="10"/>
  <c r="AJ7551" i="10"/>
  <c r="AJ7552" i="10"/>
  <c r="AJ7553" i="10"/>
  <c r="AJ7554" i="10"/>
  <c r="AJ7555" i="10"/>
  <c r="AJ7556" i="10"/>
  <c r="AJ7557" i="10"/>
  <c r="AJ7558" i="10"/>
  <c r="AJ7559" i="10"/>
  <c r="AJ7560" i="10"/>
  <c r="AJ7561" i="10"/>
  <c r="AJ7562" i="10"/>
  <c r="AJ7563" i="10"/>
  <c r="AJ7564" i="10"/>
  <c r="AJ7565" i="10"/>
  <c r="AJ7566" i="10"/>
  <c r="AJ7567" i="10"/>
  <c r="AJ7568" i="10"/>
  <c r="AJ7569" i="10"/>
  <c r="AJ7570" i="10"/>
  <c r="AJ7571" i="10"/>
  <c r="AJ7572" i="10"/>
  <c r="AJ7573" i="10"/>
  <c r="AJ7574" i="10"/>
  <c r="AJ7575" i="10"/>
  <c r="AJ7576" i="10"/>
  <c r="AJ7577" i="10"/>
  <c r="AJ7578" i="10"/>
  <c r="AJ7579" i="10"/>
  <c r="AJ7580" i="10"/>
  <c r="AJ7581" i="10"/>
  <c r="AJ7582" i="10"/>
  <c r="AJ7583" i="10"/>
  <c r="AJ7584" i="10"/>
  <c r="AJ7585" i="10"/>
  <c r="AJ7586" i="10"/>
  <c r="AJ7587" i="10"/>
  <c r="AJ7588" i="10"/>
  <c r="AJ7589" i="10"/>
  <c r="AJ7590" i="10"/>
  <c r="AJ7591" i="10"/>
  <c r="AJ7592" i="10"/>
  <c r="AJ7593" i="10"/>
  <c r="AJ7594" i="10"/>
  <c r="AJ7595" i="10"/>
  <c r="AJ7596" i="10"/>
  <c r="AJ7597" i="10"/>
  <c r="AJ7598" i="10"/>
  <c r="AJ7599" i="10"/>
  <c r="AJ7600" i="10"/>
  <c r="AJ7601" i="10"/>
  <c r="AJ7602" i="10"/>
  <c r="AJ7603" i="10"/>
  <c r="AJ7604" i="10"/>
  <c r="AJ7605" i="10"/>
  <c r="AJ7606" i="10"/>
  <c r="AJ7607" i="10"/>
  <c r="AJ7608" i="10"/>
  <c r="AJ7609" i="10"/>
  <c r="AJ7610" i="10"/>
  <c r="AJ7611" i="10"/>
  <c r="AJ7612" i="10"/>
  <c r="AJ7613" i="10"/>
  <c r="AJ7614" i="10"/>
  <c r="AJ7615" i="10"/>
  <c r="AJ7616" i="10"/>
  <c r="AJ7617" i="10"/>
  <c r="AJ7618" i="10"/>
  <c r="AJ7619" i="10"/>
  <c r="AJ7620" i="10"/>
  <c r="AJ7621" i="10"/>
  <c r="AJ7622" i="10"/>
  <c r="AJ7623" i="10"/>
  <c r="AJ7624" i="10"/>
  <c r="AJ7625" i="10"/>
  <c r="AJ7626" i="10"/>
  <c r="AJ7627" i="10"/>
  <c r="AJ7628" i="10"/>
  <c r="AJ7629" i="10"/>
  <c r="AJ7630" i="10"/>
  <c r="AJ7631" i="10"/>
  <c r="AJ7632" i="10"/>
  <c r="AJ7633" i="10"/>
  <c r="AJ7634" i="10"/>
  <c r="AJ7635" i="10"/>
  <c r="AJ7636" i="10"/>
  <c r="AJ7637" i="10"/>
  <c r="AJ7638" i="10"/>
  <c r="AJ7639" i="10"/>
  <c r="AJ7640" i="10"/>
  <c r="AJ7641" i="10"/>
  <c r="AJ7642" i="10"/>
  <c r="AJ7643" i="10"/>
  <c r="AJ7644" i="10"/>
  <c r="AJ7645" i="10"/>
  <c r="AJ7646" i="10"/>
  <c r="AJ7647" i="10"/>
  <c r="AJ7648" i="10"/>
  <c r="AJ7649" i="10"/>
  <c r="AJ7650" i="10"/>
  <c r="AJ7651" i="10"/>
  <c r="AJ7652" i="10"/>
  <c r="AJ7653" i="10"/>
  <c r="AJ7654" i="10"/>
  <c r="AJ7655" i="10"/>
  <c r="AJ7656" i="10"/>
  <c r="AJ7657" i="10"/>
  <c r="AJ7658" i="10"/>
  <c r="AJ4" i="10"/>
  <c r="E14" i="26"/>
  <c r="F14" i="26" s="1"/>
  <c r="E15" i="26"/>
  <c r="F15" i="26" s="1"/>
  <c r="E16" i="26"/>
  <c r="F16" i="26" s="1"/>
  <c r="E13" i="26"/>
  <c r="F13" i="26" s="1"/>
  <c r="D10" i="13"/>
  <c r="C10" i="13"/>
  <c r="H10" i="13" s="1"/>
  <c r="D15" i="13"/>
  <c r="C15" i="13"/>
  <c r="H15" i="13" s="1"/>
  <c r="J25" i="13" s="1"/>
  <c r="D14" i="13"/>
  <c r="C14" i="13"/>
  <c r="H14" i="13" s="1"/>
  <c r="J24" i="13" s="1"/>
  <c r="C13" i="13"/>
  <c r="H13" i="13" s="1"/>
  <c r="J23" i="13" s="1"/>
  <c r="D13" i="13"/>
  <c r="D12" i="13"/>
  <c r="C12" i="13"/>
  <c r="H12" i="13" s="1"/>
  <c r="J22" i="13" s="1"/>
  <c r="C11" i="13"/>
  <c r="H11" i="13" s="1"/>
  <c r="J21" i="13" s="1"/>
  <c r="D11" i="13"/>
  <c r="D78" i="21"/>
  <c r="D94" i="21" s="1"/>
  <c r="E84" i="21"/>
  <c r="E86" i="21" s="1"/>
  <c r="E95" i="21" s="1"/>
  <c r="E68" i="21"/>
  <c r="E60" i="21"/>
  <c r="E62" i="21" s="1"/>
  <c r="E92" i="21" s="1"/>
  <c r="F84" i="21"/>
  <c r="F86" i="21" s="1"/>
  <c r="F95" i="21" s="1"/>
  <c r="F68" i="21"/>
  <c r="F60" i="21"/>
  <c r="F62" i="21" s="1"/>
  <c r="F92" i="21" s="1"/>
  <c r="G84" i="21"/>
  <c r="G86" i="21" s="1"/>
  <c r="G95" i="21" s="1"/>
  <c r="G68" i="21"/>
  <c r="G60" i="21"/>
  <c r="G62" i="21" s="1"/>
  <c r="G92" i="21" s="1"/>
  <c r="H84" i="21"/>
  <c r="H86" i="21" s="1"/>
  <c r="H95" i="21" s="1"/>
  <c r="H68" i="21"/>
  <c r="H60" i="21"/>
  <c r="H62" i="21" s="1"/>
  <c r="H92" i="21" s="1"/>
  <c r="I84" i="21"/>
  <c r="I86" i="21" s="1"/>
  <c r="I95" i="21" s="1"/>
  <c r="I68" i="21"/>
  <c r="I60" i="21"/>
  <c r="I62" i="21" s="1"/>
  <c r="I92" i="21" s="1"/>
  <c r="D84" i="21"/>
  <c r="D86" i="21" s="1"/>
  <c r="D95" i="21" s="1"/>
  <c r="D68" i="21"/>
  <c r="D60" i="21"/>
  <c r="D62" i="21" s="1"/>
  <c r="D92" i="21" s="1"/>
  <c r="I70" i="21"/>
  <c r="I93" i="21" s="1"/>
  <c r="H70" i="21"/>
  <c r="H93" i="21" s="1"/>
  <c r="G70" i="21"/>
  <c r="G93" i="21" s="1"/>
  <c r="F70" i="21"/>
  <c r="F93" i="21" s="1"/>
  <c r="E70" i="21"/>
  <c r="E93" i="21" s="1"/>
  <c r="D70" i="21"/>
  <c r="D93" i="21" s="1"/>
  <c r="F52" i="19"/>
  <c r="F54" i="19"/>
  <c r="J52" i="19"/>
  <c r="J54" i="19"/>
  <c r="E52" i="19"/>
  <c r="E79" i="19"/>
  <c r="E81" i="19" s="1"/>
  <c r="E66" i="19"/>
  <c r="F79" i="19"/>
  <c r="F81" i="19" s="1"/>
  <c r="F66" i="19"/>
  <c r="G52" i="19"/>
  <c r="G79" i="19"/>
  <c r="G81" i="19" s="1"/>
  <c r="G66" i="19"/>
  <c r="H79" i="19"/>
  <c r="H81" i="19" s="1"/>
  <c r="H66" i="19"/>
  <c r="I79" i="19"/>
  <c r="I81" i="19" s="1"/>
  <c r="I66" i="19"/>
  <c r="J79" i="19"/>
  <c r="J81" i="19" s="1"/>
  <c r="J66" i="19"/>
  <c r="G47" i="19"/>
  <c r="G73" i="19"/>
  <c r="G65" i="19"/>
  <c r="G68" i="19" s="1"/>
  <c r="H47" i="19"/>
  <c r="H73" i="19"/>
  <c r="H65" i="19"/>
  <c r="H68" i="19" s="1"/>
  <c r="I47" i="19"/>
  <c r="I73" i="19"/>
  <c r="I65" i="19"/>
  <c r="I68" i="19" s="1"/>
  <c r="J47" i="19"/>
  <c r="J73" i="19"/>
  <c r="J65" i="19"/>
  <c r="J68" i="19" s="1"/>
  <c r="F47" i="19"/>
  <c r="F73" i="19"/>
  <c r="F65" i="19"/>
  <c r="F68" i="19" s="1"/>
  <c r="H52" i="19"/>
  <c r="H54" i="19"/>
  <c r="I52" i="19"/>
  <c r="I54" i="19"/>
  <c r="D79" i="19"/>
  <c r="D54" i="19"/>
  <c r="D57" i="19" s="1"/>
  <c r="D74" i="19"/>
  <c r="D49" i="19"/>
  <c r="E57" i="19"/>
  <c r="F76" i="19"/>
  <c r="F57" i="19"/>
  <c r="F59" i="19" s="1"/>
  <c r="G76" i="19"/>
  <c r="G57" i="19"/>
  <c r="G59" i="19" s="1"/>
  <c r="H57" i="19"/>
  <c r="H59" i="19" s="1"/>
  <c r="H76" i="19"/>
  <c r="I57" i="19"/>
  <c r="I59" i="19" s="1"/>
  <c r="I76" i="19"/>
  <c r="J57" i="19"/>
  <c r="J59" i="19" s="1"/>
  <c r="J76" i="19"/>
  <c r="E39" i="19"/>
  <c r="E44" i="19"/>
  <c r="D39" i="19"/>
  <c r="D44" i="19"/>
  <c r="D65" i="19" s="1"/>
  <c r="D68" i="19" s="1"/>
  <c r="G39" i="19"/>
  <c r="G60" i="19" s="1"/>
  <c r="H39" i="19"/>
  <c r="H60" i="19" s="1"/>
  <c r="F39" i="19"/>
  <c r="F60" i="19" s="1"/>
  <c r="I39" i="19"/>
  <c r="I60" i="19" s="1"/>
  <c r="J39" i="19"/>
  <c r="J60" i="19" s="1"/>
  <c r="D11" i="18"/>
  <c r="D13" i="18" s="1"/>
  <c r="F35" i="17"/>
  <c r="F38" i="17" s="1"/>
  <c r="H35" i="17"/>
  <c r="H38" i="17" s="1"/>
  <c r="E35" i="17"/>
  <c r="E38" i="17" s="1"/>
  <c r="G35" i="17"/>
  <c r="G38" i="17" s="1"/>
  <c r="D35" i="17"/>
  <c r="D38" i="17" s="1"/>
  <c r="C13" i="17"/>
  <c r="C23" i="17" s="1"/>
  <c r="D13" i="17"/>
  <c r="D23" i="17" s="1"/>
  <c r="E51" i="21" s="1"/>
  <c r="E54" i="21" s="1"/>
  <c r="E91" i="21" s="1"/>
  <c r="E13" i="17"/>
  <c r="E23" i="17" s="1"/>
  <c r="F51" i="21" s="1"/>
  <c r="F54" i="21" s="1"/>
  <c r="F91" i="21" s="1"/>
  <c r="F13" i="17"/>
  <c r="F23" i="17" s="1"/>
  <c r="G51" i="21" s="1"/>
  <c r="G54" i="21" s="1"/>
  <c r="G91" i="21" s="1"/>
  <c r="G13" i="17"/>
  <c r="G23" i="17" s="1"/>
  <c r="H51" i="21" s="1"/>
  <c r="H54" i="21" s="1"/>
  <c r="H91" i="21" s="1"/>
  <c r="H13" i="17"/>
  <c r="H23" i="17" s="1"/>
  <c r="I51" i="21" s="1"/>
  <c r="I54" i="21" s="1"/>
  <c r="I91" i="21" s="1"/>
  <c r="G28" i="13"/>
  <c r="G27" i="13"/>
  <c r="N3" i="15"/>
  <c r="E20" i="13"/>
  <c r="C15" i="16" s="1"/>
  <c r="C16" i="16" s="1"/>
  <c r="N6" i="15"/>
  <c r="E22" i="13"/>
  <c r="N8" i="15"/>
  <c r="E23" i="13"/>
  <c r="N10" i="15"/>
  <c r="E24" i="13"/>
  <c r="N13" i="15"/>
  <c r="E25" i="13"/>
  <c r="N5" i="15"/>
  <c r="E21" i="13"/>
  <c r="D44" i="11"/>
  <c r="D46" i="11"/>
  <c r="E46" i="11"/>
  <c r="E44" i="11"/>
  <c r="F46" i="11"/>
  <c r="F44" i="11"/>
  <c r="G44" i="11"/>
  <c r="G46" i="11"/>
  <c r="H44" i="11"/>
  <c r="H46" i="11"/>
  <c r="I44" i="11"/>
  <c r="I46" i="11"/>
  <c r="J44" i="11"/>
  <c r="J46" i="11"/>
  <c r="K44" i="11"/>
  <c r="K46" i="11"/>
  <c r="L44" i="11"/>
  <c r="L46" i="11"/>
  <c r="C46" i="11"/>
  <c r="D33" i="11"/>
  <c r="D37" i="11"/>
  <c r="D36" i="11"/>
  <c r="E37" i="11"/>
  <c r="E36" i="11"/>
  <c r="E33" i="11"/>
  <c r="E39" i="11" s="1"/>
  <c r="E42" i="11" s="1"/>
  <c r="F37" i="11"/>
  <c r="F36" i="11"/>
  <c r="F33" i="11"/>
  <c r="F39" i="11" s="1"/>
  <c r="F42" i="11" s="1"/>
  <c r="G37" i="11"/>
  <c r="G36" i="11"/>
  <c r="G33" i="11"/>
  <c r="G39" i="11" s="1"/>
  <c r="G42" i="11" s="1"/>
  <c r="H36" i="11"/>
  <c r="H37" i="11"/>
  <c r="H33" i="11"/>
  <c r="H39" i="11" s="1"/>
  <c r="H42" i="11" s="1"/>
  <c r="I33" i="11"/>
  <c r="I39" i="11" s="1"/>
  <c r="I37" i="11"/>
  <c r="I36" i="11"/>
  <c r="J33" i="11"/>
  <c r="J39" i="11" s="1"/>
  <c r="J36" i="11"/>
  <c r="J37" i="11"/>
  <c r="K33" i="11"/>
  <c r="K39" i="11" s="1"/>
  <c r="K36" i="11"/>
  <c r="K37" i="11"/>
  <c r="L37" i="11"/>
  <c r="L36" i="11"/>
  <c r="L33" i="11"/>
  <c r="L39" i="11" s="1"/>
  <c r="C33" i="11"/>
  <c r="C39" i="11" s="1"/>
  <c r="C42" i="11" s="1"/>
  <c r="C37" i="11"/>
  <c r="C44" i="11"/>
  <c r="C36" i="11"/>
  <c r="K3" i="15"/>
  <c r="K6" i="15"/>
  <c r="K7" i="15"/>
  <c r="K8" i="15"/>
  <c r="K9" i="15"/>
  <c r="K10" i="15"/>
  <c r="K11" i="15"/>
  <c r="K12" i="15"/>
  <c r="K13" i="15"/>
  <c r="K14" i="15"/>
  <c r="K15" i="15"/>
  <c r="K16" i="15"/>
  <c r="K17" i="15"/>
  <c r="K18" i="15"/>
  <c r="K5" i="15"/>
  <c r="O14" i="11"/>
  <c r="N14" i="11"/>
  <c r="C40" i="11"/>
  <c r="N34" i="11"/>
  <c r="O34" i="11"/>
  <c r="C41" i="11"/>
  <c r="N35" i="11"/>
  <c r="O35" i="11"/>
  <c r="I42" i="11"/>
  <c r="J42" i="11"/>
  <c r="K42" i="11"/>
  <c r="H15" i="7"/>
  <c r="H23" i="11" s="1"/>
  <c r="H9" i="7"/>
  <c r="H22" i="11" s="1"/>
  <c r="C71" i="7"/>
  <c r="D71" i="7"/>
  <c r="E71" i="7"/>
  <c r="F71" i="7"/>
  <c r="G71" i="7"/>
  <c r="H71" i="7"/>
  <c r="I71" i="7"/>
  <c r="J71" i="7"/>
  <c r="K71" i="7"/>
  <c r="L71" i="7"/>
  <c r="C61" i="7"/>
  <c r="D33" i="7"/>
  <c r="E33" i="7"/>
  <c r="F33" i="7"/>
  <c r="G33" i="7"/>
  <c r="H33" i="7"/>
  <c r="I33" i="7"/>
  <c r="J33" i="7"/>
  <c r="K33" i="7"/>
  <c r="L33" i="7"/>
  <c r="C33" i="7"/>
  <c r="D27" i="7"/>
  <c r="E27" i="7"/>
  <c r="F27" i="7"/>
  <c r="G27" i="7"/>
  <c r="H27" i="7"/>
  <c r="I27" i="7"/>
  <c r="J27" i="7"/>
  <c r="K27" i="7"/>
  <c r="L27" i="7"/>
  <c r="C27" i="7"/>
  <c r="D21" i="7"/>
  <c r="D24" i="11" s="1"/>
  <c r="E21" i="7"/>
  <c r="E24" i="11" s="1"/>
  <c r="F21" i="7"/>
  <c r="F24" i="11" s="1"/>
  <c r="G21" i="7"/>
  <c r="G24" i="11" s="1"/>
  <c r="H21" i="7"/>
  <c r="H24" i="11" s="1"/>
  <c r="I21" i="7"/>
  <c r="I24" i="11" s="1"/>
  <c r="J21" i="7"/>
  <c r="J24" i="11" s="1"/>
  <c r="K21" i="7"/>
  <c r="K24" i="11" s="1"/>
  <c r="L21" i="7"/>
  <c r="L24" i="11" s="1"/>
  <c r="C21" i="7"/>
  <c r="C24" i="11" s="1"/>
  <c r="C15" i="7"/>
  <c r="C23" i="11" s="1"/>
  <c r="C11" i="7"/>
  <c r="C17" i="7"/>
  <c r="C12" i="7"/>
  <c r="C16" i="11" s="1"/>
  <c r="D11" i="7"/>
  <c r="D8" i="11" s="1"/>
  <c r="D6" i="7"/>
  <c r="D7" i="11" s="1"/>
  <c r="E11" i="7"/>
  <c r="E8" i="11" s="1"/>
  <c r="E6" i="7"/>
  <c r="E7" i="11" s="1"/>
  <c r="F11" i="7"/>
  <c r="F8" i="11" s="1"/>
  <c r="F6" i="7"/>
  <c r="F7" i="11" s="1"/>
  <c r="G11" i="7"/>
  <c r="G8" i="11" s="1"/>
  <c r="G6" i="7"/>
  <c r="G7" i="11" s="1"/>
  <c r="H11" i="7"/>
  <c r="H8" i="11" s="1"/>
  <c r="H6" i="7"/>
  <c r="H7" i="11" s="1"/>
  <c r="I11" i="7"/>
  <c r="I8" i="11" s="1"/>
  <c r="I6" i="7"/>
  <c r="I7" i="11" s="1"/>
  <c r="J11" i="7"/>
  <c r="J8" i="11" s="1"/>
  <c r="J6" i="7"/>
  <c r="J7" i="11" s="1"/>
  <c r="K11" i="7"/>
  <c r="K8" i="11" s="1"/>
  <c r="K6" i="7"/>
  <c r="K7" i="11" s="1"/>
  <c r="L11" i="7"/>
  <c r="L8" i="11" s="1"/>
  <c r="L6" i="7"/>
  <c r="L7" i="11" s="1"/>
  <c r="G25" i="28" l="1"/>
  <c r="B25" i="28"/>
  <c r="P3" i="15"/>
  <c r="Q3" i="15"/>
  <c r="P6" i="15"/>
  <c r="Q6" i="15"/>
  <c r="P7" i="15"/>
  <c r="Q7" i="15"/>
  <c r="P8" i="15"/>
  <c r="Q8" i="15"/>
  <c r="P9" i="15"/>
  <c r="Q9" i="15"/>
  <c r="P10" i="15"/>
  <c r="Q10" i="15"/>
  <c r="P11" i="15"/>
  <c r="Q11" i="15"/>
  <c r="P12" i="15"/>
  <c r="Q12" i="15"/>
  <c r="P13" i="15"/>
  <c r="Q13" i="15"/>
  <c r="P14" i="15"/>
  <c r="Q14" i="15"/>
  <c r="P15" i="15"/>
  <c r="Q15" i="15"/>
  <c r="P16" i="15"/>
  <c r="Q16" i="15"/>
  <c r="P17" i="15"/>
  <c r="Q17" i="15"/>
  <c r="P18" i="15"/>
  <c r="Q18" i="15"/>
  <c r="P5" i="15"/>
  <c r="Q5" i="15"/>
  <c r="C40" i="17"/>
  <c r="C43" i="17" s="1"/>
  <c r="D51" i="21"/>
  <c r="D54" i="21" s="1"/>
  <c r="D91" i="21" s="1"/>
  <c r="E11" i="18"/>
  <c r="C45" i="18"/>
  <c r="C47" i="18"/>
  <c r="C48" i="18" s="1"/>
  <c r="C49" i="18" s="1"/>
  <c r="C38" i="18"/>
  <c r="C40" i="18"/>
  <c r="C41" i="18" s="1"/>
  <c r="C42" i="18" s="1"/>
  <c r="E97" i="21"/>
  <c r="E99" i="21" s="1"/>
  <c r="F97" i="21"/>
  <c r="F99" i="21" s="1"/>
  <c r="G97" i="21"/>
  <c r="G99" i="21" s="1"/>
  <c r="H97" i="21"/>
  <c r="H99" i="21" s="1"/>
  <c r="I97" i="21"/>
  <c r="I99" i="21" s="1"/>
  <c r="D29" i="26"/>
  <c r="E29" i="26" s="1"/>
  <c r="F29" i="26" s="1"/>
  <c r="D30" i="26"/>
  <c r="E30" i="26" s="1"/>
  <c r="F30" i="26" s="1"/>
  <c r="D27" i="26"/>
  <c r="E27" i="26" s="1"/>
  <c r="F27" i="26" s="1"/>
  <c r="D28" i="26"/>
  <c r="E28" i="26" s="1"/>
  <c r="F28" i="26" s="1"/>
  <c r="F22" i="26"/>
  <c r="F21" i="26"/>
  <c r="F20" i="26"/>
  <c r="D97" i="21"/>
  <c r="D99" i="21" s="1"/>
  <c r="F83" i="19"/>
  <c r="F84" i="19" s="1"/>
  <c r="G83" i="19"/>
  <c r="G84" i="19" s="1"/>
  <c r="H83" i="19"/>
  <c r="H84" i="19" s="1"/>
  <c r="I83" i="19"/>
  <c r="I84" i="19" s="1"/>
  <c r="J83" i="19"/>
  <c r="J84" i="19" s="1"/>
  <c r="E47" i="19"/>
  <c r="E59" i="19" s="1"/>
  <c r="E60" i="19" s="1"/>
  <c r="E73" i="19"/>
  <c r="E76" i="19" s="1"/>
  <c r="E83" i="19" s="1"/>
  <c r="E65" i="19"/>
  <c r="E68" i="19" s="1"/>
  <c r="E84" i="19" s="1"/>
  <c r="D78" i="19"/>
  <c r="D81" i="19" s="1"/>
  <c r="D52" i="19"/>
  <c r="D47" i="19"/>
  <c r="D59" i="19" s="1"/>
  <c r="D60" i="19" s="1"/>
  <c r="D73" i="19"/>
  <c r="D76" i="19" s="1"/>
  <c r="J20" i="13"/>
  <c r="D25" i="14"/>
  <c r="D40" i="17"/>
  <c r="D43" i="17" s="1"/>
  <c r="D71" i="17" s="1"/>
  <c r="D53" i="17"/>
  <c r="D55" i="17" s="1"/>
  <c r="D62" i="17" s="1"/>
  <c r="E40" i="17"/>
  <c r="E43" i="17" s="1"/>
  <c r="E71" i="17" s="1"/>
  <c r="E53" i="17"/>
  <c r="E55" i="17" s="1"/>
  <c r="E62" i="17" s="1"/>
  <c r="E72" i="17" s="1"/>
  <c r="E74" i="17" s="1"/>
  <c r="F40" i="17"/>
  <c r="F43" i="17" s="1"/>
  <c r="F71" i="17" s="1"/>
  <c r="F53" i="17"/>
  <c r="F55" i="17" s="1"/>
  <c r="F62" i="17" s="1"/>
  <c r="F72" i="17" s="1"/>
  <c r="F74" i="17" s="1"/>
  <c r="G40" i="17"/>
  <c r="G43" i="17" s="1"/>
  <c r="G71" i="17" s="1"/>
  <c r="G53" i="17"/>
  <c r="G55" i="17" s="1"/>
  <c r="G62" i="17" s="1"/>
  <c r="G72" i="17" s="1"/>
  <c r="G74" i="17" s="1"/>
  <c r="H40" i="17"/>
  <c r="H43" i="17" s="1"/>
  <c r="H53" i="17"/>
  <c r="H55" i="17" s="1"/>
  <c r="H62" i="17" s="1"/>
  <c r="H72" i="17" s="1"/>
  <c r="D16" i="16"/>
  <c r="E16" i="16" s="1"/>
  <c r="D14" i="16"/>
  <c r="E14" i="16" s="1"/>
  <c r="D15" i="16"/>
  <c r="I20" i="13"/>
  <c r="H20" i="13"/>
  <c r="I22" i="13"/>
  <c r="H22" i="13"/>
  <c r="K22" i="13" s="1"/>
  <c r="I23" i="13"/>
  <c r="H23" i="13"/>
  <c r="K23" i="13" s="1"/>
  <c r="I24" i="13"/>
  <c r="H24" i="13"/>
  <c r="K24" i="13" s="1"/>
  <c r="I25" i="13"/>
  <c r="H25" i="13"/>
  <c r="K25" i="13" s="1"/>
  <c r="I21" i="13"/>
  <c r="H21" i="13"/>
  <c r="K21" i="13" s="1"/>
  <c r="O44" i="11"/>
  <c r="N44" i="11"/>
  <c r="N46" i="11"/>
  <c r="O46" i="11"/>
  <c r="D39" i="11"/>
  <c r="N33" i="11"/>
  <c r="O33" i="11"/>
  <c r="N37" i="11"/>
  <c r="O37" i="11"/>
  <c r="N36" i="11"/>
  <c r="O36" i="11"/>
  <c r="N22" i="11"/>
  <c r="O22" i="11"/>
  <c r="C39" i="12"/>
  <c r="C37" i="12"/>
  <c r="C33" i="12"/>
  <c r="C36" i="12"/>
  <c r="C45" i="11"/>
  <c r="C35" i="12"/>
  <c r="C41" i="12"/>
  <c r="C38" i="12"/>
  <c r="C40" i="12"/>
  <c r="D33" i="12"/>
  <c r="D37" i="12"/>
  <c r="D39" i="12"/>
  <c r="D40" i="12"/>
  <c r="D41" i="12"/>
  <c r="D38" i="12"/>
  <c r="D35" i="12"/>
  <c r="D45" i="11"/>
  <c r="D36" i="12"/>
  <c r="E45" i="11"/>
  <c r="E41" i="12"/>
  <c r="E40" i="12"/>
  <c r="E37" i="12"/>
  <c r="E35" i="12"/>
  <c r="E36" i="12"/>
  <c r="E39" i="12"/>
  <c r="E33" i="12"/>
  <c r="E38" i="12"/>
  <c r="F45" i="11"/>
  <c r="F40" i="12"/>
  <c r="F37" i="12"/>
  <c r="F39" i="12"/>
  <c r="F35" i="12"/>
  <c r="F33" i="12"/>
  <c r="F38" i="12"/>
  <c r="F36" i="12"/>
  <c r="F41" i="12"/>
  <c r="G45" i="11"/>
  <c r="G33" i="12"/>
  <c r="G39" i="12"/>
  <c r="G37" i="12"/>
  <c r="G36" i="12"/>
  <c r="G35" i="12"/>
  <c r="G38" i="12"/>
  <c r="G40" i="12"/>
  <c r="G41" i="12"/>
  <c r="H45" i="11"/>
  <c r="H35" i="12"/>
  <c r="H39" i="12"/>
  <c r="H33" i="12"/>
  <c r="H40" i="12"/>
  <c r="H41" i="12"/>
  <c r="H38" i="12"/>
  <c r="H36" i="12"/>
  <c r="H37" i="12"/>
  <c r="I45" i="11"/>
  <c r="I35" i="12"/>
  <c r="I38" i="12"/>
  <c r="I40" i="12"/>
  <c r="I37" i="12"/>
  <c r="I33" i="12"/>
  <c r="I36" i="12"/>
  <c r="I39" i="12"/>
  <c r="I41" i="12"/>
  <c r="J45" i="11"/>
  <c r="J33" i="12"/>
  <c r="J36" i="12"/>
  <c r="J35" i="12"/>
  <c r="J38" i="12"/>
  <c r="J40" i="12"/>
  <c r="J37" i="12"/>
  <c r="J41" i="12"/>
  <c r="J39" i="12"/>
  <c r="K38" i="12"/>
  <c r="K45" i="11"/>
  <c r="K37" i="12"/>
  <c r="K41" i="12"/>
  <c r="K36" i="12"/>
  <c r="K40" i="12"/>
  <c r="K35" i="12"/>
  <c r="K39" i="12"/>
  <c r="K33" i="12"/>
  <c r="L33" i="12"/>
  <c r="L38" i="12"/>
  <c r="L40" i="12"/>
  <c r="L41" i="12"/>
  <c r="L39" i="12"/>
  <c r="L45" i="11"/>
  <c r="L35" i="12"/>
  <c r="L37" i="12"/>
  <c r="L36" i="12"/>
  <c r="C30" i="12"/>
  <c r="C29" i="12"/>
  <c r="C28" i="12"/>
  <c r="C26" i="12"/>
  <c r="C31" i="12"/>
  <c r="O24" i="11"/>
  <c r="N24" i="11"/>
  <c r="O23" i="11"/>
  <c r="N23" i="11"/>
  <c r="N8" i="11"/>
  <c r="O8" i="11"/>
  <c r="N7" i="11"/>
  <c r="O7" i="11"/>
  <c r="O40" i="11"/>
  <c r="N40" i="11"/>
  <c r="O41" i="11"/>
  <c r="N41" i="11"/>
  <c r="C18" i="7"/>
  <c r="C17" i="11" s="1"/>
  <c r="C23" i="7"/>
  <c r="D17" i="7"/>
  <c r="D9" i="11" s="1"/>
  <c r="D12" i="7"/>
  <c r="D16" i="11" s="1"/>
  <c r="E17" i="7"/>
  <c r="E9" i="11" s="1"/>
  <c r="E12" i="7"/>
  <c r="E16" i="11" s="1"/>
  <c r="F17" i="7"/>
  <c r="F9" i="11" s="1"/>
  <c r="F12" i="7"/>
  <c r="F16" i="11" s="1"/>
  <c r="G17" i="7"/>
  <c r="G9" i="11" s="1"/>
  <c r="G12" i="7"/>
  <c r="G16" i="11" s="1"/>
  <c r="H17" i="7"/>
  <c r="H9" i="11" s="1"/>
  <c r="H12" i="7"/>
  <c r="H16" i="11" s="1"/>
  <c r="I17" i="7"/>
  <c r="I9" i="11" s="1"/>
  <c r="I12" i="7"/>
  <c r="I16" i="11" s="1"/>
  <c r="J17" i="7"/>
  <c r="J9" i="11" s="1"/>
  <c r="J12" i="7"/>
  <c r="J16" i="11" s="1"/>
  <c r="K17" i="7"/>
  <c r="K9" i="11" s="1"/>
  <c r="K12" i="7"/>
  <c r="K16" i="11" s="1"/>
  <c r="L17" i="7"/>
  <c r="L9" i="11" s="1"/>
  <c r="L12" i="7"/>
  <c r="L16" i="11" s="1"/>
  <c r="F11" i="18" l="1"/>
  <c r="E24" i="16"/>
  <c r="E15" i="16"/>
  <c r="H66" i="17"/>
  <c r="E12" i="18" s="1"/>
  <c r="D83" i="19"/>
  <c r="D84" i="19" s="1"/>
  <c r="H67" i="17"/>
  <c r="H71" i="17"/>
  <c r="H74" i="17" s="1"/>
  <c r="H46" i="17"/>
  <c r="H45" i="17"/>
  <c r="J27" i="13"/>
  <c r="J28" i="13"/>
  <c r="H64" i="17"/>
  <c r="H65" i="17"/>
  <c r="D72" i="17"/>
  <c r="D74" i="17" s="1"/>
  <c r="H77" i="17" s="1"/>
  <c r="E26" i="16"/>
  <c r="D18" i="16"/>
  <c r="D42" i="11"/>
  <c r="N39" i="11"/>
  <c r="O39" i="11"/>
  <c r="I28" i="13"/>
  <c r="I27" i="13"/>
  <c r="K20" i="13"/>
  <c r="H28" i="13"/>
  <c r="H27" i="13"/>
  <c r="N45" i="11"/>
  <c r="O45" i="11"/>
  <c r="C51" i="7"/>
  <c r="C31" i="11"/>
  <c r="C27" i="11"/>
  <c r="N9" i="11"/>
  <c r="O9" i="11"/>
  <c r="O16" i="11"/>
  <c r="N16" i="11"/>
  <c r="C29" i="7"/>
  <c r="C24" i="7"/>
  <c r="C18" i="11" s="1"/>
  <c r="D23" i="7"/>
  <c r="D18" i="7"/>
  <c r="D17" i="11" s="1"/>
  <c r="E18" i="7"/>
  <c r="E17" i="11" s="1"/>
  <c r="E23" i="7"/>
  <c r="F23" i="7"/>
  <c r="F18" i="7"/>
  <c r="F17" i="11" s="1"/>
  <c r="G23" i="7"/>
  <c r="G18" i="7"/>
  <c r="G17" i="11" s="1"/>
  <c r="H18" i="7"/>
  <c r="H17" i="11" s="1"/>
  <c r="H23" i="7"/>
  <c r="I23" i="7"/>
  <c r="I18" i="7"/>
  <c r="I17" i="11" s="1"/>
  <c r="J18" i="7"/>
  <c r="J17" i="11" s="1"/>
  <c r="J23" i="7"/>
  <c r="K23" i="7"/>
  <c r="K18" i="7"/>
  <c r="K17" i="11" s="1"/>
  <c r="L18" i="7"/>
  <c r="L17" i="11" s="1"/>
  <c r="L23" i="7"/>
  <c r="G11" i="18" l="1"/>
  <c r="E28" i="16"/>
  <c r="C32" i="14" s="1"/>
  <c r="D23" i="18" s="1"/>
  <c r="E13" i="18"/>
  <c r="F12" i="18"/>
  <c r="H11" i="18"/>
  <c r="I11" i="18"/>
  <c r="I13" i="18" s="1"/>
  <c r="H79" i="17"/>
  <c r="H78" i="17"/>
  <c r="H76" i="17"/>
  <c r="E18" i="16"/>
  <c r="J16" i="16" s="1"/>
  <c r="O42" i="11"/>
  <c r="N42" i="11"/>
  <c r="K27" i="13"/>
  <c r="K28" i="13"/>
  <c r="J14" i="16" s="1"/>
  <c r="C25" i="11"/>
  <c r="D51" i="7"/>
  <c r="D10" i="11"/>
  <c r="D27" i="11"/>
  <c r="D31" i="11"/>
  <c r="O17" i="11"/>
  <c r="N17" i="11"/>
  <c r="E51" i="7"/>
  <c r="E27" i="11"/>
  <c r="E31" i="11"/>
  <c r="E10" i="11"/>
  <c r="F51" i="7"/>
  <c r="F27" i="11"/>
  <c r="F10" i="11"/>
  <c r="F31" i="11"/>
  <c r="G51" i="7"/>
  <c r="G31" i="11"/>
  <c r="G27" i="11"/>
  <c r="G10" i="11"/>
  <c r="H51" i="7"/>
  <c r="H27" i="11"/>
  <c r="H31" i="11"/>
  <c r="H10" i="11"/>
  <c r="I51" i="7"/>
  <c r="I31" i="11"/>
  <c r="I27" i="11"/>
  <c r="I10" i="11"/>
  <c r="J51" i="7"/>
  <c r="J31" i="11"/>
  <c r="J27" i="11"/>
  <c r="J10" i="11"/>
  <c r="K51" i="7"/>
  <c r="K27" i="11"/>
  <c r="K31" i="11"/>
  <c r="K10" i="11"/>
  <c r="L51" i="7"/>
  <c r="L31" i="11"/>
  <c r="L27" i="11"/>
  <c r="L10" i="11"/>
  <c r="C30" i="7"/>
  <c r="C19" i="11" s="1"/>
  <c r="C36" i="7"/>
  <c r="C29" i="11" s="1"/>
  <c r="D29" i="7"/>
  <c r="D11" i="11" s="1"/>
  <c r="D24" i="7"/>
  <c r="D18" i="11" s="1"/>
  <c r="E29" i="7"/>
  <c r="E11" i="11" s="1"/>
  <c r="E24" i="7"/>
  <c r="E18" i="11" s="1"/>
  <c r="E25" i="11" s="1"/>
  <c r="F29" i="7"/>
  <c r="F11" i="11" s="1"/>
  <c r="F24" i="7"/>
  <c r="F18" i="11" s="1"/>
  <c r="F25" i="11" s="1"/>
  <c r="G29" i="7"/>
  <c r="G11" i="11" s="1"/>
  <c r="G24" i="7"/>
  <c r="G18" i="11" s="1"/>
  <c r="G25" i="11" s="1"/>
  <c r="H29" i="7"/>
  <c r="H11" i="11" s="1"/>
  <c r="H24" i="7"/>
  <c r="H18" i="11" s="1"/>
  <c r="H25" i="11" s="1"/>
  <c r="I29" i="7"/>
  <c r="I11" i="11" s="1"/>
  <c r="I24" i="7"/>
  <c r="I18" i="11" s="1"/>
  <c r="I25" i="11" s="1"/>
  <c r="J29" i="7"/>
  <c r="J11" i="11" s="1"/>
  <c r="J24" i="7"/>
  <c r="J18" i="11" s="1"/>
  <c r="J25" i="11" s="1"/>
  <c r="K29" i="7"/>
  <c r="K11" i="11" s="1"/>
  <c r="K24" i="7"/>
  <c r="K18" i="11" s="1"/>
  <c r="K25" i="11" s="1"/>
  <c r="L29" i="7"/>
  <c r="L11" i="11" s="1"/>
  <c r="L24" i="7"/>
  <c r="L18" i="11" s="1"/>
  <c r="L25" i="11" s="1"/>
  <c r="D28" i="18" l="1"/>
  <c r="G15" i="18"/>
  <c r="H15" i="18"/>
  <c r="F15" i="18"/>
  <c r="E15" i="18"/>
  <c r="E17" i="18" s="1"/>
  <c r="I15" i="18"/>
  <c r="I17" i="18" s="1"/>
  <c r="D27" i="18" s="1"/>
  <c r="D31" i="18" s="1"/>
  <c r="I22" i="18" s="1"/>
  <c r="F44" i="18"/>
  <c r="F37" i="18"/>
  <c r="F13" i="18"/>
  <c r="G12" i="18"/>
  <c r="J18" i="16"/>
  <c r="E25" i="14" s="1"/>
  <c r="N10" i="11"/>
  <c r="O10" i="11"/>
  <c r="O27" i="11"/>
  <c r="N27" i="11"/>
  <c r="O31" i="11"/>
  <c r="N31" i="11"/>
  <c r="N11" i="11"/>
  <c r="O11" i="11"/>
  <c r="N18" i="11"/>
  <c r="O18" i="11"/>
  <c r="D25" i="11"/>
  <c r="C37" i="7"/>
  <c r="C20" i="11" s="1"/>
  <c r="C43" i="7"/>
  <c r="D30" i="7"/>
  <c r="D19" i="11" s="1"/>
  <c r="D36" i="7"/>
  <c r="E30" i="7"/>
  <c r="E19" i="11" s="1"/>
  <c r="E36" i="7"/>
  <c r="F30" i="7"/>
  <c r="F19" i="11" s="1"/>
  <c r="F36" i="7"/>
  <c r="G30" i="7"/>
  <c r="G19" i="11" s="1"/>
  <c r="G36" i="7"/>
  <c r="H30" i="7"/>
  <c r="H19" i="11" s="1"/>
  <c r="H36" i="7"/>
  <c r="I30" i="7"/>
  <c r="I19" i="11" s="1"/>
  <c r="I36" i="7"/>
  <c r="J30" i="7"/>
  <c r="J19" i="11" s="1"/>
  <c r="J36" i="7"/>
  <c r="K30" i="7"/>
  <c r="K19" i="11" s="1"/>
  <c r="K36" i="7"/>
  <c r="L30" i="7"/>
  <c r="L19" i="11" s="1"/>
  <c r="L36" i="7"/>
  <c r="G44" i="18" l="1"/>
  <c r="H44" i="18" s="1"/>
  <c r="E44" i="18"/>
  <c r="D44" i="18" s="1"/>
  <c r="F17" i="18"/>
  <c r="E37" i="18"/>
  <c r="D37" i="18" s="1"/>
  <c r="G37" i="18"/>
  <c r="H37" i="18" s="1"/>
  <c r="G13" i="18"/>
  <c r="H12" i="18"/>
  <c r="H13" i="18" s="1"/>
  <c r="G17" i="18"/>
  <c r="O25" i="11"/>
  <c r="N25" i="11"/>
  <c r="N19" i="11"/>
  <c r="O19" i="11"/>
  <c r="D29" i="11"/>
  <c r="D12" i="11"/>
  <c r="E29" i="11"/>
  <c r="E12" i="11"/>
  <c r="F29" i="11"/>
  <c r="F12" i="11"/>
  <c r="G29" i="11"/>
  <c r="G12" i="11"/>
  <c r="H29" i="11"/>
  <c r="H12" i="11"/>
  <c r="I29" i="11"/>
  <c r="I12" i="11"/>
  <c r="J29" i="11"/>
  <c r="J12" i="11"/>
  <c r="K29" i="11"/>
  <c r="K12" i="11"/>
  <c r="L29" i="11"/>
  <c r="L12" i="11"/>
  <c r="C49" i="7"/>
  <c r="C28" i="11" s="1"/>
  <c r="C47" i="7"/>
  <c r="D37" i="7"/>
  <c r="D20" i="11" s="1"/>
  <c r="D43" i="7"/>
  <c r="E37" i="7"/>
  <c r="E20" i="11" s="1"/>
  <c r="E43" i="7"/>
  <c r="F37" i="7"/>
  <c r="F20" i="11" s="1"/>
  <c r="F43" i="7"/>
  <c r="G37" i="7"/>
  <c r="G20" i="11" s="1"/>
  <c r="G43" i="7"/>
  <c r="H37" i="7"/>
  <c r="H20" i="11" s="1"/>
  <c r="H43" i="7"/>
  <c r="H44" i="7" s="1"/>
  <c r="H13" i="11" s="1"/>
  <c r="I37" i="7"/>
  <c r="I20" i="11" s="1"/>
  <c r="I43" i="7"/>
  <c r="J37" i="7"/>
  <c r="J20" i="11" s="1"/>
  <c r="J43" i="7"/>
  <c r="K37" i="7"/>
  <c r="K20" i="11" s="1"/>
  <c r="K43" i="7"/>
  <c r="L37" i="7"/>
  <c r="L20" i="11" s="1"/>
  <c r="L43" i="7"/>
  <c r="H17" i="18" l="1"/>
  <c r="I21" i="18"/>
  <c r="I23" i="18" s="1"/>
  <c r="I28" i="18" s="1"/>
  <c r="N29" i="11"/>
  <c r="O29" i="11"/>
  <c r="N12" i="11"/>
  <c r="O12" i="11"/>
  <c r="C30" i="11"/>
  <c r="N20" i="11"/>
  <c r="O20" i="11"/>
  <c r="F44" i="7"/>
  <c r="F13" i="11" s="1"/>
  <c r="D47" i="7"/>
  <c r="D49" i="7"/>
  <c r="D28" i="11" s="1"/>
  <c r="D44" i="7"/>
  <c r="D13" i="11" s="1"/>
  <c r="E47" i="7"/>
  <c r="E49" i="7"/>
  <c r="E28" i="11" s="1"/>
  <c r="E30" i="11" s="1"/>
  <c r="E44" i="7"/>
  <c r="E13" i="11" s="1"/>
  <c r="F47" i="7"/>
  <c r="F49" i="7"/>
  <c r="F28" i="11" s="1"/>
  <c r="F30" i="11" s="1"/>
  <c r="G47" i="7"/>
  <c r="G49" i="7"/>
  <c r="G28" i="11" s="1"/>
  <c r="G30" i="11" s="1"/>
  <c r="G44" i="7"/>
  <c r="G13" i="11" s="1"/>
  <c r="H49" i="7"/>
  <c r="H28" i="11" s="1"/>
  <c r="H30" i="11" s="1"/>
  <c r="H47" i="7"/>
  <c r="I49" i="7"/>
  <c r="I28" i="11" s="1"/>
  <c r="I30" i="11" s="1"/>
  <c r="I47" i="7"/>
  <c r="I44" i="7"/>
  <c r="I13" i="11" s="1"/>
  <c r="J49" i="7"/>
  <c r="J28" i="11" s="1"/>
  <c r="J30" i="11" s="1"/>
  <c r="J47" i="7"/>
  <c r="J44" i="7"/>
  <c r="J13" i="11" s="1"/>
  <c r="K49" i="7"/>
  <c r="K28" i="11" s="1"/>
  <c r="K30" i="11" s="1"/>
  <c r="K47" i="7"/>
  <c r="K44" i="7"/>
  <c r="K13" i="11" s="1"/>
  <c r="L49" i="7"/>
  <c r="L28" i="11" s="1"/>
  <c r="L30" i="11" s="1"/>
  <c r="L47" i="7"/>
  <c r="L44" i="7"/>
  <c r="L13" i="11" s="1"/>
  <c r="I31" i="18" l="1"/>
  <c r="F34" i="18" s="1"/>
  <c r="C44" i="18"/>
  <c r="N28" i="11"/>
  <c r="O28" i="11"/>
  <c r="D30" i="11"/>
  <c r="N13" i="11"/>
  <c r="O13" i="11"/>
  <c r="I34" i="18" l="1"/>
  <c r="C37" i="18"/>
  <c r="N30" i="11"/>
  <c r="O30" i="1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<sst xmlns="http://schemas.openxmlformats.org/spreadsheetml/2006/main" count="16002" uniqueCount="8116">
  <si>
    <t>COMPANY NAME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</si>
  <si>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</si>
  <si>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</si>
  <si>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</si>
  <si>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</si>
  <si>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</si>
  <si>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</si>
  <si>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</si>
  <si>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</si>
  <si>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</si>
  <si>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</si>
  <si>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</si>
  <si>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</si>
  <si>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</si>
  <si>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</si>
  <si>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</si>
  <si>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</si>
  <si>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</si>
  <si>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</si>
  <si>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</si>
  <si>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</si>
  <si>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</si>
  <si>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</si>
  <si>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</si>
  <si>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</si>
  <si>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</si>
  <si>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</si>
  <si>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</si>
  <si>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</si>
  <si>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</si>
  <si>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Inventory</t>
  </si>
  <si>
    <t>Debtor Days</t>
  </si>
  <si>
    <t>Return on Equity</t>
  </si>
  <si>
    <t>LATEST VERSION</t>
  </si>
  <si>
    <t>CURRENT VERSION</t>
  </si>
  <si>
    <t>ITC LTD</t>
  </si>
  <si>
    <t>META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</si>
  <si>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</si>
  <si>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</si>
  <si>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</si>
  <si>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</si>
  <si>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</si>
  <si>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</si>
  <si>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</si>
  <si>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</si>
  <si>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</si>
  <si>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</si>
  <si>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</si>
  <si>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</si>
  <si>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</si>
  <si>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</si>
  <si>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</si>
  <si>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</si>
  <si>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</si>
  <si>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</si>
  <si>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</si>
  <si>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</si>
  <si>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Equity Capital</t>
  </si>
  <si>
    <t>Borrowings -</t>
  </si>
  <si>
    <t>Long term Borrowings</t>
  </si>
  <si>
    <t>Short term Borrowings</t>
  </si>
  <si>
    <t>Lease Liabilities</t>
  </si>
  <si>
    <t>Other Borrowings</t>
  </si>
  <si>
    <t>Other Liabilities -</t>
  </si>
  <si>
    <t>Non controlling int</t>
  </si>
  <si>
    <t>Trade Payables</t>
  </si>
  <si>
    <t>Advance from Customers</t>
  </si>
  <si>
    <t>Other liability items</t>
  </si>
  <si>
    <t>Total Liabilities</t>
  </si>
  <si>
    <t>Fixed Assets -</t>
  </si>
  <si>
    <t>Land</t>
  </si>
  <si>
    <t>Building</t>
  </si>
  <si>
    <t>Plant Machinery</t>
  </si>
  <si>
    <t>Furniture n fittings</t>
  </si>
  <si>
    <t>Railway sidings</t>
  </si>
  <si>
    <t>Vehicles</t>
  </si>
  <si>
    <t>Intangible Assets</t>
  </si>
  <si>
    <t>Other fixed assets</t>
  </si>
  <si>
    <t>Gross Block</t>
  </si>
  <si>
    <t>Accumulated Depreciation</t>
  </si>
  <si>
    <t>CWIP</t>
  </si>
  <si>
    <t>Other Assets -</t>
  </si>
  <si>
    <t>Inventories</t>
  </si>
  <si>
    <t>Trade receivables -</t>
  </si>
  <si>
    <t>Receivables over 6m</t>
  </si>
  <si>
    <t>Receivables under 6m</t>
  </si>
  <si>
    <t>Prov for Doubtful</t>
  </si>
  <si>
    <t>Cash Equivalents</t>
  </si>
  <si>
    <t>Loans n Advances</t>
  </si>
  <si>
    <t>Other asset items</t>
  </si>
  <si>
    <t>Total Assets</t>
  </si>
  <si>
    <t>Particulars</t>
  </si>
  <si>
    <t>Profit from operations</t>
  </si>
  <si>
    <t>Payables</t>
  </si>
  <si>
    <t>Working capital changes</t>
  </si>
  <si>
    <t>Direct taxes</t>
  </si>
  <si>
    <t>Fixed assets purchased</t>
  </si>
  <si>
    <t>Fixed assets sold</t>
  </si>
  <si>
    <t>Investments purchased</t>
  </si>
  <si>
    <t>Investments sold</t>
  </si>
  <si>
    <t>Interest received</t>
  </si>
  <si>
    <t>Dividends received</t>
  </si>
  <si>
    <t>Invest in subsidiaries</t>
  </si>
  <si>
    <t>Investment in group cos</t>
  </si>
  <si>
    <t>Other investing items</t>
  </si>
  <si>
    <t>Proceeds from shares</t>
  </si>
  <si>
    <t>Proceeds from borrowings</t>
  </si>
  <si>
    <t>Repayment of borrowings</t>
  </si>
  <si>
    <t>Interest paid fin</t>
  </si>
  <si>
    <t>Dividends paid</t>
  </si>
  <si>
    <t>Financial liabilities</t>
  </si>
  <si>
    <t>Other financing items</t>
  </si>
  <si>
    <t>Cash from Operating Activity -</t>
  </si>
  <si>
    <t>Cash from Investing Activity -</t>
  </si>
  <si>
    <t>Cash from Financing Activity -</t>
  </si>
  <si>
    <t>Year</t>
  </si>
  <si>
    <t>Annual</t>
  </si>
  <si>
    <t>Nifty Annual Returns</t>
  </si>
  <si>
    <t>Date</t>
  </si>
  <si>
    <t>Adj Close</t>
  </si>
  <si>
    <t>Jun 1, 2026</t>
  </si>
  <si>
    <t>Jun 23, 2026</t>
  </si>
  <si>
    <t>May 1, 2026</t>
  </si>
  <si>
    <t>Apr 1, 2026</t>
  </si>
  <si>
    <t>Mar 1, 2026</t>
  </si>
  <si>
    <t>Feb 1, 2026</t>
  </si>
  <si>
    <t>Jan 1, 2026</t>
  </si>
  <si>
    <t>Dec 1, 2025</t>
  </si>
  <si>
    <t>Nov 7, 2025</t>
  </si>
  <si>
    <t>Nov 1, 2025</t>
  </si>
  <si>
    <t>Oct 1, 2025</t>
  </si>
  <si>
    <t>Sep 1, 2025</t>
  </si>
  <si>
    <t>Aug 1, 2025</t>
  </si>
  <si>
    <t>Jul 1, 2025</t>
  </si>
  <si>
    <t>Jun 23, 2025</t>
  </si>
  <si>
    <t>Jun 1, 2025</t>
  </si>
  <si>
    <t>May 1, 2025</t>
  </si>
  <si>
    <t>Apr 1, 2025</t>
  </si>
  <si>
    <t>Mar 1, 2025</t>
  </si>
  <si>
    <t>Feb 1, 2025</t>
  </si>
  <si>
    <t>Jan 1, 2025</t>
  </si>
  <si>
    <t>Dec 1, 2024</t>
  </si>
  <si>
    <t>Nov 6, 2024</t>
  </si>
  <si>
    <t>Nov 1, 2024</t>
  </si>
  <si>
    <t>Oct 1, 2024</t>
  </si>
  <si>
    <t>Sep 1, 2024</t>
  </si>
  <si>
    <t>Aug 1, 2024</t>
  </si>
  <si>
    <t>Jul 1, 2024</t>
  </si>
  <si>
    <t>Jun 14, 2024</t>
  </si>
  <si>
    <t>Jun 1, 2024</t>
  </si>
  <si>
    <t>May 1, 2024</t>
  </si>
  <si>
    <t>Apr 1, 2024</t>
  </si>
  <si>
    <t>Mar 1, 2024</t>
  </si>
  <si>
    <t>Feb 1, 2024</t>
  </si>
  <si>
    <t>Jan 1, 2024</t>
  </si>
  <si>
    <t>Dec 1, 2023</t>
  </si>
  <si>
    <t>Nov 2, 2023</t>
  </si>
  <si>
    <t>Nov 1, 2023</t>
  </si>
  <si>
    <t>Oct 1, 2023</t>
  </si>
  <si>
    <t>Sep 1, 2023</t>
  </si>
  <si>
    <t>Aug 1, 2023</t>
  </si>
  <si>
    <t>Jul 1, 2023</t>
  </si>
  <si>
    <t>Jun 19, 2023</t>
  </si>
  <si>
    <t>Jun 1, 2023</t>
  </si>
  <si>
    <t>May 1, 2023</t>
  </si>
  <si>
    <t>Apr 1, 2023</t>
  </si>
  <si>
    <t>Mar 1, 2023</t>
  </si>
  <si>
    <t>Feb 1, 2023</t>
  </si>
  <si>
    <t>Jan 1, 2023</t>
  </si>
  <si>
    <t>Dec 1, 2022</t>
  </si>
  <si>
    <t>Nov 1, 2022</t>
  </si>
  <si>
    <t>Oct 1, 2022</t>
  </si>
  <si>
    <t>Sep 1, 2022</t>
  </si>
  <si>
    <t>Aug 1, 2022</t>
  </si>
  <si>
    <t>Jul 1, 2022</t>
  </si>
  <si>
    <t>Jun 15, 2022</t>
  </si>
  <si>
    <t>Jun 1, 2022</t>
  </si>
  <si>
    <t>May 1, 2022</t>
  </si>
  <si>
    <t>Apr 1, 2022</t>
  </si>
  <si>
    <t>Mar 1, 2022</t>
  </si>
  <si>
    <t>Feb 1, 2022</t>
  </si>
  <si>
    <t>Jan 1, 2022</t>
  </si>
  <si>
    <t>Dec 1, 2021</t>
  </si>
  <si>
    <t>Nov 1, 2021</t>
  </si>
  <si>
    <t>Oct 26, 2021</t>
  </si>
  <si>
    <t>Oct 1, 2021</t>
  </si>
  <si>
    <t>Sep 1, 2021</t>
  </si>
  <si>
    <t>Aug 1, 2021</t>
  </si>
  <si>
    <t>Jul 1, 2021</t>
  </si>
  <si>
    <t>Return</t>
  </si>
  <si>
    <t>Feb 6, 2026</t>
  </si>
  <si>
    <t>Aug 8, 2025</t>
  </si>
  <si>
    <t>Jul 4, 2025</t>
  </si>
  <si>
    <t>Feb 7, 2025</t>
  </si>
  <si>
    <t>Jul 16, 2024</t>
  </si>
  <si>
    <t>Feb 15, 2024</t>
  </si>
  <si>
    <t>Jan 5, 2024</t>
  </si>
  <si>
    <t>Apr 21, 2023</t>
  </si>
  <si>
    <t>Oct 31, 2022</t>
  </si>
  <si>
    <t>Apr 21, 2022</t>
  </si>
  <si>
    <t>Aug 4, 2025</t>
  </si>
  <si>
    <t>Aug 5, 2024</t>
  </si>
  <si>
    <t>Apr 13, 2023</t>
  </si>
  <si>
    <t>Jun 20, 2022</t>
  </si>
  <si>
    <t>May 12, 2026</t>
  </si>
  <si>
    <t>Jan 30, 2026</t>
  </si>
  <si>
    <t>Aug 13, 2025</t>
  </si>
  <si>
    <t>May 13, 2025</t>
  </si>
  <si>
    <t>Feb 3, 2025</t>
  </si>
  <si>
    <t>Oct 31, 2024</t>
  </si>
  <si>
    <t>Aug 16, 2024</t>
  </si>
  <si>
    <t>May 14, 2024</t>
  </si>
  <si>
    <t>Nov 9, 2023</t>
  </si>
  <si>
    <t>Jul 18, 2025</t>
  </si>
  <si>
    <t>Nov 8, 2024</t>
  </si>
  <si>
    <t>Jul 19, 2024</t>
  </si>
  <si>
    <t>Nov 10, 2023</t>
  </si>
  <si>
    <t>Jul 21, 2023</t>
  </si>
  <si>
    <t>Nov 3, 2022</t>
  </si>
  <si>
    <t>Jul 21, 2022</t>
  </si>
  <si>
    <t>Nov 11, 2021</t>
  </si>
  <si>
    <t>Jul 29, 2021</t>
  </si>
  <si>
    <t>Five Year Monthly Returns</t>
  </si>
  <si>
    <t>Jul 6, 2026</t>
  </si>
  <si>
    <t>Jul 3, 2026</t>
  </si>
  <si>
    <t>Jul 2, 2026</t>
  </si>
  <si>
    <t>Jul 1, 2026</t>
  </si>
  <si>
    <t>Jun 30, 2026</t>
  </si>
  <si>
    <t>Jun 29, 2026</t>
  </si>
  <si>
    <t>Jun 26, 2026</t>
  </si>
  <si>
    <t>Jun 25, 2026</t>
  </si>
  <si>
    <t>Jun 24, 2026</t>
  </si>
  <si>
    <t>Jun 22, 2026</t>
  </si>
  <si>
    <t>Jun 19, 2026</t>
  </si>
  <si>
    <t>Jun 18, 2026</t>
  </si>
  <si>
    <t>Jun 17, 2026</t>
  </si>
  <si>
    <t>Jun 16, 2026</t>
  </si>
  <si>
    <t>Jun 15, 2026</t>
  </si>
  <si>
    <t>Jun 12, 2026</t>
  </si>
  <si>
    <t>Jun 11, 2026</t>
  </si>
  <si>
    <t>Jun 10, 2026</t>
  </si>
  <si>
    <t>Jun 9, 2026</t>
  </si>
  <si>
    <t>Jun 8, 2026</t>
  </si>
  <si>
    <t>Jun 5, 2026</t>
  </si>
  <si>
    <t>Jun 4, 2026</t>
  </si>
  <si>
    <t>Jun 3, 2026</t>
  </si>
  <si>
    <t>Jun 2, 2026</t>
  </si>
  <si>
    <t>May 29, 2026</t>
  </si>
  <si>
    <t>May 28, 2026</t>
  </si>
  <si>
    <t>May 27, 2026</t>
  </si>
  <si>
    <t>May 26, 2026</t>
  </si>
  <si>
    <t>May 25, 2026</t>
  </si>
  <si>
    <t>May 22, 2026</t>
  </si>
  <si>
    <t>May 21, 2026</t>
  </si>
  <si>
    <t>May 20, 2026</t>
  </si>
  <si>
    <t>May 19, 2026</t>
  </si>
  <si>
    <t>May 18, 2026</t>
  </si>
  <si>
    <t>May 15, 2026</t>
  </si>
  <si>
    <t>May 14, 2026</t>
  </si>
  <si>
    <t>May 13, 2026</t>
  </si>
  <si>
    <t>May 11, 2026</t>
  </si>
  <si>
    <t>May 8, 2026</t>
  </si>
  <si>
    <t>May 7, 2026</t>
  </si>
  <si>
    <t>May 6, 2026</t>
  </si>
  <si>
    <t>May 5, 2026</t>
  </si>
  <si>
    <t>May 4, 2026</t>
  </si>
  <si>
    <t>Apr 30, 2026</t>
  </si>
  <si>
    <t>Apr 29, 2026</t>
  </si>
  <si>
    <t>Apr 28, 2026</t>
  </si>
  <si>
    <t>Apr 27, 2026</t>
  </si>
  <si>
    <t>Apr 24, 2026</t>
  </si>
  <si>
    <t>Apr 23, 2026</t>
  </si>
  <si>
    <t>Apr 22, 2026</t>
  </si>
  <si>
    <t>Apr 21, 2026</t>
  </si>
  <si>
    <t>Apr 20, 2026</t>
  </si>
  <si>
    <t>Apr 17, 2026</t>
  </si>
  <si>
    <t>Apr 16, 2026</t>
  </si>
  <si>
    <t>Apr 15, 2026</t>
  </si>
  <si>
    <t>Apr 13, 2026</t>
  </si>
  <si>
    <t>Apr 10, 2026</t>
  </si>
  <si>
    <t>Apr 9, 2026</t>
  </si>
  <si>
    <t>Apr 8, 2026</t>
  </si>
  <si>
    <t>Apr 7, 2026</t>
  </si>
  <si>
    <t>Apr 6, 2026</t>
  </si>
  <si>
    <t>Apr 2, 2026</t>
  </si>
  <si>
    <t>Mar 30, 2026</t>
  </si>
  <si>
    <t>Mar 27, 2026</t>
  </si>
  <si>
    <t>Mar 25, 2026</t>
  </si>
  <si>
    <t>Mar 24, 2026</t>
  </si>
  <si>
    <t>Mar 23, 2026</t>
  </si>
  <si>
    <t>Mar 20, 2026</t>
  </si>
  <si>
    <t>Mar 19, 2026</t>
  </si>
  <si>
    <t>Mar 18, 2026</t>
  </si>
  <si>
    <t>Mar 17, 2026</t>
  </si>
  <si>
    <t>Mar 16, 2026</t>
  </si>
  <si>
    <t>Mar 13, 2026</t>
  </si>
  <si>
    <t>Mar 12, 2026</t>
  </si>
  <si>
    <t>Mar 11, 2026</t>
  </si>
  <si>
    <t>Mar 10, 2026</t>
  </si>
  <si>
    <t>Mar 9, 2026</t>
  </si>
  <si>
    <t>Mar 6, 2026</t>
  </si>
  <si>
    <t>Mar 5, 2026</t>
  </si>
  <si>
    <t>Mar 4, 2026</t>
  </si>
  <si>
    <t>Mar 2, 2026</t>
  </si>
  <si>
    <t>Feb 27, 2026</t>
  </si>
  <si>
    <t>Feb 26, 2026</t>
  </si>
  <si>
    <t>Feb 25, 2026</t>
  </si>
  <si>
    <t>Feb 24, 2026</t>
  </si>
  <si>
    <t>Feb 23, 2026</t>
  </si>
  <si>
    <t>Feb 20, 2026</t>
  </si>
  <si>
    <t>Feb 19, 2026</t>
  </si>
  <si>
    <t>Feb 18, 2026</t>
  </si>
  <si>
    <t>Feb 17, 2026</t>
  </si>
  <si>
    <t>Feb 16, 2026</t>
  </si>
  <si>
    <t>Feb 13, 2026</t>
  </si>
  <si>
    <t>Feb 12, 2026</t>
  </si>
  <si>
    <t>Feb 11, 2026</t>
  </si>
  <si>
    <t>Feb 10, 2026</t>
  </si>
  <si>
    <t>Feb 9, 2026</t>
  </si>
  <si>
    <t>Feb 5, 2026</t>
  </si>
  <si>
    <t>Feb 4, 2026</t>
  </si>
  <si>
    <t>Feb 3, 2026</t>
  </si>
  <si>
    <t>Feb 2, 2026</t>
  </si>
  <si>
    <t>Jan 29, 2026</t>
  </si>
  <si>
    <t>Jan 28, 2026</t>
  </si>
  <si>
    <t>Jan 27, 2026</t>
  </si>
  <si>
    <t>Jan 23, 2026</t>
  </si>
  <si>
    <t>Jan 22, 2026</t>
  </si>
  <si>
    <t>Jan 21, 2026</t>
  </si>
  <si>
    <t>Jan 20, 2026</t>
  </si>
  <si>
    <t>Jan 19, 2026</t>
  </si>
  <si>
    <t>Jan 16, 2026</t>
  </si>
  <si>
    <t>Jan 15, 2026</t>
  </si>
  <si>
    <t>Jan 14, 2026</t>
  </si>
  <si>
    <t>Jan 13, 2026</t>
  </si>
  <si>
    <t>Jan 12, 2026</t>
  </si>
  <si>
    <t>Jan 9, 2026</t>
  </si>
  <si>
    <t>Jan 8, 2026</t>
  </si>
  <si>
    <t>Jan 7, 2026</t>
  </si>
  <si>
    <t>Jan 6, 2026</t>
  </si>
  <si>
    <t>Jan 5, 2026</t>
  </si>
  <si>
    <t>Jan 2, 2026</t>
  </si>
  <si>
    <t>Dec 31, 2025</t>
  </si>
  <si>
    <t>Dec 30, 2025</t>
  </si>
  <si>
    <t>Dec 29, 2025</t>
  </si>
  <si>
    <t>Dec 26, 2025</t>
  </si>
  <si>
    <t>Dec 24, 2025</t>
  </si>
  <si>
    <t>Dec 23, 2025</t>
  </si>
  <si>
    <t>Dec 22, 2025</t>
  </si>
  <si>
    <t>Dec 19, 2025</t>
  </si>
  <si>
    <t>Dec 18, 2025</t>
  </si>
  <si>
    <t>Dec 17, 2025</t>
  </si>
  <si>
    <t>Dec 16, 2025</t>
  </si>
  <si>
    <t>Dec 15, 2025</t>
  </si>
  <si>
    <t>Dec 12, 2025</t>
  </si>
  <si>
    <t>Dec 11, 2025</t>
  </si>
  <si>
    <t>Dec 10, 2025</t>
  </si>
  <si>
    <t>Dec 9, 2025</t>
  </si>
  <si>
    <t>Dec 8, 2025</t>
  </si>
  <si>
    <t>Dec 5, 2025</t>
  </si>
  <si>
    <t>Dec 4, 2025</t>
  </si>
  <si>
    <t>Dec 3, 2025</t>
  </si>
  <si>
    <t>Dec 2, 2025</t>
  </si>
  <si>
    <t>Nov 28, 2025</t>
  </si>
  <si>
    <t>Nov 27, 2025</t>
  </si>
  <si>
    <t>Nov 26, 2025</t>
  </si>
  <si>
    <t>Nov 25, 2025</t>
  </si>
  <si>
    <t>Nov 24, 2025</t>
  </si>
  <si>
    <t>Nov 21, 2025</t>
  </si>
  <si>
    <t>Nov 20, 2025</t>
  </si>
  <si>
    <t>Nov 19, 2025</t>
  </si>
  <si>
    <t>Nov 18, 2025</t>
  </si>
  <si>
    <t>Nov 17, 2025</t>
  </si>
  <si>
    <t>Nov 14, 2025</t>
  </si>
  <si>
    <t>Nov 13, 2025</t>
  </si>
  <si>
    <t>Nov 12, 2025</t>
  </si>
  <si>
    <t>Nov 11, 2025</t>
  </si>
  <si>
    <t>Nov 10, 2025</t>
  </si>
  <si>
    <t>Nov 6, 2025</t>
  </si>
  <si>
    <t>Nov 4, 2025</t>
  </si>
  <si>
    <t>Nov 3, 2025</t>
  </si>
  <si>
    <t>Oct 31, 2025</t>
  </si>
  <si>
    <t>Oct 30, 2025</t>
  </si>
  <si>
    <t>Oct 29, 2025</t>
  </si>
  <si>
    <t>Oct 28, 2025</t>
  </si>
  <si>
    <t>Oct 27, 2025</t>
  </si>
  <si>
    <t>Oct 24, 2025</t>
  </si>
  <si>
    <t>Oct 23, 2025</t>
  </si>
  <si>
    <t>Oct 21, 2025</t>
  </si>
  <si>
    <t>Oct 20, 2025</t>
  </si>
  <si>
    <t>Oct 17, 2025</t>
  </si>
  <si>
    <t>Oct 16, 2025</t>
  </si>
  <si>
    <t>Oct 15, 2025</t>
  </si>
  <si>
    <t>Oct 14, 2025</t>
  </si>
  <si>
    <t>Oct 13, 2025</t>
  </si>
  <si>
    <t>Oct 10, 2025</t>
  </si>
  <si>
    <t>Oct 9, 2025</t>
  </si>
  <si>
    <t>Oct 8, 2025</t>
  </si>
  <si>
    <t>Oct 7, 2025</t>
  </si>
  <si>
    <t>Oct 6, 2025</t>
  </si>
  <si>
    <t>Oct 3, 2025</t>
  </si>
  <si>
    <t>Sep 30, 2025</t>
  </si>
  <si>
    <t>Sep 29, 2025</t>
  </si>
  <si>
    <t>Sep 26, 2025</t>
  </si>
  <si>
    <t>Sep 25, 2025</t>
  </si>
  <si>
    <t>Sep 24, 2025</t>
  </si>
  <si>
    <t>Sep 23, 2025</t>
  </si>
  <si>
    <t>Sep 22, 2025</t>
  </si>
  <si>
    <t>Sep 19, 2025</t>
  </si>
  <si>
    <t>Sep 18, 2025</t>
  </si>
  <si>
    <t>Sep 17, 2025</t>
  </si>
  <si>
    <t>Sep 16, 2025</t>
  </si>
  <si>
    <t>Sep 15, 2025</t>
  </si>
  <si>
    <t>Sep 12, 2025</t>
  </si>
  <si>
    <t>Sep 11, 2025</t>
  </si>
  <si>
    <t>Sep 10, 2025</t>
  </si>
  <si>
    <t>Sep 9, 2025</t>
  </si>
  <si>
    <t>Sep 8, 2025</t>
  </si>
  <si>
    <t>Sep 5, 2025</t>
  </si>
  <si>
    <t>Sep 4, 2025</t>
  </si>
  <si>
    <t>Sep 3, 2025</t>
  </si>
  <si>
    <t>Sep 2, 2025</t>
  </si>
  <si>
    <t>Aug 29, 2025</t>
  </si>
  <si>
    <t>Aug 28, 2025</t>
  </si>
  <si>
    <t>Aug 26, 2025</t>
  </si>
  <si>
    <t>Aug 25, 2025</t>
  </si>
  <si>
    <t>Aug 22, 2025</t>
  </si>
  <si>
    <t>Aug 21, 2025</t>
  </si>
  <si>
    <t>Aug 20, 2025</t>
  </si>
  <si>
    <t>Aug 19, 2025</t>
  </si>
  <si>
    <t>Aug 18, 2025</t>
  </si>
  <si>
    <t>Aug 14, 2025</t>
  </si>
  <si>
    <t>Aug 12, 2025</t>
  </si>
  <si>
    <t>Aug 11, 2025</t>
  </si>
  <si>
    <t>Aug 7, 2025</t>
  </si>
  <si>
    <t>Aug 6, 2025</t>
  </si>
  <si>
    <t>Aug 5, 2025</t>
  </si>
  <si>
    <t>Jul 31, 2025</t>
  </si>
  <si>
    <t>Jul 30, 2025</t>
  </si>
  <si>
    <t>Jul 29, 2025</t>
  </si>
  <si>
    <t>Jul 28, 2025</t>
  </si>
  <si>
    <t>Jul 25, 2025</t>
  </si>
  <si>
    <t>Jul 24, 2025</t>
  </si>
  <si>
    <t>Jul 23, 2025</t>
  </si>
  <si>
    <t>Jul 22, 2025</t>
  </si>
  <si>
    <t>Jul 21, 2025</t>
  </si>
  <si>
    <t>Jul 17, 2025</t>
  </si>
  <si>
    <t>Jul 16, 2025</t>
  </si>
  <si>
    <t>Jul 15, 2025</t>
  </si>
  <si>
    <t>Jul 14, 2025</t>
  </si>
  <si>
    <t>Jul 11, 2025</t>
  </si>
  <si>
    <t>Jul 10, 2025</t>
  </si>
  <si>
    <t>Jul 9, 2025</t>
  </si>
  <si>
    <t>Jul 8, 2025</t>
  </si>
  <si>
    <t>Jul 7, 2025</t>
  </si>
  <si>
    <t>Jul 3, 2025</t>
  </si>
  <si>
    <t>Jul 2, 2025</t>
  </si>
  <si>
    <t>Jun 30, 2025</t>
  </si>
  <si>
    <t>Jun 27, 2025</t>
  </si>
  <si>
    <t>Jun 26, 2025</t>
  </si>
  <si>
    <t>Jun 25, 2025</t>
  </si>
  <si>
    <t>Jun 24, 2025</t>
  </si>
  <si>
    <t>Jun 20, 2025</t>
  </si>
  <si>
    <t>Jun 19, 2025</t>
  </si>
  <si>
    <t>Jun 18, 2025</t>
  </si>
  <si>
    <t>Jun 17, 2025</t>
  </si>
  <si>
    <t>Jun 16, 2025</t>
  </si>
  <si>
    <t>Jun 13, 2025</t>
  </si>
  <si>
    <t>Jun 12, 2025</t>
  </si>
  <si>
    <t>Jun 11, 2025</t>
  </si>
  <si>
    <t>Jun 10, 2025</t>
  </si>
  <si>
    <t>Jun 9, 2025</t>
  </si>
  <si>
    <t>Jun 6, 2025</t>
  </si>
  <si>
    <t>Jun 5, 2025</t>
  </si>
  <si>
    <t>Jun 4, 2025</t>
  </si>
  <si>
    <t>Jun 3, 2025</t>
  </si>
  <si>
    <t>Jun 2, 2025</t>
  </si>
  <si>
    <t>May 30, 2025</t>
  </si>
  <si>
    <t>May 29, 2025</t>
  </si>
  <si>
    <t>May 28, 2025</t>
  </si>
  <si>
    <t>May 27, 2025</t>
  </si>
  <si>
    <t>May 26, 2025</t>
  </si>
  <si>
    <t>May 23, 2025</t>
  </si>
  <si>
    <t>May 22, 2025</t>
  </si>
  <si>
    <t>May 21, 2025</t>
  </si>
  <si>
    <t>May 20, 2025</t>
  </si>
  <si>
    <t>May 19, 2025</t>
  </si>
  <si>
    <t>May 16, 2025</t>
  </si>
  <si>
    <t>May 15, 2025</t>
  </si>
  <si>
    <t>May 14, 2025</t>
  </si>
  <si>
    <t>May 12, 2025</t>
  </si>
  <si>
    <t>May 9, 2025</t>
  </si>
  <si>
    <t>May 8, 2025</t>
  </si>
  <si>
    <t>May 7, 2025</t>
  </si>
  <si>
    <t>May 6, 2025</t>
  </si>
  <si>
    <t>May 5, 2025</t>
  </si>
  <si>
    <t>May 2, 2025</t>
  </si>
  <si>
    <t>Apr 30, 2025</t>
  </si>
  <si>
    <t>Apr 29, 2025</t>
  </si>
  <si>
    <t>Apr 28, 2025</t>
  </si>
  <si>
    <t>Apr 25, 2025</t>
  </si>
  <si>
    <t>Apr 24, 2025</t>
  </si>
  <si>
    <t>Apr 23, 2025</t>
  </si>
  <si>
    <t>Apr 22, 2025</t>
  </si>
  <si>
    <t>Apr 21, 2025</t>
  </si>
  <si>
    <t>Apr 17, 2025</t>
  </si>
  <si>
    <t>Apr 16, 2025</t>
  </si>
  <si>
    <t>Apr 15, 2025</t>
  </si>
  <si>
    <t>Apr 11, 2025</t>
  </si>
  <si>
    <t>Apr 9, 2025</t>
  </si>
  <si>
    <t>Apr 8, 2025</t>
  </si>
  <si>
    <t>Apr 7, 2025</t>
  </si>
  <si>
    <t>Apr 4, 2025</t>
  </si>
  <si>
    <t>Apr 3, 2025</t>
  </si>
  <si>
    <t>Apr 2, 2025</t>
  </si>
  <si>
    <t>Mar 28, 2025</t>
  </si>
  <si>
    <t>Mar 27, 2025</t>
  </si>
  <si>
    <t>Mar 26, 2025</t>
  </si>
  <si>
    <t>Mar 25, 2025</t>
  </si>
  <si>
    <t>Mar 24, 2025</t>
  </si>
  <si>
    <t>Mar 21, 2025</t>
  </si>
  <si>
    <t>Mar 20, 2025</t>
  </si>
  <si>
    <t>Mar 19, 2025</t>
  </si>
  <si>
    <t>Mar 18, 2025</t>
  </si>
  <si>
    <t>Mar 17, 2025</t>
  </si>
  <si>
    <t>Mar 13, 2025</t>
  </si>
  <si>
    <t>Mar 12, 2025</t>
  </si>
  <si>
    <t>Mar 11, 2025</t>
  </si>
  <si>
    <t>Mar 10, 2025</t>
  </si>
  <si>
    <t>Mar 7, 2025</t>
  </si>
  <si>
    <t>Mar 6, 2025</t>
  </si>
  <si>
    <t>Mar 5, 2025</t>
  </si>
  <si>
    <t>Mar 4, 2025</t>
  </si>
  <si>
    <t>Mar 3, 2025</t>
  </si>
  <si>
    <t>Feb 28, 2025</t>
  </si>
  <si>
    <t>Feb 27, 2025</t>
  </si>
  <si>
    <t>Feb 25, 2025</t>
  </si>
  <si>
    <t>Feb 24, 2025</t>
  </si>
  <si>
    <t>Feb 21, 2025</t>
  </si>
  <si>
    <t>Feb 20, 2025</t>
  </si>
  <si>
    <t>Feb 19, 2025</t>
  </si>
  <si>
    <t>Feb 18, 2025</t>
  </si>
  <si>
    <t>Feb 17, 2025</t>
  </si>
  <si>
    <t>Feb 14, 2025</t>
  </si>
  <si>
    <t>Feb 13, 2025</t>
  </si>
  <si>
    <t>Feb 12, 2025</t>
  </si>
  <si>
    <t>Feb 11, 2025</t>
  </si>
  <si>
    <t>Feb 10, 2025</t>
  </si>
  <si>
    <t>Feb 6, 2025</t>
  </si>
  <si>
    <t>Feb 5, 2025</t>
  </si>
  <si>
    <t>Feb 4, 2025</t>
  </si>
  <si>
    <t>Jan 31, 2025</t>
  </si>
  <si>
    <t>Jan 30, 2025</t>
  </si>
  <si>
    <t>Jan 29, 2025</t>
  </si>
  <si>
    <t>Jan 28, 2025</t>
  </si>
  <si>
    <t>Jan 27, 2025</t>
  </si>
  <si>
    <t>Jan 24, 2025</t>
  </si>
  <si>
    <t>Jan 23, 2025</t>
  </si>
  <si>
    <t>Jan 22, 2025</t>
  </si>
  <si>
    <t>Jan 21, 2025</t>
  </si>
  <si>
    <t>Jan 20, 2025</t>
  </si>
  <si>
    <t>Jan 17, 2025</t>
  </si>
  <si>
    <t>Jan 16, 2025</t>
  </si>
  <si>
    <t>Jan 15, 2025</t>
  </si>
  <si>
    <t>Jan 14, 2025</t>
  </si>
  <si>
    <t>Jan 13, 2025</t>
  </si>
  <si>
    <t>Jan 10, 2025</t>
  </si>
  <si>
    <t>Jan 9, 2025</t>
  </si>
  <si>
    <t>Jan 8, 2025</t>
  </si>
  <si>
    <t>Jan 7, 2025</t>
  </si>
  <si>
    <t>Jan 6, 2025</t>
  </si>
  <si>
    <t>Jan 3, 2025</t>
  </si>
  <si>
    <t>Jan 2, 2025</t>
  </si>
  <si>
    <t>Dec 31, 2024</t>
  </si>
  <si>
    <t>Dec 30, 2024</t>
  </si>
  <si>
    <t>Dec 27, 2024</t>
  </si>
  <si>
    <t>Dec 26, 2024</t>
  </si>
  <si>
    <t>Dec 24, 2024</t>
  </si>
  <si>
    <t>Dec 23, 2024</t>
  </si>
  <si>
    <t>Dec 20, 2024</t>
  </si>
  <si>
    <t>Dec 19, 2024</t>
  </si>
  <si>
    <t>Dec 18, 2024</t>
  </si>
  <si>
    <t>Dec 17, 2024</t>
  </si>
  <si>
    <t>Dec 16, 2024</t>
  </si>
  <si>
    <t>Dec 13, 2024</t>
  </si>
  <si>
    <t>Dec 12, 2024</t>
  </si>
  <si>
    <t>Dec 11, 2024</t>
  </si>
  <si>
    <t>Dec 10, 2024</t>
  </si>
  <si>
    <t>Dec 9, 2024</t>
  </si>
  <si>
    <t>Dec 6, 2024</t>
  </si>
  <si>
    <t>Dec 5, 2024</t>
  </si>
  <si>
    <t>Dec 4, 2024</t>
  </si>
  <si>
    <t>Dec 3, 2024</t>
  </si>
  <si>
    <t>Dec 2, 2024</t>
  </si>
  <si>
    <t>Nov 29, 2024</t>
  </si>
  <si>
    <t>Nov 28, 2024</t>
  </si>
  <si>
    <t>Nov 27, 2024</t>
  </si>
  <si>
    <t>Nov 26, 2024</t>
  </si>
  <si>
    <t>Nov 25, 2024</t>
  </si>
  <si>
    <t>Nov 22, 2024</t>
  </si>
  <si>
    <t>Nov 21, 2024</t>
  </si>
  <si>
    <t>Nov 19, 2024</t>
  </si>
  <si>
    <t>Nov 18, 2024</t>
  </si>
  <si>
    <t>Nov 14, 2024</t>
  </si>
  <si>
    <t>Nov 13, 2024</t>
  </si>
  <si>
    <t>Nov 12, 2024</t>
  </si>
  <si>
    <t>Nov 11, 2024</t>
  </si>
  <si>
    <t>Nov 7, 2024</t>
  </si>
  <si>
    <t>Nov 5, 2024</t>
  </si>
  <si>
    <t>Nov 4, 2024</t>
  </si>
  <si>
    <t>Oct 30, 2024</t>
  </si>
  <si>
    <t>Oct 29, 2024</t>
  </si>
  <si>
    <t>Oct 28, 2024</t>
  </si>
  <si>
    <t>Oct 25, 2024</t>
  </si>
  <si>
    <t>Oct 24, 2024</t>
  </si>
  <si>
    <t>Oct 23, 2024</t>
  </si>
  <si>
    <t>Oct 22, 2024</t>
  </si>
  <si>
    <t>Oct 21, 2024</t>
  </si>
  <si>
    <t>Oct 18, 2024</t>
  </si>
  <si>
    <t>Oct 17, 2024</t>
  </si>
  <si>
    <t>Oct 16, 2024</t>
  </si>
  <si>
    <t>Oct 15, 2024</t>
  </si>
  <si>
    <t>Oct 14, 2024</t>
  </si>
  <si>
    <t>Oct 11, 2024</t>
  </si>
  <si>
    <t>Oct 10, 2024</t>
  </si>
  <si>
    <t>Oct 9, 2024</t>
  </si>
  <si>
    <t>Oct 8, 2024</t>
  </si>
  <si>
    <t>Oct 7, 2024</t>
  </si>
  <si>
    <t>Oct 4, 2024</t>
  </si>
  <si>
    <t>Oct 3, 2024</t>
  </si>
  <si>
    <t>Sep 30, 2024</t>
  </si>
  <si>
    <t>Sep 27, 2024</t>
  </si>
  <si>
    <t>Sep 26, 2024</t>
  </si>
  <si>
    <t>Sep 25, 2024</t>
  </si>
  <si>
    <t>Sep 24, 2024</t>
  </si>
  <si>
    <t>Sep 23, 2024</t>
  </si>
  <si>
    <t>Sep 20, 2024</t>
  </si>
  <si>
    <t>Sep 19, 2024</t>
  </si>
  <si>
    <t>Sep 18, 2024</t>
  </si>
  <si>
    <t>Sep 17, 2024</t>
  </si>
  <si>
    <t>Sep 16, 2024</t>
  </si>
  <si>
    <t>Sep 13, 2024</t>
  </si>
  <si>
    <t>Sep 12, 2024</t>
  </si>
  <si>
    <t>Sep 11, 2024</t>
  </si>
  <si>
    <t>Sep 10, 2024</t>
  </si>
  <si>
    <t>Sep 9, 2024</t>
  </si>
  <si>
    <t>Sep 6, 2024</t>
  </si>
  <si>
    <t>Sep 5, 2024</t>
  </si>
  <si>
    <t>Sep 4, 2024</t>
  </si>
  <si>
    <t>Sep 3, 2024</t>
  </si>
  <si>
    <t>Sep 2, 2024</t>
  </si>
  <si>
    <t>Aug 30, 2024</t>
  </si>
  <si>
    <t>Aug 29, 2024</t>
  </si>
  <si>
    <t>Aug 28, 2024</t>
  </si>
  <si>
    <t>Aug 27, 2024</t>
  </si>
  <si>
    <t>Aug 26, 2024</t>
  </si>
  <si>
    <t>Aug 23, 2024</t>
  </si>
  <si>
    <t>Aug 22, 2024</t>
  </si>
  <si>
    <t>Aug 21, 2024</t>
  </si>
  <si>
    <t>Aug 20, 2024</t>
  </si>
  <si>
    <t>Aug 19, 2024</t>
  </si>
  <si>
    <t>Aug 14, 2024</t>
  </si>
  <si>
    <t>Aug 13, 2024</t>
  </si>
  <si>
    <t>Aug 12, 2024</t>
  </si>
  <si>
    <t>Aug 9, 2024</t>
  </si>
  <si>
    <t>Aug 8, 2024</t>
  </si>
  <si>
    <t>Aug 7, 2024</t>
  </si>
  <si>
    <t>Aug 6, 2024</t>
  </si>
  <si>
    <t>Aug 2, 2024</t>
  </si>
  <si>
    <t>Jul 31, 2024</t>
  </si>
  <si>
    <t>Jul 30, 2024</t>
  </si>
  <si>
    <t>Jul 29, 2024</t>
  </si>
  <si>
    <t>Jul 26, 2024</t>
  </si>
  <si>
    <t>Jul 25, 2024</t>
  </si>
  <si>
    <t>Jul 24, 2024</t>
  </si>
  <si>
    <t>Jul 23, 2024</t>
  </si>
  <si>
    <t>Jul 22, 2024</t>
  </si>
  <si>
    <t>Jul 18, 2024</t>
  </si>
  <si>
    <t>Jul 15, 2024</t>
  </si>
  <si>
    <t>Jul 12, 2024</t>
  </si>
  <si>
    <t>Jul 11, 2024</t>
  </si>
  <si>
    <t>Jul 10, 2024</t>
  </si>
  <si>
    <t>Jul 9, 2024</t>
  </si>
  <si>
    <t>Jul 8, 2024</t>
  </si>
  <si>
    <t>Jul 5, 2024</t>
  </si>
  <si>
    <t>Jul 4, 2024</t>
  </si>
  <si>
    <t>Jul 3, 2024</t>
  </si>
  <si>
    <t>Jul 2, 2024</t>
  </si>
  <si>
    <t>Jun 28, 2024</t>
  </si>
  <si>
    <t>Jun 27, 2024</t>
  </si>
  <si>
    <t>Jun 26, 2024</t>
  </si>
  <si>
    <t>Jun 25, 2024</t>
  </si>
  <si>
    <t>Jun 24, 2024</t>
  </si>
  <si>
    <t>Jun 21, 2024</t>
  </si>
  <si>
    <t>Jun 20, 2024</t>
  </si>
  <si>
    <t>Jun 19, 2024</t>
  </si>
  <si>
    <t>Jun 18, 2024</t>
  </si>
  <si>
    <t>Jun 13, 2024</t>
  </si>
  <si>
    <t>Jun 12, 2024</t>
  </si>
  <si>
    <t>Jun 11, 2024</t>
  </si>
  <si>
    <t>Jun 10, 2024</t>
  </si>
  <si>
    <t>Jun 7, 2024</t>
  </si>
  <si>
    <t>Jun 6, 2024</t>
  </si>
  <si>
    <t>Jun 5, 2024</t>
  </si>
  <si>
    <t>Jun 4, 2024</t>
  </si>
  <si>
    <t>Jun 3, 2024</t>
  </si>
  <si>
    <t>May 31, 2024</t>
  </si>
  <si>
    <t>May 30, 2024</t>
  </si>
  <si>
    <t>May 29, 2024</t>
  </si>
  <si>
    <t>May 28, 2024</t>
  </si>
  <si>
    <t>May 27, 2024</t>
  </si>
  <si>
    <t>May 24, 2024</t>
  </si>
  <si>
    <t>May 23, 2024</t>
  </si>
  <si>
    <t>May 22, 2024</t>
  </si>
  <si>
    <t>May 21, 2024</t>
  </si>
  <si>
    <t>May 17, 2024</t>
  </si>
  <si>
    <t>May 16, 2024</t>
  </si>
  <si>
    <t>May 15, 2024</t>
  </si>
  <si>
    <t>May 13, 2024</t>
  </si>
  <si>
    <t>May 10, 2024</t>
  </si>
  <si>
    <t>May 9, 2024</t>
  </si>
  <si>
    <t>May 8, 2024</t>
  </si>
  <si>
    <t>May 7, 2024</t>
  </si>
  <si>
    <t>May 6, 2024</t>
  </si>
  <si>
    <t>May 3, 2024</t>
  </si>
  <si>
    <t>May 2, 2024</t>
  </si>
  <si>
    <t>Apr 30, 2024</t>
  </si>
  <si>
    <t>Apr 29, 2024</t>
  </si>
  <si>
    <t>Apr 26, 2024</t>
  </si>
  <si>
    <t>Apr 25, 2024</t>
  </si>
  <si>
    <t>Apr 24, 2024</t>
  </si>
  <si>
    <t>Apr 23, 2024</t>
  </si>
  <si>
    <t>Apr 22, 2024</t>
  </si>
  <si>
    <t>Apr 19, 2024</t>
  </si>
  <si>
    <t>Apr 18, 2024</t>
  </si>
  <si>
    <t>Apr 16, 2024</t>
  </si>
  <si>
    <t>Apr 15, 2024</t>
  </si>
  <si>
    <t>Apr 12, 2024</t>
  </si>
  <si>
    <t>Apr 10, 2024</t>
  </si>
  <si>
    <t>Apr 9, 2024</t>
  </si>
  <si>
    <t>Apr 8, 2024</t>
  </si>
  <si>
    <t>Apr 5, 2024</t>
  </si>
  <si>
    <t>Apr 4, 2024</t>
  </si>
  <si>
    <t>Apr 3, 2024</t>
  </si>
  <si>
    <t>Apr 2, 2024</t>
  </si>
  <si>
    <t>Mar 28, 2024</t>
  </si>
  <si>
    <t>Mar 27, 2024</t>
  </si>
  <si>
    <t>Mar 26, 2024</t>
  </si>
  <si>
    <t>Mar 22, 2024</t>
  </si>
  <si>
    <t>Mar 21, 2024</t>
  </si>
  <si>
    <t>Mar 20, 2024</t>
  </si>
  <si>
    <t>Mar 19, 2024</t>
  </si>
  <si>
    <t>Mar 18, 2024</t>
  </si>
  <si>
    <t>Mar 15, 2024</t>
  </si>
  <si>
    <t>Mar 14, 2024</t>
  </si>
  <si>
    <t>Mar 13, 2024</t>
  </si>
  <si>
    <t>Mar 12, 2024</t>
  </si>
  <si>
    <t>Mar 11, 2024</t>
  </si>
  <si>
    <t>Mar 7, 2024</t>
  </si>
  <si>
    <t>Mar 6, 2024</t>
  </si>
  <si>
    <t>Mar 5, 2024</t>
  </si>
  <si>
    <t>Mar 4, 2024</t>
  </si>
  <si>
    <t>Feb 29, 2024</t>
  </si>
  <si>
    <t>Feb 28, 2024</t>
  </si>
  <si>
    <t>Feb 27, 2024</t>
  </si>
  <si>
    <t>Feb 26, 2024</t>
  </si>
  <si>
    <t>Feb 23, 2024</t>
  </si>
  <si>
    <t>Feb 22, 2024</t>
  </si>
  <si>
    <t>Feb 21, 2024</t>
  </si>
  <si>
    <t>Feb 20, 2024</t>
  </si>
  <si>
    <t>Feb 19, 2024</t>
  </si>
  <si>
    <t>Feb 16, 2024</t>
  </si>
  <si>
    <t>Feb 14, 2024</t>
  </si>
  <si>
    <t>Feb 13, 2024</t>
  </si>
  <si>
    <t>Feb 12, 2024</t>
  </si>
  <si>
    <t>Feb 9, 2024</t>
  </si>
  <si>
    <t>Feb 8, 2024</t>
  </si>
  <si>
    <t>Feb 7, 2024</t>
  </si>
  <si>
    <t>Feb 6, 2024</t>
  </si>
  <si>
    <t>Feb 5, 2024</t>
  </si>
  <si>
    <t>Feb 2, 2024</t>
  </si>
  <si>
    <t>Jan 31, 2024</t>
  </si>
  <si>
    <t>Jan 30, 2024</t>
  </si>
  <si>
    <t>Jan 29, 2024</t>
  </si>
  <si>
    <t>Jan 25, 2024</t>
  </si>
  <si>
    <t>Jan 24, 2024</t>
  </si>
  <si>
    <t>Jan 23, 2024</t>
  </si>
  <si>
    <t>Jan 19, 2024</t>
  </si>
  <si>
    <t>Jan 18, 2024</t>
  </si>
  <si>
    <t>Jan 17, 2024</t>
  </si>
  <si>
    <t>Jan 16, 2024</t>
  </si>
  <si>
    <t>Jan 15, 2024</t>
  </si>
  <si>
    <t>Jan 12, 2024</t>
  </si>
  <si>
    <t>Jan 11, 2024</t>
  </si>
  <si>
    <t>Jan 10, 2024</t>
  </si>
  <si>
    <t>Jan 9, 2024</t>
  </si>
  <si>
    <t>Jan 8, 2024</t>
  </si>
  <si>
    <t>Jan 4, 2024</t>
  </si>
  <si>
    <t>Jan 3, 2024</t>
  </si>
  <si>
    <t>Jan 2, 2024</t>
  </si>
  <si>
    <t>Dec 29, 2023</t>
  </si>
  <si>
    <t>Dec 28, 2023</t>
  </si>
  <si>
    <t>Dec 27, 2023</t>
  </si>
  <si>
    <t>Dec 26, 2023</t>
  </si>
  <si>
    <t>Dec 22, 2023</t>
  </si>
  <si>
    <t>Dec 21, 2023</t>
  </si>
  <si>
    <t>Dec 20, 2023</t>
  </si>
  <si>
    <t>Dec 19, 2023</t>
  </si>
  <si>
    <t>Dec 18, 2023</t>
  </si>
  <si>
    <t>Dec 15, 2023</t>
  </si>
  <si>
    <t>Dec 14, 2023</t>
  </si>
  <si>
    <t>Dec 13, 2023</t>
  </si>
  <si>
    <t>Dec 12, 2023</t>
  </si>
  <si>
    <t>Dec 11, 2023</t>
  </si>
  <si>
    <t>Dec 8, 2023</t>
  </si>
  <si>
    <t>Dec 7, 2023</t>
  </si>
  <si>
    <t>Dec 6, 2023</t>
  </si>
  <si>
    <t>Dec 5, 2023</t>
  </si>
  <si>
    <t>Dec 4, 2023</t>
  </si>
  <si>
    <t>Nov 30, 2023</t>
  </si>
  <si>
    <t>Nov 29, 2023</t>
  </si>
  <si>
    <t>Nov 28, 2023</t>
  </si>
  <si>
    <t>Nov 24, 2023</t>
  </si>
  <si>
    <t>Nov 23, 2023</t>
  </si>
  <si>
    <t>Nov 22, 2023</t>
  </si>
  <si>
    <t>Nov 21, 2023</t>
  </si>
  <si>
    <t>Nov 20, 2023</t>
  </si>
  <si>
    <t>Nov 17, 2023</t>
  </si>
  <si>
    <t>Nov 16, 2023</t>
  </si>
  <si>
    <t>Nov 15, 2023</t>
  </si>
  <si>
    <t>Nov 13, 2023</t>
  </si>
  <si>
    <t>Nov 8, 2023</t>
  </si>
  <si>
    <t>Nov 7, 2023</t>
  </si>
  <si>
    <t>Nov 6, 2023</t>
  </si>
  <si>
    <t>Nov 3, 2023</t>
  </si>
  <si>
    <t>Oct 31, 2023</t>
  </si>
  <si>
    <t>Oct 30, 2023</t>
  </si>
  <si>
    <t>Oct 27, 2023</t>
  </si>
  <si>
    <t>Oct 26, 2023</t>
  </si>
  <si>
    <t>Oct 25, 2023</t>
  </si>
  <si>
    <t>Oct 23, 2023</t>
  </si>
  <si>
    <t>Oct 20, 2023</t>
  </si>
  <si>
    <t>Oct 19, 2023</t>
  </si>
  <si>
    <t>Oct 18, 2023</t>
  </si>
  <si>
    <t>Oct 17, 2023</t>
  </si>
  <si>
    <t>Oct 16, 2023</t>
  </si>
  <si>
    <t>Oct 13, 2023</t>
  </si>
  <si>
    <t>Oct 12, 2023</t>
  </si>
  <si>
    <t>Oct 11, 2023</t>
  </si>
  <si>
    <t>Oct 10, 2023</t>
  </si>
  <si>
    <t>Oct 9, 2023</t>
  </si>
  <si>
    <t>Oct 6, 2023</t>
  </si>
  <si>
    <t>Oct 5, 2023</t>
  </si>
  <si>
    <t>Oct 4, 2023</t>
  </si>
  <si>
    <t>Oct 3, 2023</t>
  </si>
  <si>
    <t>Sep 29, 2023</t>
  </si>
  <si>
    <t>Sep 28, 2023</t>
  </si>
  <si>
    <t>Sep 27, 2023</t>
  </si>
  <si>
    <t>Sep 26, 2023</t>
  </si>
  <si>
    <t>Sep 25, 2023</t>
  </si>
  <si>
    <t>Sep 22, 2023</t>
  </si>
  <si>
    <t>Sep 21, 2023</t>
  </si>
  <si>
    <t>Sep 20, 2023</t>
  </si>
  <si>
    <t>Sep 18, 2023</t>
  </si>
  <si>
    <t>Sep 15, 2023</t>
  </si>
  <si>
    <t>Sep 14, 2023</t>
  </si>
  <si>
    <t>Sep 13, 2023</t>
  </si>
  <si>
    <t>Sep 12, 2023</t>
  </si>
  <si>
    <t>Sep 11, 2023</t>
  </si>
  <si>
    <t>Sep 8, 2023</t>
  </si>
  <si>
    <t>Sep 7, 2023</t>
  </si>
  <si>
    <t>Sep 6, 2023</t>
  </si>
  <si>
    <t>Sep 5, 2023</t>
  </si>
  <si>
    <t>Sep 4, 2023</t>
  </si>
  <si>
    <t>Aug 31, 2023</t>
  </si>
  <si>
    <t>Aug 30, 2023</t>
  </si>
  <si>
    <t>Aug 29, 2023</t>
  </si>
  <si>
    <t>Aug 28, 2023</t>
  </si>
  <si>
    <t>Aug 25, 2023</t>
  </si>
  <si>
    <t>Aug 24, 2023</t>
  </si>
  <si>
    <t>Aug 23, 2023</t>
  </si>
  <si>
    <t>Aug 22, 2023</t>
  </si>
  <si>
    <t>Aug 21, 2023</t>
  </si>
  <si>
    <t>Aug 18, 2023</t>
  </si>
  <si>
    <t>Aug 17, 2023</t>
  </si>
  <si>
    <t>Aug 16, 2023</t>
  </si>
  <si>
    <t>Aug 14, 2023</t>
  </si>
  <si>
    <t>Aug 11, 2023</t>
  </si>
  <si>
    <t>Aug 10, 2023</t>
  </si>
  <si>
    <t>Aug 9, 2023</t>
  </si>
  <si>
    <t>Aug 8, 2023</t>
  </si>
  <si>
    <t>Aug 7, 2023</t>
  </si>
  <si>
    <t>Aug 4, 2023</t>
  </si>
  <si>
    <t>Aug 3, 2023</t>
  </si>
  <si>
    <t>Aug 2, 2023</t>
  </si>
  <si>
    <t>Jul 31, 2023</t>
  </si>
  <si>
    <t>Jul 28, 2023</t>
  </si>
  <si>
    <t>Jul 27, 2023</t>
  </si>
  <si>
    <t>Jul 26, 2023</t>
  </si>
  <si>
    <t>Jul 25, 2023</t>
  </si>
  <si>
    <t>Jul 24, 2023</t>
  </si>
  <si>
    <t>Jul 20, 2023</t>
  </si>
  <si>
    <t>Jul 19, 2023</t>
  </si>
  <si>
    <t>Jul 18, 2023</t>
  </si>
  <si>
    <t>Jul 17, 2023</t>
  </si>
  <si>
    <t>Jul 14, 2023</t>
  </si>
  <si>
    <t>Jul 13, 2023</t>
  </si>
  <si>
    <t>Jul 12, 2023</t>
  </si>
  <si>
    <t>Jul 11, 2023</t>
  </si>
  <si>
    <t>Jul 10, 2023</t>
  </si>
  <si>
    <t>Jul 7, 2023</t>
  </si>
  <si>
    <t>Jul 6, 2023</t>
  </si>
  <si>
    <t>Jul 5, 2023</t>
  </si>
  <si>
    <t>Jul 4, 2023</t>
  </si>
  <si>
    <t>Jul 3, 2023</t>
  </si>
  <si>
    <t>Jun 30, 2023</t>
  </si>
  <si>
    <t>Jun 28, 2023</t>
  </si>
  <si>
    <t>Jun 27, 2023</t>
  </si>
  <si>
    <t>Jun 26, 2023</t>
  </si>
  <si>
    <t>Jun 23, 2023</t>
  </si>
  <si>
    <t>Jun 22, 2023</t>
  </si>
  <si>
    <t>Jun 21, 2023</t>
  </si>
  <si>
    <t>Jun 20, 2023</t>
  </si>
  <si>
    <t>Jun 16, 2023</t>
  </si>
  <si>
    <t>Jun 15, 2023</t>
  </si>
  <si>
    <t>Jun 14, 2023</t>
  </si>
  <si>
    <t>Jun 13, 2023</t>
  </si>
  <si>
    <t>Jun 12, 2023</t>
  </si>
  <si>
    <t>Jun 9, 2023</t>
  </si>
  <si>
    <t>Jun 8, 2023</t>
  </si>
  <si>
    <t>Jun 7, 2023</t>
  </si>
  <si>
    <t>Jun 6, 2023</t>
  </si>
  <si>
    <t>Jun 5, 2023</t>
  </si>
  <si>
    <t>Jun 2, 2023</t>
  </si>
  <si>
    <t>May 31, 2023</t>
  </si>
  <si>
    <t>May 30, 2023</t>
  </si>
  <si>
    <t>May 29, 2023</t>
  </si>
  <si>
    <t>May 26, 2023</t>
  </si>
  <si>
    <t>May 25, 2023</t>
  </si>
  <si>
    <t>May 24, 2023</t>
  </si>
  <si>
    <t>May 23, 2023</t>
  </si>
  <si>
    <t>May 22, 2023</t>
  </si>
  <si>
    <t>May 19, 2023</t>
  </si>
  <si>
    <t>May 18, 2023</t>
  </si>
  <si>
    <t>May 17, 2023</t>
  </si>
  <si>
    <t>May 16, 2023</t>
  </si>
  <si>
    <t>May 15, 2023</t>
  </si>
  <si>
    <t>May 12, 2023</t>
  </si>
  <si>
    <t>May 11, 2023</t>
  </si>
  <si>
    <t>May 10, 2023</t>
  </si>
  <si>
    <t>May 9, 2023</t>
  </si>
  <si>
    <t>May 8, 2023</t>
  </si>
  <si>
    <t>May 5, 2023</t>
  </si>
  <si>
    <t>May 4, 2023</t>
  </si>
  <si>
    <t>May 3, 2023</t>
  </si>
  <si>
    <t>May 2, 2023</t>
  </si>
  <si>
    <t>Apr 28, 2023</t>
  </si>
  <si>
    <t>Apr 27, 2023</t>
  </si>
  <si>
    <t>Apr 26, 2023</t>
  </si>
  <si>
    <t>Apr 25, 2023</t>
  </si>
  <si>
    <t>Apr 24, 2023</t>
  </si>
  <si>
    <t>Apr 20, 2023</t>
  </si>
  <si>
    <t>Apr 19, 2023</t>
  </si>
  <si>
    <t>Apr 18, 2023</t>
  </si>
  <si>
    <t>Apr 17, 2023</t>
  </si>
  <si>
    <t>Apr 12, 2023</t>
  </si>
  <si>
    <t>Apr 11, 2023</t>
  </si>
  <si>
    <t>Apr 10, 2023</t>
  </si>
  <si>
    <t>Apr 6, 2023</t>
  </si>
  <si>
    <t>Apr 5, 2023</t>
  </si>
  <si>
    <t>Apr 3, 2023</t>
  </si>
  <si>
    <t>Mar 31, 2023</t>
  </si>
  <si>
    <t>Mar 29, 2023</t>
  </si>
  <si>
    <t>Mar 28, 2023</t>
  </si>
  <si>
    <t>Mar 27, 2023</t>
  </si>
  <si>
    <t>Mar 24, 2023</t>
  </si>
  <si>
    <t>Mar 23, 2023</t>
  </si>
  <si>
    <t>Mar 22, 2023</t>
  </si>
  <si>
    <t>Mar 21, 2023</t>
  </si>
  <si>
    <t>Mar 20, 2023</t>
  </si>
  <si>
    <t>Mar 17, 2023</t>
  </si>
  <si>
    <t>Mar 16, 2023</t>
  </si>
  <si>
    <t>Mar 15, 2023</t>
  </si>
  <si>
    <t>Mar 14, 2023</t>
  </si>
  <si>
    <t>Mar 13, 2023</t>
  </si>
  <si>
    <t>Mar 10, 2023</t>
  </si>
  <si>
    <t>Mar 9, 2023</t>
  </si>
  <si>
    <t>Mar 8, 2023</t>
  </si>
  <si>
    <t>Mar 6, 2023</t>
  </si>
  <si>
    <t>Mar 3, 2023</t>
  </si>
  <si>
    <t>Mar 2, 2023</t>
  </si>
  <si>
    <t>Feb 28, 2023</t>
  </si>
  <si>
    <t>Feb 27, 2023</t>
  </si>
  <si>
    <t>Feb 24, 2023</t>
  </si>
  <si>
    <t>Feb 23, 2023</t>
  </si>
  <si>
    <t>Feb 22, 2023</t>
  </si>
  <si>
    <t>Feb 21, 2023</t>
  </si>
  <si>
    <t>Feb 20, 2023</t>
  </si>
  <si>
    <t>Feb 17, 2023</t>
  </si>
  <si>
    <t>Feb 16, 2023</t>
  </si>
  <si>
    <t>Feb 15, 2023</t>
  </si>
  <si>
    <t>Feb 14, 2023</t>
  </si>
  <si>
    <t>Feb 13, 2023</t>
  </si>
  <si>
    <t>Feb 10, 2023</t>
  </si>
  <si>
    <t>Feb 9, 2023</t>
  </si>
  <si>
    <t>Feb 8, 2023</t>
  </si>
  <si>
    <t>Feb 7, 2023</t>
  </si>
  <si>
    <t>Feb 6, 2023</t>
  </si>
  <si>
    <t>Feb 3, 2023</t>
  </si>
  <si>
    <t>Feb 2, 2023</t>
  </si>
  <si>
    <t>Jan 31, 2023</t>
  </si>
  <si>
    <t>Jan 30, 2023</t>
  </si>
  <si>
    <t>Jan 27, 2023</t>
  </si>
  <si>
    <t>Jan 25, 2023</t>
  </si>
  <si>
    <t>Jan 24, 2023</t>
  </si>
  <si>
    <t>Jan 23, 2023</t>
  </si>
  <si>
    <t>Jan 20, 2023</t>
  </si>
  <si>
    <t>Jan 19, 2023</t>
  </si>
  <si>
    <t>Jan 18, 2023</t>
  </si>
  <si>
    <t>Jan 17, 2023</t>
  </si>
  <si>
    <t>Jan 16, 2023</t>
  </si>
  <si>
    <t>Jan 13, 2023</t>
  </si>
  <si>
    <t>Jan 12, 2023</t>
  </si>
  <si>
    <t>Jan 11, 2023</t>
  </si>
  <si>
    <t>Jan 10, 2023</t>
  </si>
  <si>
    <t>Jan 9, 2023</t>
  </si>
  <si>
    <t>Jan 6, 2023</t>
  </si>
  <si>
    <t>Jan 5, 2023</t>
  </si>
  <si>
    <t>Jan 4, 2023</t>
  </si>
  <si>
    <t>Jan 3, 2023</t>
  </si>
  <si>
    <t>Jan 2, 2023</t>
  </si>
  <si>
    <t>Dec 30, 2022</t>
  </si>
  <si>
    <t>Dec 29, 2022</t>
  </si>
  <si>
    <t>Dec 28, 2022</t>
  </si>
  <si>
    <t>Dec 27, 2022</t>
  </si>
  <si>
    <t>Dec 26, 2022</t>
  </si>
  <si>
    <t>Dec 23, 2022</t>
  </si>
  <si>
    <t>Dec 22, 2022</t>
  </si>
  <si>
    <t>Dec 21, 2022</t>
  </si>
  <si>
    <t>Dec 20, 2022</t>
  </si>
  <si>
    <t>Dec 19, 2022</t>
  </si>
  <si>
    <t>Dec 16, 2022</t>
  </si>
  <si>
    <t>Dec 15, 2022</t>
  </si>
  <si>
    <t>Dec 14, 2022</t>
  </si>
  <si>
    <t>Dec 13, 2022</t>
  </si>
  <si>
    <t>Dec 12, 2022</t>
  </si>
  <si>
    <t>Dec 9, 2022</t>
  </si>
  <si>
    <t>Dec 8, 2022</t>
  </si>
  <si>
    <t>Dec 7, 2022</t>
  </si>
  <si>
    <t>Dec 6, 2022</t>
  </si>
  <si>
    <t>Dec 5, 2022</t>
  </si>
  <si>
    <t>Dec 2, 2022</t>
  </si>
  <si>
    <t>Nov 30, 2022</t>
  </si>
  <si>
    <t>Nov 29, 2022</t>
  </si>
  <si>
    <t>Nov 28, 2022</t>
  </si>
  <si>
    <t>Nov 25, 2022</t>
  </si>
  <si>
    <t>Nov 24, 2022</t>
  </si>
  <si>
    <t>Nov 23, 2022</t>
  </si>
  <si>
    <t>Nov 22, 2022</t>
  </si>
  <si>
    <t>Nov 21, 2022</t>
  </si>
  <si>
    <t>Nov 18, 2022</t>
  </si>
  <si>
    <t>Nov 17, 2022</t>
  </si>
  <si>
    <t>Nov 16, 2022</t>
  </si>
  <si>
    <t>Nov 15, 2022</t>
  </si>
  <si>
    <t>Nov 14, 2022</t>
  </si>
  <si>
    <t>Nov 11, 2022</t>
  </si>
  <si>
    <t>Nov 10, 2022</t>
  </si>
  <si>
    <t>Nov 9, 2022</t>
  </si>
  <si>
    <t>Nov 7, 2022</t>
  </si>
  <si>
    <t>Nov 4, 2022</t>
  </si>
  <si>
    <t>Nov 2, 2022</t>
  </si>
  <si>
    <t>Oct 28, 2022</t>
  </si>
  <si>
    <t>Oct 27, 2022</t>
  </si>
  <si>
    <t>Oct 25, 2022</t>
  </si>
  <si>
    <t>Oct 24, 2022</t>
  </si>
  <si>
    <t>Oct 21, 2022</t>
  </si>
  <si>
    <t>Oct 20, 2022</t>
  </si>
  <si>
    <t>Oct 19, 2022</t>
  </si>
  <si>
    <t>Oct 18, 2022</t>
  </si>
  <si>
    <t>Oct 17, 2022</t>
  </si>
  <si>
    <t>Oct 14, 2022</t>
  </si>
  <si>
    <t>Oct 13, 2022</t>
  </si>
  <si>
    <t>Oct 12, 2022</t>
  </si>
  <si>
    <t>Oct 11, 2022</t>
  </si>
  <si>
    <t>Oct 10, 2022</t>
  </si>
  <si>
    <t>Oct 7, 2022</t>
  </si>
  <si>
    <t>Oct 6, 2022</t>
  </si>
  <si>
    <t>Oct 4, 2022</t>
  </si>
  <si>
    <t>Oct 3, 2022</t>
  </si>
  <si>
    <t>Sep 30, 2022</t>
  </si>
  <si>
    <t>Sep 29, 2022</t>
  </si>
  <si>
    <t>Sep 28, 2022</t>
  </si>
  <si>
    <t>Sep 27, 2022</t>
  </si>
  <si>
    <t>Sep 26, 2022</t>
  </si>
  <si>
    <t>Sep 23, 2022</t>
  </si>
  <si>
    <t>Sep 22, 2022</t>
  </si>
  <si>
    <t>Sep 21, 2022</t>
  </si>
  <si>
    <t>Sep 20, 2022</t>
  </si>
  <si>
    <t>Sep 19, 2022</t>
  </si>
  <si>
    <t>Sep 16, 2022</t>
  </si>
  <si>
    <t>Sep 15, 2022</t>
  </si>
  <si>
    <t>Sep 14, 2022</t>
  </si>
  <si>
    <t>Sep 13, 2022</t>
  </si>
  <si>
    <t>Sep 12, 2022</t>
  </si>
  <si>
    <t>Sep 9, 2022</t>
  </si>
  <si>
    <t>Sep 8, 2022</t>
  </si>
  <si>
    <t>Sep 7, 2022</t>
  </si>
  <si>
    <t>Sep 6, 2022</t>
  </si>
  <si>
    <t>Sep 5, 2022</t>
  </si>
  <si>
    <t>Sep 2, 2022</t>
  </si>
  <si>
    <t>Aug 30, 2022</t>
  </si>
  <si>
    <t>Aug 29, 2022</t>
  </si>
  <si>
    <t>Aug 26, 2022</t>
  </si>
  <si>
    <t>Aug 25, 2022</t>
  </si>
  <si>
    <t>Aug 24, 2022</t>
  </si>
  <si>
    <t>Aug 23, 2022</t>
  </si>
  <si>
    <t>Aug 22, 2022</t>
  </si>
  <si>
    <t>Aug 19, 2022</t>
  </si>
  <si>
    <t>Aug 18, 2022</t>
  </si>
  <si>
    <t>Aug 17, 2022</t>
  </si>
  <si>
    <t>Aug 16, 2022</t>
  </si>
  <si>
    <t>Aug 12, 2022</t>
  </si>
  <si>
    <t>Aug 11, 2022</t>
  </si>
  <si>
    <t>Aug 10, 2022</t>
  </si>
  <si>
    <t>Aug 8, 2022</t>
  </si>
  <si>
    <t>Aug 5, 2022</t>
  </si>
  <si>
    <t>Aug 4, 2022</t>
  </si>
  <si>
    <t>Aug 3, 2022</t>
  </si>
  <si>
    <t>Aug 2, 2022</t>
  </si>
  <si>
    <t>Jul 29, 2022</t>
  </si>
  <si>
    <t>Jul 28, 2022</t>
  </si>
  <si>
    <t>Jul 27, 2022</t>
  </si>
  <si>
    <t>Jul 26, 2022</t>
  </si>
  <si>
    <t>Jul 25, 2022</t>
  </si>
  <si>
    <t>Jul 22, 2022</t>
  </si>
  <si>
    <t>Jul 20, 2022</t>
  </si>
  <si>
    <t>Jul 19, 2022</t>
  </si>
  <si>
    <t>Jul 18, 2022</t>
  </si>
  <si>
    <t>Jul 15, 2022</t>
  </si>
  <si>
    <t>Jul 14, 2022</t>
  </si>
  <si>
    <t>Jul 13, 2022</t>
  </si>
  <si>
    <t>Jul 12, 2022</t>
  </si>
  <si>
    <t>Jul 11, 2022</t>
  </si>
  <si>
    <t>Jul 8, 2022</t>
  </si>
  <si>
    <t>Jul 7, 2022</t>
  </si>
  <si>
    <t>Jul 6, 2022</t>
  </si>
  <si>
    <t>Jul 5, 2022</t>
  </si>
  <si>
    <t>Jul 4, 2022</t>
  </si>
  <si>
    <t>Jun 30, 2022</t>
  </si>
  <si>
    <t>Jun 29, 2022</t>
  </si>
  <si>
    <t>Jun 28, 2022</t>
  </si>
  <si>
    <t>Jun 27, 2022</t>
  </si>
  <si>
    <t>Jun 24, 2022</t>
  </si>
  <si>
    <t>Jun 23, 2022</t>
  </si>
  <si>
    <t>Jun 22, 2022</t>
  </si>
  <si>
    <t>Jun 21, 2022</t>
  </si>
  <si>
    <t>Jun 17, 2022</t>
  </si>
  <si>
    <t>Jun 16, 2022</t>
  </si>
  <si>
    <t>Jun 14, 2022</t>
  </si>
  <si>
    <t>Jun 13, 2022</t>
  </si>
  <si>
    <t>Jun 10, 2022</t>
  </si>
  <si>
    <t>Jun 9, 2022</t>
  </si>
  <si>
    <t>Jun 8, 2022</t>
  </si>
  <si>
    <t>Jun 7, 2022</t>
  </si>
  <si>
    <t>Jun 6, 2022</t>
  </si>
  <si>
    <t>Jun 3, 2022</t>
  </si>
  <si>
    <t>Jun 2, 2022</t>
  </si>
  <si>
    <t>May 31, 2022</t>
  </si>
  <si>
    <t>May 30, 2022</t>
  </si>
  <si>
    <t>May 27, 2022</t>
  </si>
  <si>
    <t>May 26, 2022</t>
  </si>
  <si>
    <t>May 25, 2022</t>
  </si>
  <si>
    <t>May 24, 2022</t>
  </si>
  <si>
    <t>May 23, 2022</t>
  </si>
  <si>
    <t>May 20, 2022</t>
  </si>
  <si>
    <t>May 19, 2022</t>
  </si>
  <si>
    <t>May 18, 2022</t>
  </si>
  <si>
    <t>May 17, 2022</t>
  </si>
  <si>
    <t>May 16, 2022</t>
  </si>
  <si>
    <t>May 13, 2022</t>
  </si>
  <si>
    <t>May 12, 2022</t>
  </si>
  <si>
    <t>May 11, 2022</t>
  </si>
  <si>
    <t>May 10, 2022</t>
  </si>
  <si>
    <t>May 9, 2022</t>
  </si>
  <si>
    <t>May 6, 2022</t>
  </si>
  <si>
    <t>May 5, 2022</t>
  </si>
  <si>
    <t>May 4, 2022</t>
  </si>
  <si>
    <t>May 2, 2022</t>
  </si>
  <si>
    <t>Apr 29, 2022</t>
  </si>
  <si>
    <t>Apr 28, 2022</t>
  </si>
  <si>
    <t>Apr 27, 2022</t>
  </si>
  <si>
    <t>Apr 26, 2022</t>
  </si>
  <si>
    <t>Apr 25, 2022</t>
  </si>
  <si>
    <t>Apr 22, 2022</t>
  </si>
  <si>
    <t>Apr 20, 2022</t>
  </si>
  <si>
    <t>Apr 19, 2022</t>
  </si>
  <si>
    <t>Apr 18, 2022</t>
  </si>
  <si>
    <t>Apr 13, 2022</t>
  </si>
  <si>
    <t>Apr 12, 2022</t>
  </si>
  <si>
    <t>Apr 11, 2022</t>
  </si>
  <si>
    <t>Apr 8, 2022</t>
  </si>
  <si>
    <t>Apr 7, 2022</t>
  </si>
  <si>
    <t>Apr 6, 2022</t>
  </si>
  <si>
    <t>Apr 5, 2022</t>
  </si>
  <si>
    <t>Apr 4, 2022</t>
  </si>
  <si>
    <t>Mar 31, 2022</t>
  </si>
  <si>
    <t>Mar 30, 2022</t>
  </si>
  <si>
    <t>Mar 29, 2022</t>
  </si>
  <si>
    <t>Mar 28, 2022</t>
  </si>
  <si>
    <t>Mar 25, 2022</t>
  </si>
  <si>
    <t>Mar 24, 2022</t>
  </si>
  <si>
    <t>Mar 23, 2022</t>
  </si>
  <si>
    <t>Mar 22, 2022</t>
  </si>
  <si>
    <t>Mar 21, 2022</t>
  </si>
  <si>
    <t>Mar 17, 2022</t>
  </si>
  <si>
    <t>Mar 16, 2022</t>
  </si>
  <si>
    <t>Mar 15, 2022</t>
  </si>
  <si>
    <t>Mar 14, 2022</t>
  </si>
  <si>
    <t>Mar 11, 2022</t>
  </si>
  <si>
    <t>Mar 10, 2022</t>
  </si>
  <si>
    <t>Mar 9, 2022</t>
  </si>
  <si>
    <t>Mar 8, 2022</t>
  </si>
  <si>
    <t>Mar 7, 2022</t>
  </si>
  <si>
    <t>Mar 4, 2022</t>
  </si>
  <si>
    <t>Mar 3, 2022</t>
  </si>
  <si>
    <t>Mar 2, 2022</t>
  </si>
  <si>
    <t>Feb 28, 2022</t>
  </si>
  <si>
    <t>Feb 25, 2022</t>
  </si>
  <si>
    <t>Feb 24, 2022</t>
  </si>
  <si>
    <t>Feb 23, 2022</t>
  </si>
  <si>
    <t>Feb 22, 2022</t>
  </si>
  <si>
    <t>Feb 21, 2022</t>
  </si>
  <si>
    <t>Feb 18, 2022</t>
  </si>
  <si>
    <t>Feb 17, 2022</t>
  </si>
  <si>
    <t>Feb 16, 2022</t>
  </si>
  <si>
    <t>Feb 15, 2022</t>
  </si>
  <si>
    <t>Feb 14, 2022</t>
  </si>
  <si>
    <t>Feb 11, 2022</t>
  </si>
  <si>
    <t>Feb 10, 2022</t>
  </si>
  <si>
    <t>Feb 9, 2022</t>
  </si>
  <si>
    <t>Feb 8, 2022</t>
  </si>
  <si>
    <t>Feb 7, 2022</t>
  </si>
  <si>
    <t>Feb 4, 2022</t>
  </si>
  <si>
    <t>Feb 3, 2022</t>
  </si>
  <si>
    <t>Feb 2, 2022</t>
  </si>
  <si>
    <t>Jan 31, 2022</t>
  </si>
  <si>
    <t>Jan 28, 2022</t>
  </si>
  <si>
    <t>Jan 27, 2022</t>
  </si>
  <si>
    <t>Jan 25, 2022</t>
  </si>
  <si>
    <t>Jan 24, 2022</t>
  </si>
  <si>
    <t>Jan 21, 2022</t>
  </si>
  <si>
    <t>Jan 20, 2022</t>
  </si>
  <si>
    <t>Jan 19, 2022</t>
  </si>
  <si>
    <t>Jan 18, 2022</t>
  </si>
  <si>
    <t>Jan 17, 2022</t>
  </si>
  <si>
    <t>Jan 14, 2022</t>
  </si>
  <si>
    <t>Jan 13, 2022</t>
  </si>
  <si>
    <t>Jan 12, 2022</t>
  </si>
  <si>
    <t>Jan 11, 2022</t>
  </si>
  <si>
    <t>Jan 10, 2022</t>
  </si>
  <si>
    <t>Jan 7, 2022</t>
  </si>
  <si>
    <t>Jan 6, 2022</t>
  </si>
  <si>
    <t>Jan 5, 2022</t>
  </si>
  <si>
    <t>Jan 4, 2022</t>
  </si>
  <si>
    <t>Jan 3, 2022</t>
  </si>
  <si>
    <t>Dec 31, 2021</t>
  </si>
  <si>
    <t>Dec 30, 2021</t>
  </si>
  <si>
    <t>Dec 29, 2021</t>
  </si>
  <si>
    <t>Dec 28, 2021</t>
  </si>
  <si>
    <t>Dec 27, 2021</t>
  </si>
  <si>
    <t>Dec 24, 2021</t>
  </si>
  <si>
    <t>Dec 23, 2021</t>
  </si>
  <si>
    <t>Dec 22, 2021</t>
  </si>
  <si>
    <t>Dec 21, 2021</t>
  </si>
  <si>
    <t>Dec 20, 2021</t>
  </si>
  <si>
    <t>Dec 17, 2021</t>
  </si>
  <si>
    <t>Dec 16, 2021</t>
  </si>
  <si>
    <t>Dec 15, 2021</t>
  </si>
  <si>
    <t>Dec 14, 2021</t>
  </si>
  <si>
    <t>Dec 13, 2021</t>
  </si>
  <si>
    <t>Dec 10, 2021</t>
  </si>
  <si>
    <t>Dec 9, 2021</t>
  </si>
  <si>
    <t>Dec 8, 2021</t>
  </si>
  <si>
    <t>Dec 7, 2021</t>
  </si>
  <si>
    <t>Dec 6, 2021</t>
  </si>
  <si>
    <t>Dec 3, 2021</t>
  </si>
  <si>
    <t>Dec 2, 2021</t>
  </si>
  <si>
    <t>Nov 30, 2021</t>
  </si>
  <si>
    <t>Nov 29, 2021</t>
  </si>
  <si>
    <t>Nov 26, 2021</t>
  </si>
  <si>
    <t>Nov 25, 2021</t>
  </si>
  <si>
    <t>Nov 24, 2021</t>
  </si>
  <si>
    <t>Nov 23, 2021</t>
  </si>
  <si>
    <t>Nov 22, 2021</t>
  </si>
  <si>
    <t>Nov 18, 2021</t>
  </si>
  <si>
    <t>Nov 17, 2021</t>
  </si>
  <si>
    <t>Nov 16, 2021</t>
  </si>
  <si>
    <t>Nov 15, 2021</t>
  </si>
  <si>
    <t>Nov 12, 2021</t>
  </si>
  <si>
    <t>Nov 10, 2021</t>
  </si>
  <si>
    <t>Nov 9, 2021</t>
  </si>
  <si>
    <t>Nov 8, 2021</t>
  </si>
  <si>
    <t>Nov 4, 2021</t>
  </si>
  <si>
    <t>Nov 3, 2021</t>
  </si>
  <si>
    <t>Nov 2, 2021</t>
  </si>
  <si>
    <t>Oct 29, 2021</t>
  </si>
  <si>
    <t>Oct 28, 2021</t>
  </si>
  <si>
    <t>Oct 27, 2021</t>
  </si>
  <si>
    <t>Oct 25, 2021</t>
  </si>
  <si>
    <t>Oct 22, 2021</t>
  </si>
  <si>
    <t>Oct 21, 2021</t>
  </si>
  <si>
    <t>Oct 20, 2021</t>
  </si>
  <si>
    <t>Oct 19, 2021</t>
  </si>
  <si>
    <t>Oct 18, 2021</t>
  </si>
  <si>
    <t>Oct 14, 2021</t>
  </si>
  <si>
    <t>Oct 13, 2021</t>
  </si>
  <si>
    <t>Oct 12, 2021</t>
  </si>
  <si>
    <t>Oct 11, 2021</t>
  </si>
  <si>
    <t>Oct 8, 2021</t>
  </si>
  <si>
    <t>Oct 7, 2021</t>
  </si>
  <si>
    <t>Oct 6, 2021</t>
  </si>
  <si>
    <t>Oct 5, 2021</t>
  </si>
  <si>
    <t>Oct 4, 2021</t>
  </si>
  <si>
    <t>Sep 30, 2021</t>
  </si>
  <si>
    <t>Sep 29, 2021</t>
  </si>
  <si>
    <t>Sep 28, 2021</t>
  </si>
  <si>
    <t>Sep 27, 2021</t>
  </si>
  <si>
    <t>Sep 24, 2021</t>
  </si>
  <si>
    <t>Sep 23, 2021</t>
  </si>
  <si>
    <t>Sep 22, 2021</t>
  </si>
  <si>
    <t>Sep 21, 2021</t>
  </si>
  <si>
    <t>Sep 20, 2021</t>
  </si>
  <si>
    <t>Sep 17, 2021</t>
  </si>
  <si>
    <t>Sep 16, 2021</t>
  </si>
  <si>
    <t>Sep 15, 2021</t>
  </si>
  <si>
    <t>Sep 14, 2021</t>
  </si>
  <si>
    <t>Sep 13, 2021</t>
  </si>
  <si>
    <t>Sep 9, 2021</t>
  </si>
  <si>
    <t>Sep 8, 2021</t>
  </si>
  <si>
    <t>Sep 7, 2021</t>
  </si>
  <si>
    <t>Sep 6, 2021</t>
  </si>
  <si>
    <t>Sep 3, 2021</t>
  </si>
  <si>
    <t>Sep 2, 2021</t>
  </si>
  <si>
    <t>Aug 31, 2021</t>
  </si>
  <si>
    <t>Aug 30, 2021</t>
  </si>
  <si>
    <t>Aug 27, 2021</t>
  </si>
  <si>
    <t>Aug 26, 2021</t>
  </si>
  <si>
    <t>Aug 25, 2021</t>
  </si>
  <si>
    <t>Aug 24, 2021</t>
  </si>
  <si>
    <t>Aug 23, 2021</t>
  </si>
  <si>
    <t>Aug 20, 2021</t>
  </si>
  <si>
    <t>Aug 18, 2021</t>
  </si>
  <si>
    <t>Aug 17, 2021</t>
  </si>
  <si>
    <t>Aug 16, 2021</t>
  </si>
  <si>
    <t>Aug 13, 2021</t>
  </si>
  <si>
    <t>Aug 12, 2021</t>
  </si>
  <si>
    <t>Aug 11, 2021</t>
  </si>
  <si>
    <t>Aug 10, 2021</t>
  </si>
  <si>
    <t>Aug 9, 2021</t>
  </si>
  <si>
    <t>Aug 6, 2021</t>
  </si>
  <si>
    <t>Aug 5, 2021</t>
  </si>
  <si>
    <t>Aug 4, 2021</t>
  </si>
  <si>
    <t>Aug 3, 2021</t>
  </si>
  <si>
    <t>Aug 2, 2021</t>
  </si>
  <si>
    <t>Jul 30, 2021</t>
  </si>
  <si>
    <t>Jul 28, 2021</t>
  </si>
  <si>
    <t>Jul 27, 2021</t>
  </si>
  <si>
    <t>Jul 26, 2021</t>
  </si>
  <si>
    <t>Jul 23, 2021</t>
  </si>
  <si>
    <t>Jul 22, 2021</t>
  </si>
  <si>
    <t>Jul 20, 2021</t>
  </si>
  <si>
    <t>Jul 19, 2021</t>
  </si>
  <si>
    <t>Jul 16, 2021</t>
  </si>
  <si>
    <t>Jul 15, 2021</t>
  </si>
  <si>
    <t>Jul 14, 2021</t>
  </si>
  <si>
    <t>Jul 13, 2021</t>
  </si>
  <si>
    <t>Jul 12, 2021</t>
  </si>
  <si>
    <t>Jul 9, 2021</t>
  </si>
  <si>
    <t>Jul 8, 2021</t>
  </si>
  <si>
    <t>Jul 7, 2021</t>
  </si>
  <si>
    <t>Jul 6, 2021</t>
  </si>
  <si>
    <t>Jul 5, 2021</t>
  </si>
  <si>
    <t>Jul 2, 2021</t>
  </si>
  <si>
    <t>Jun 30, 2021</t>
  </si>
  <si>
    <t>Jun 29, 2021</t>
  </si>
  <si>
    <t>Jun 28, 2021</t>
  </si>
  <si>
    <t>Jun 25, 2021</t>
  </si>
  <si>
    <t>Jun 24, 2021</t>
  </si>
  <si>
    <t>Jun 23, 2021</t>
  </si>
  <si>
    <t>Jun 22, 2021</t>
  </si>
  <si>
    <t>Jun 21, 2021</t>
  </si>
  <si>
    <t>Jun 18, 2021</t>
  </si>
  <si>
    <t>Jun 17, 2021</t>
  </si>
  <si>
    <t>Jun 16, 2021</t>
  </si>
  <si>
    <t>Jun 15, 2021</t>
  </si>
  <si>
    <t>Jun 14, 2021</t>
  </si>
  <si>
    <t>Jun 11, 2021</t>
  </si>
  <si>
    <t>Jun 10, 2021</t>
  </si>
  <si>
    <t>Jun 9, 2021</t>
  </si>
  <si>
    <t>Jun 8, 2021</t>
  </si>
  <si>
    <t>Jun 7, 2021</t>
  </si>
  <si>
    <t>Jun 4, 2021</t>
  </si>
  <si>
    <t>Jun 3, 2021</t>
  </si>
  <si>
    <t>Jun 2, 2021</t>
  </si>
  <si>
    <t>Jun 1, 2021</t>
  </si>
  <si>
    <t>May 31, 2021</t>
  </si>
  <si>
    <t>May 28, 2021</t>
  </si>
  <si>
    <t>May 27, 2021</t>
  </si>
  <si>
    <t>May 26, 2021</t>
  </si>
  <si>
    <t>May 25, 2021</t>
  </si>
  <si>
    <t>May 24, 2021</t>
  </si>
  <si>
    <t>May 21, 2021</t>
  </si>
  <si>
    <t>May 20, 2021</t>
  </si>
  <si>
    <t>May 19, 2021</t>
  </si>
  <si>
    <t>May 18, 2021</t>
  </si>
  <si>
    <t>May 17, 2021</t>
  </si>
  <si>
    <t>May 14, 2021</t>
  </si>
  <si>
    <t>May 12, 2021</t>
  </si>
  <si>
    <t>May 11, 2021</t>
  </si>
  <si>
    <t>May 10, 2021</t>
  </si>
  <si>
    <t>May 7, 2021</t>
  </si>
  <si>
    <t>May 6, 2021</t>
  </si>
  <si>
    <t>May 5, 2021</t>
  </si>
  <si>
    <t>May 4, 2021</t>
  </si>
  <si>
    <t>May 3, 2021</t>
  </si>
  <si>
    <t>Apr 30, 2021</t>
  </si>
  <si>
    <t>Apr 29, 2021</t>
  </si>
  <si>
    <t>Apr 28, 2021</t>
  </si>
  <si>
    <t>Apr 27, 2021</t>
  </si>
  <si>
    <t>Apr 26, 2021</t>
  </si>
  <si>
    <t>Apr 23, 2021</t>
  </si>
  <si>
    <t>Apr 22, 2021</t>
  </si>
  <si>
    <t>Apr 20, 2021</t>
  </si>
  <si>
    <t>Apr 19, 2021</t>
  </si>
  <si>
    <t>Apr 16, 2021</t>
  </si>
  <si>
    <t>Apr 15, 2021</t>
  </si>
  <si>
    <t>Apr 13, 2021</t>
  </si>
  <si>
    <t>Apr 12, 2021</t>
  </si>
  <si>
    <t>Apr 9, 2021</t>
  </si>
  <si>
    <t>Apr 8, 2021</t>
  </si>
  <si>
    <t>Apr 7, 2021</t>
  </si>
  <si>
    <t>Apr 6, 2021</t>
  </si>
  <si>
    <t>Apr 5, 2021</t>
  </si>
  <si>
    <t>Apr 1, 2021</t>
  </si>
  <si>
    <t>Mar 31, 2021</t>
  </si>
  <si>
    <t>Mar 30, 2021</t>
  </si>
  <si>
    <t>Mar 26, 2021</t>
  </si>
  <si>
    <t>Mar 25, 2021</t>
  </si>
  <si>
    <t>Mar 24, 2021</t>
  </si>
  <si>
    <t>Mar 23, 2021</t>
  </si>
  <si>
    <t>Mar 22, 2021</t>
  </si>
  <si>
    <t>Mar 19, 2021</t>
  </si>
  <si>
    <t>Mar 18, 2021</t>
  </si>
  <si>
    <t>Mar 17, 2021</t>
  </si>
  <si>
    <t>Mar 16, 2021</t>
  </si>
  <si>
    <t>Mar 15, 2021</t>
  </si>
  <si>
    <t>Mar 12, 2021</t>
  </si>
  <si>
    <t>Mar 10, 2021</t>
  </si>
  <si>
    <t>Mar 9, 2021</t>
  </si>
  <si>
    <t>Mar 8, 2021</t>
  </si>
  <si>
    <t>Mar 5, 2021</t>
  </si>
  <si>
    <t>Mar 4, 2021</t>
  </si>
  <si>
    <t>Mar 3, 2021</t>
  </si>
  <si>
    <t>Mar 2, 2021</t>
  </si>
  <si>
    <t>Mar 1, 2021</t>
  </si>
  <si>
    <t>Feb 26, 2021</t>
  </si>
  <si>
    <t>Feb 25, 2021</t>
  </si>
  <si>
    <t>Feb 24, 2021</t>
  </si>
  <si>
    <t>Feb 23, 2021</t>
  </si>
  <si>
    <t>Feb 22, 2021</t>
  </si>
  <si>
    <t>Feb 19, 2021</t>
  </si>
  <si>
    <t>Feb 18, 2021</t>
  </si>
  <si>
    <t>Feb 17, 2021</t>
  </si>
  <si>
    <t>Feb 16, 2021</t>
  </si>
  <si>
    <t>Feb 15, 2021</t>
  </si>
  <si>
    <t>Feb 12, 2021</t>
  </si>
  <si>
    <t>Feb 11, 2021</t>
  </si>
  <si>
    <t>Feb 10, 2021</t>
  </si>
  <si>
    <t>Feb 9, 2021</t>
  </si>
  <si>
    <t>Feb 8, 2021</t>
  </si>
  <si>
    <t>Feb 5, 2021</t>
  </si>
  <si>
    <t>Feb 4, 2021</t>
  </si>
  <si>
    <t>Feb 3, 2021</t>
  </si>
  <si>
    <t>Feb 2, 2021</t>
  </si>
  <si>
    <t>Feb 1, 2021</t>
  </si>
  <si>
    <t>Jan 29, 2021</t>
  </si>
  <si>
    <t>Jan 28, 2021</t>
  </si>
  <si>
    <t>Jan 27, 2021</t>
  </si>
  <si>
    <t>Jan 25, 2021</t>
  </si>
  <si>
    <t>Jan 22, 2021</t>
  </si>
  <si>
    <t>Jan 21, 2021</t>
  </si>
  <si>
    <t>Jan 20, 2021</t>
  </si>
  <si>
    <t>Jan 19, 2021</t>
  </si>
  <si>
    <t>Jan 18, 2021</t>
  </si>
  <si>
    <t>Jan 15, 2021</t>
  </si>
  <si>
    <t>Jan 14, 2021</t>
  </si>
  <si>
    <t>Jan 13, 2021</t>
  </si>
  <si>
    <t>Jan 12, 2021</t>
  </si>
  <si>
    <t>Jan 11, 2021</t>
  </si>
  <si>
    <t>Jan 8, 2021</t>
  </si>
  <si>
    <t>Jan 7, 2021</t>
  </si>
  <si>
    <t>Jan 6, 2021</t>
  </si>
  <si>
    <t>Jan 5, 2021</t>
  </si>
  <si>
    <t>Jan 4, 2021</t>
  </si>
  <si>
    <t>Jan 1, 2021</t>
  </si>
  <si>
    <t>Dec 31, 2020</t>
  </si>
  <si>
    <t>Dec 30, 2020</t>
  </si>
  <si>
    <t>Dec 29, 2020</t>
  </si>
  <si>
    <t>Dec 28, 2020</t>
  </si>
  <si>
    <t>Dec 24, 2020</t>
  </si>
  <si>
    <t>Dec 23, 2020</t>
  </si>
  <si>
    <t>Dec 22, 2020</t>
  </si>
  <si>
    <t>Dec 21, 2020</t>
  </si>
  <si>
    <t>Dec 18, 2020</t>
  </si>
  <si>
    <t>Dec 17, 2020</t>
  </si>
  <si>
    <t>Dec 16, 2020</t>
  </si>
  <si>
    <t>Dec 15, 2020</t>
  </si>
  <si>
    <t>Dec 14, 2020</t>
  </si>
  <si>
    <t>Dec 11, 2020</t>
  </si>
  <si>
    <t>Dec 10, 2020</t>
  </si>
  <si>
    <t>Dec 9, 2020</t>
  </si>
  <si>
    <t>Dec 8, 2020</t>
  </si>
  <si>
    <t>Dec 7, 2020</t>
  </si>
  <si>
    <t>Dec 4, 2020</t>
  </si>
  <si>
    <t>Dec 3, 2020</t>
  </si>
  <si>
    <t>Dec 2, 2020</t>
  </si>
  <si>
    <t>Dec 1, 2020</t>
  </si>
  <si>
    <t>Nov 27, 2020</t>
  </si>
  <si>
    <t>Nov 26, 2020</t>
  </si>
  <si>
    <t>Nov 25, 2020</t>
  </si>
  <si>
    <t>Nov 24, 2020</t>
  </si>
  <si>
    <t>Nov 23, 2020</t>
  </si>
  <si>
    <t>Nov 20, 2020</t>
  </si>
  <si>
    <t>Nov 19, 2020</t>
  </si>
  <si>
    <t>Nov 18, 2020</t>
  </si>
  <si>
    <t>Nov 17, 2020</t>
  </si>
  <si>
    <t>Nov 14, 2020</t>
  </si>
  <si>
    <t>Nov 13, 2020</t>
  </si>
  <si>
    <t>Nov 12, 2020</t>
  </si>
  <si>
    <t>Nov 11, 2020</t>
  </si>
  <si>
    <t>Nov 10, 2020</t>
  </si>
  <si>
    <t>Nov 9, 2020</t>
  </si>
  <si>
    <t>Nov 6, 2020</t>
  </si>
  <si>
    <t>Nov 5, 2020</t>
  </si>
  <si>
    <t>Nov 4, 2020</t>
  </si>
  <si>
    <t>Nov 3, 2020</t>
  </si>
  <si>
    <t>Nov 2, 2020</t>
  </si>
  <si>
    <t>Oct 30, 2020</t>
  </si>
  <si>
    <t>Oct 29, 2020</t>
  </si>
  <si>
    <t>Oct 28, 2020</t>
  </si>
  <si>
    <t>Oct 27, 2020</t>
  </si>
  <si>
    <t>Oct 26, 2020</t>
  </si>
  <si>
    <t>Oct 23, 2020</t>
  </si>
  <si>
    <t>Oct 22, 2020</t>
  </si>
  <si>
    <t>Oct 21, 2020</t>
  </si>
  <si>
    <t>Oct 20, 2020</t>
  </si>
  <si>
    <t>Oct 19, 2020</t>
  </si>
  <si>
    <t>Oct 16, 2020</t>
  </si>
  <si>
    <t>Oct 15, 2020</t>
  </si>
  <si>
    <t>Oct 14, 2020</t>
  </si>
  <si>
    <t>Oct 13, 2020</t>
  </si>
  <si>
    <t>Oct 12, 2020</t>
  </si>
  <si>
    <t>Oct 9, 2020</t>
  </si>
  <si>
    <t>Oct 8, 2020</t>
  </si>
  <si>
    <t>Oct 7, 2020</t>
  </si>
  <si>
    <t>Oct 6, 2020</t>
  </si>
  <si>
    <t>Oct 5, 2020</t>
  </si>
  <si>
    <t>Oct 1, 2020</t>
  </si>
  <si>
    <t>Sep 30, 2020</t>
  </si>
  <si>
    <t>Sep 29, 2020</t>
  </si>
  <si>
    <t>Sep 28, 2020</t>
  </si>
  <si>
    <t>Sep 25, 2020</t>
  </si>
  <si>
    <t>Sep 24, 2020</t>
  </si>
  <si>
    <t>Sep 23, 2020</t>
  </si>
  <si>
    <t>Sep 22, 2020</t>
  </si>
  <si>
    <t>Sep 21, 2020</t>
  </si>
  <si>
    <t>Sep 18, 2020</t>
  </si>
  <si>
    <t>Sep 17, 2020</t>
  </si>
  <si>
    <t>Sep 16, 2020</t>
  </si>
  <si>
    <t>Sep 15, 2020</t>
  </si>
  <si>
    <t>Sep 14, 2020</t>
  </si>
  <si>
    <t>Sep 11, 2020</t>
  </si>
  <si>
    <t>Sep 10, 2020</t>
  </si>
  <si>
    <t>Sep 9, 2020</t>
  </si>
  <si>
    <t>Sep 8, 2020</t>
  </si>
  <si>
    <t>Sep 7, 2020</t>
  </si>
  <si>
    <t>Sep 4, 2020</t>
  </si>
  <si>
    <t>Sep 3, 2020</t>
  </si>
  <si>
    <t>Sep 2, 2020</t>
  </si>
  <si>
    <t>Sep 1, 2020</t>
  </si>
  <si>
    <t>Aug 31, 2020</t>
  </si>
  <si>
    <t>Aug 28, 2020</t>
  </si>
  <si>
    <t>Aug 27, 2020</t>
  </si>
  <si>
    <t>Aug 26, 2020</t>
  </si>
  <si>
    <t>Aug 25, 2020</t>
  </si>
  <si>
    <t>Aug 24, 2020</t>
  </si>
  <si>
    <t>Aug 21, 2020</t>
  </si>
  <si>
    <t>Aug 20, 2020</t>
  </si>
  <si>
    <t>Aug 19, 2020</t>
  </si>
  <si>
    <t>Aug 18, 2020</t>
  </si>
  <si>
    <t>Aug 17, 2020</t>
  </si>
  <si>
    <t>Aug 14, 2020</t>
  </si>
  <si>
    <t>Aug 13, 2020</t>
  </si>
  <si>
    <t>Aug 12, 2020</t>
  </si>
  <si>
    <t>Aug 11, 2020</t>
  </si>
  <si>
    <t>Aug 10, 2020</t>
  </si>
  <si>
    <t>Aug 7, 2020</t>
  </si>
  <si>
    <t>Aug 6, 2020</t>
  </si>
  <si>
    <t>Aug 5, 2020</t>
  </si>
  <si>
    <t>Aug 4, 2020</t>
  </si>
  <si>
    <t>Aug 3, 2020</t>
  </si>
  <si>
    <t>Jul 31, 2020</t>
  </si>
  <si>
    <t>Jul 30, 2020</t>
  </si>
  <si>
    <t>Jul 29, 2020</t>
  </si>
  <si>
    <t>Jul 28, 2020</t>
  </si>
  <si>
    <t>Jul 27, 2020</t>
  </si>
  <si>
    <t>Jul 24, 2020</t>
  </si>
  <si>
    <t>Jul 23, 2020</t>
  </si>
  <si>
    <t>Jul 22, 2020</t>
  </si>
  <si>
    <t>Jul 21, 2020</t>
  </si>
  <si>
    <t>Jul 20, 2020</t>
  </si>
  <si>
    <t>Jul 17, 2020</t>
  </si>
  <si>
    <t>Jul 16, 2020</t>
  </si>
  <si>
    <t>Jul 15, 2020</t>
  </si>
  <si>
    <t>Jul 14, 2020</t>
  </si>
  <si>
    <t>Jul 13, 2020</t>
  </si>
  <si>
    <t>Jul 10, 2020</t>
  </si>
  <si>
    <t>Jul 9, 2020</t>
  </si>
  <si>
    <t>Jul 8, 2020</t>
  </si>
  <si>
    <t>Jul 7, 2020</t>
  </si>
  <si>
    <t>Jul 6, 2020</t>
  </si>
  <si>
    <t>Jul 3, 2020</t>
  </si>
  <si>
    <t>Jul 2, 2020</t>
  </si>
  <si>
    <t>Jul 1, 2020</t>
  </si>
  <si>
    <t>Jun 30, 2020</t>
  </si>
  <si>
    <t>Jun 29, 2020</t>
  </si>
  <si>
    <t>Jun 26, 2020</t>
  </si>
  <si>
    <t>Jun 25, 2020</t>
  </si>
  <si>
    <t>Jun 24, 2020</t>
  </si>
  <si>
    <t>Jun 23, 2020</t>
  </si>
  <si>
    <t>Jun 22, 2020</t>
  </si>
  <si>
    <t>Jun 19, 2020</t>
  </si>
  <si>
    <t>Jun 18, 2020</t>
  </si>
  <si>
    <t>Jun 17, 2020</t>
  </si>
  <si>
    <t>Jun 16, 2020</t>
  </si>
  <si>
    <t>Jun 15, 2020</t>
  </si>
  <si>
    <t>Jun 12, 2020</t>
  </si>
  <si>
    <t>Jun 11, 2020</t>
  </si>
  <si>
    <t>Jun 10, 2020</t>
  </si>
  <si>
    <t>Jun 9, 2020</t>
  </si>
  <si>
    <t>Jun 8, 2020</t>
  </si>
  <si>
    <t>Jun 5, 2020</t>
  </si>
  <si>
    <t>Jun 4, 2020</t>
  </si>
  <si>
    <t>Jun 3, 2020</t>
  </si>
  <si>
    <t>Jun 2, 2020</t>
  </si>
  <si>
    <t>Jun 1, 2020</t>
  </si>
  <si>
    <t>May 29, 2020</t>
  </si>
  <si>
    <t>May 28, 2020</t>
  </si>
  <si>
    <t>May 27, 2020</t>
  </si>
  <si>
    <t>May 26, 2020</t>
  </si>
  <si>
    <t>May 22, 2020</t>
  </si>
  <si>
    <t>May 21, 2020</t>
  </si>
  <si>
    <t>May 20, 2020</t>
  </si>
  <si>
    <t>May 19, 2020</t>
  </si>
  <si>
    <t>May 18, 2020</t>
  </si>
  <si>
    <t>May 15, 2020</t>
  </si>
  <si>
    <t>May 14, 2020</t>
  </si>
  <si>
    <t>May 13, 2020</t>
  </si>
  <si>
    <t>May 12, 2020</t>
  </si>
  <si>
    <t>May 11, 2020</t>
  </si>
  <si>
    <t>May 8, 2020</t>
  </si>
  <si>
    <t>May 7, 2020</t>
  </si>
  <si>
    <t>May 6, 2020</t>
  </si>
  <si>
    <t>May 5, 2020</t>
  </si>
  <si>
    <t>May 4, 2020</t>
  </si>
  <si>
    <t>Apr 30, 2020</t>
  </si>
  <si>
    <t>Apr 29, 2020</t>
  </si>
  <si>
    <t>Apr 28, 2020</t>
  </si>
  <si>
    <t>Apr 27, 2020</t>
  </si>
  <si>
    <t>Apr 24, 2020</t>
  </si>
  <si>
    <t>Apr 23, 2020</t>
  </si>
  <si>
    <t>Apr 22, 2020</t>
  </si>
  <si>
    <t>Apr 21, 2020</t>
  </si>
  <si>
    <t>Apr 20, 2020</t>
  </si>
  <si>
    <t>Apr 17, 2020</t>
  </si>
  <si>
    <t>Apr 16, 2020</t>
  </si>
  <si>
    <t>Apr 15, 2020</t>
  </si>
  <si>
    <t>Apr 13, 2020</t>
  </si>
  <si>
    <t>Apr 9, 2020</t>
  </si>
  <si>
    <t>Apr 8, 2020</t>
  </si>
  <si>
    <t>Apr 7, 2020</t>
  </si>
  <si>
    <t>Apr 3, 2020</t>
  </si>
  <si>
    <t>Apr 1, 2020</t>
  </si>
  <si>
    <t>Mar 31, 2020</t>
  </si>
  <si>
    <t>Mar 30, 2020</t>
  </si>
  <si>
    <t>Mar 27, 2020</t>
  </si>
  <si>
    <t>Mar 26, 2020</t>
  </si>
  <si>
    <t>Mar 25, 2020</t>
  </si>
  <si>
    <t>Mar 24, 2020</t>
  </si>
  <si>
    <t>Mar 23, 2020</t>
  </si>
  <si>
    <t>Mar 20, 2020</t>
  </si>
  <si>
    <t>Mar 19, 2020</t>
  </si>
  <si>
    <t>Mar 18, 2020</t>
  </si>
  <si>
    <t>Mar 17, 2020</t>
  </si>
  <si>
    <t>Mar 16, 2020</t>
  </si>
  <si>
    <t>Mar 13, 2020</t>
  </si>
  <si>
    <t>Mar 12, 2020</t>
  </si>
  <si>
    <t>Mar 11, 2020</t>
  </si>
  <si>
    <t>Mar 9, 2020</t>
  </si>
  <si>
    <t>Mar 6, 2020</t>
  </si>
  <si>
    <t>Mar 5, 2020</t>
  </si>
  <si>
    <t>Mar 4, 2020</t>
  </si>
  <si>
    <t>Mar 3, 2020</t>
  </si>
  <si>
    <t>Mar 2, 2020</t>
  </si>
  <si>
    <t>Feb 28, 2020</t>
  </si>
  <si>
    <t>Feb 27, 2020</t>
  </si>
  <si>
    <t>Feb 26, 2020</t>
  </si>
  <si>
    <t>Feb 25, 2020</t>
  </si>
  <si>
    <t>Feb 24, 2020</t>
  </si>
  <si>
    <t>Feb 20, 2020</t>
  </si>
  <si>
    <t>Feb 19, 2020</t>
  </si>
  <si>
    <t>Feb 18, 2020</t>
  </si>
  <si>
    <t>Feb 17, 2020</t>
  </si>
  <si>
    <t>Feb 14, 2020</t>
  </si>
  <si>
    <t>Feb 13, 2020</t>
  </si>
  <si>
    <t>Feb 12, 2020</t>
  </si>
  <si>
    <t>Feb 11, 2020</t>
  </si>
  <si>
    <t>Feb 10, 2020</t>
  </si>
  <si>
    <t>Feb 7, 2020</t>
  </si>
  <si>
    <t>Feb 6, 2020</t>
  </si>
  <si>
    <t>Feb 5, 2020</t>
  </si>
  <si>
    <t>Feb 4, 2020</t>
  </si>
  <si>
    <t>Feb 3, 2020</t>
  </si>
  <si>
    <t>Jan 31, 2020</t>
  </si>
  <si>
    <t>Jan 30, 2020</t>
  </si>
  <si>
    <t>Jan 29, 2020</t>
  </si>
  <si>
    <t>Jan 28, 2020</t>
  </si>
  <si>
    <t>Jan 27, 2020</t>
  </si>
  <si>
    <t>Jan 24, 2020</t>
  </si>
  <si>
    <t>Jan 23, 2020</t>
  </si>
  <si>
    <t>Jan 22, 2020</t>
  </si>
  <si>
    <t>Jan 21, 2020</t>
  </si>
  <si>
    <t>Jan 20, 2020</t>
  </si>
  <si>
    <t>Jan 17, 2020</t>
  </si>
  <si>
    <t>Jan 16, 2020</t>
  </si>
  <si>
    <t>Jan 15, 2020</t>
  </si>
  <si>
    <t>Jan 14, 2020</t>
  </si>
  <si>
    <t>Jan 13, 2020</t>
  </si>
  <si>
    <t>Jan 10, 2020</t>
  </si>
  <si>
    <t>Jan 9, 2020</t>
  </si>
  <si>
    <t>Jan 8, 2020</t>
  </si>
  <si>
    <t>Jan 7, 2020</t>
  </si>
  <si>
    <t>Jan 6, 2020</t>
  </si>
  <si>
    <t>Jan 3, 2020</t>
  </si>
  <si>
    <t>Jan 2, 2020</t>
  </si>
  <si>
    <t>Jan 1, 2020</t>
  </si>
  <si>
    <t>Dec 31, 2019</t>
  </si>
  <si>
    <t>Dec 30, 2019</t>
  </si>
  <si>
    <t>Dec 27, 2019</t>
  </si>
  <si>
    <t>Dec 26, 2019</t>
  </si>
  <si>
    <t>Dec 24, 2019</t>
  </si>
  <si>
    <t>Dec 23, 2019</t>
  </si>
  <si>
    <t>Dec 20, 2019</t>
  </si>
  <si>
    <t>Dec 19, 2019</t>
  </si>
  <si>
    <t>Dec 18, 2019</t>
  </si>
  <si>
    <t>Dec 17, 2019</t>
  </si>
  <si>
    <t>Dec 16, 2019</t>
  </si>
  <si>
    <t>Dec 13, 2019</t>
  </si>
  <si>
    <t>Dec 12, 2019</t>
  </si>
  <si>
    <t>Dec 11, 2019</t>
  </si>
  <si>
    <t>Dec 10, 2019</t>
  </si>
  <si>
    <t>Dec 9, 2019</t>
  </si>
  <si>
    <t>Dec 6, 2019</t>
  </si>
  <si>
    <t>Dec 5, 2019</t>
  </si>
  <si>
    <t>Dec 4, 2019</t>
  </si>
  <si>
    <t>Dec 3, 2019</t>
  </si>
  <si>
    <t>Dec 2, 2019</t>
  </si>
  <si>
    <t>Nov 29, 2019</t>
  </si>
  <si>
    <t>Nov 28, 2019</t>
  </si>
  <si>
    <t>Nov 27, 2019</t>
  </si>
  <si>
    <t>Nov 26, 2019</t>
  </si>
  <si>
    <t>Nov 25, 2019</t>
  </si>
  <si>
    <t>Nov 22, 2019</t>
  </si>
  <si>
    <t>Nov 21, 2019</t>
  </si>
  <si>
    <t>Nov 20, 2019</t>
  </si>
  <si>
    <t>Nov 19, 2019</t>
  </si>
  <si>
    <t>Nov 18, 2019</t>
  </si>
  <si>
    <t>Nov 15, 2019</t>
  </si>
  <si>
    <t>Nov 14, 2019</t>
  </si>
  <si>
    <t>Nov 13, 2019</t>
  </si>
  <si>
    <t>Nov 11, 2019</t>
  </si>
  <si>
    <t>Nov 8, 2019</t>
  </si>
  <si>
    <t>Nov 7, 2019</t>
  </si>
  <si>
    <t>Nov 6, 2019</t>
  </si>
  <si>
    <t>Nov 5, 2019</t>
  </si>
  <si>
    <t>Nov 4, 2019</t>
  </si>
  <si>
    <t>Nov 1, 2019</t>
  </si>
  <si>
    <t>Oct 31, 2019</t>
  </si>
  <si>
    <t>Oct 30, 2019</t>
  </si>
  <si>
    <t>Oct 29, 2019</t>
  </si>
  <si>
    <t>Oct 27, 2019</t>
  </si>
  <si>
    <t>Oct 25, 2019</t>
  </si>
  <si>
    <t>Oct 24, 2019</t>
  </si>
  <si>
    <t>Oct 23, 2019</t>
  </si>
  <si>
    <t>Oct 22, 2019</t>
  </si>
  <si>
    <t>Oct 18, 2019</t>
  </si>
  <si>
    <t>Oct 17, 2019</t>
  </si>
  <si>
    <t>Oct 16, 2019</t>
  </si>
  <si>
    <t>Oct 15, 2019</t>
  </si>
  <si>
    <t>Oct 14, 2019</t>
  </si>
  <si>
    <t>Oct 11, 2019</t>
  </si>
  <si>
    <t>Oct 10, 2019</t>
  </si>
  <si>
    <t>Oct 9, 2019</t>
  </si>
  <si>
    <t>Oct 7, 2019</t>
  </si>
  <si>
    <t>Oct 4, 2019</t>
  </si>
  <si>
    <t>Oct 3, 2019</t>
  </si>
  <si>
    <t>Oct 1, 2019</t>
  </si>
  <si>
    <t>Sep 30, 2019</t>
  </si>
  <si>
    <t>Sep 27, 2019</t>
  </si>
  <si>
    <t>Sep 26, 2019</t>
  </si>
  <si>
    <t>Sep 25, 2019</t>
  </si>
  <si>
    <t>Sep 24, 2019</t>
  </si>
  <si>
    <t>Sep 23, 2019</t>
  </si>
  <si>
    <t>Sep 20, 2019</t>
  </si>
  <si>
    <t>Sep 19, 2019</t>
  </si>
  <si>
    <t>Sep 18, 2019</t>
  </si>
  <si>
    <t>Sep 17, 2019</t>
  </si>
  <si>
    <t>Sep 16, 2019</t>
  </si>
  <si>
    <t>Sep 13, 2019</t>
  </si>
  <si>
    <t>Sep 12, 2019</t>
  </si>
  <si>
    <t>Sep 11, 2019</t>
  </si>
  <si>
    <t>Sep 9, 2019</t>
  </si>
  <si>
    <t>Sep 6, 2019</t>
  </si>
  <si>
    <t>Sep 5, 2019</t>
  </si>
  <si>
    <t>Sep 4, 2019</t>
  </si>
  <si>
    <t>Sep 3, 2019</t>
  </si>
  <si>
    <t>Aug 30, 2019</t>
  </si>
  <si>
    <t>Aug 29, 2019</t>
  </si>
  <si>
    <t>Aug 28, 2019</t>
  </si>
  <si>
    <t>Aug 27, 2019</t>
  </si>
  <si>
    <t>Aug 26, 2019</t>
  </si>
  <si>
    <t>Aug 23, 2019</t>
  </si>
  <si>
    <t>Aug 22, 2019</t>
  </si>
  <si>
    <t>Aug 21, 2019</t>
  </si>
  <si>
    <t>Aug 20, 2019</t>
  </si>
  <si>
    <t>Aug 19, 2019</t>
  </si>
  <si>
    <t>Aug 16, 2019</t>
  </si>
  <si>
    <t>Aug 14, 2019</t>
  </si>
  <si>
    <t>Aug 13, 2019</t>
  </si>
  <si>
    <t>Aug 9, 2019</t>
  </si>
  <si>
    <t>Aug 8, 2019</t>
  </si>
  <si>
    <t>Aug 7, 2019</t>
  </si>
  <si>
    <t>Aug 6, 2019</t>
  </si>
  <si>
    <t>Aug 5, 2019</t>
  </si>
  <si>
    <t>Aug 2, 2019</t>
  </si>
  <si>
    <t>Aug 1, 2019</t>
  </si>
  <si>
    <t>Jul 31, 2019</t>
  </si>
  <si>
    <t>Jul 30, 2019</t>
  </si>
  <si>
    <t>Jul 29, 2019</t>
  </si>
  <si>
    <t>Jul 26, 2019</t>
  </si>
  <si>
    <t>Jul 25, 2019</t>
  </si>
  <si>
    <t>Jul 24, 2019</t>
  </si>
  <si>
    <t>Jul 23, 2019</t>
  </si>
  <si>
    <t>Jul 22, 2019</t>
  </si>
  <si>
    <t>Jul 19, 2019</t>
  </si>
  <si>
    <t>Jul 18, 2019</t>
  </si>
  <si>
    <t>Jul 17, 2019</t>
  </si>
  <si>
    <t>Jul 16, 2019</t>
  </si>
  <si>
    <t>Jul 15, 2019</t>
  </si>
  <si>
    <t>Jul 12, 2019</t>
  </si>
  <si>
    <t>Jul 11, 2019</t>
  </si>
  <si>
    <t>Jul 10, 2019</t>
  </si>
  <si>
    <t>Jul 9, 2019</t>
  </si>
  <si>
    <t>Jul 8, 2019</t>
  </si>
  <si>
    <t>Jul 5, 2019</t>
  </si>
  <si>
    <t>Jul 4, 2019</t>
  </si>
  <si>
    <t>Jul 3, 2019</t>
  </si>
  <si>
    <t>Jul 2, 2019</t>
  </si>
  <si>
    <t>Jul 1, 2019</t>
  </si>
  <si>
    <t>Jun 28, 2019</t>
  </si>
  <si>
    <t>Jun 27, 2019</t>
  </si>
  <si>
    <t>Jun 26, 2019</t>
  </si>
  <si>
    <t>Jun 25, 2019</t>
  </si>
  <si>
    <t>Jun 24, 2019</t>
  </si>
  <si>
    <t>Jun 21, 2019</t>
  </si>
  <si>
    <t>Jun 20, 2019</t>
  </si>
  <si>
    <t>Jun 19, 2019</t>
  </si>
  <si>
    <t>Jun 18, 2019</t>
  </si>
  <si>
    <t>Jun 17, 2019</t>
  </si>
  <si>
    <t>Jun 14, 2019</t>
  </si>
  <si>
    <t>Jun 13, 2019</t>
  </si>
  <si>
    <t>Jun 12, 2019</t>
  </si>
  <si>
    <t>Jun 11, 2019</t>
  </si>
  <si>
    <t>Jun 10, 2019</t>
  </si>
  <si>
    <t>Jun 7, 2019</t>
  </si>
  <si>
    <t>Jun 6, 2019</t>
  </si>
  <si>
    <t>Jun 4, 2019</t>
  </si>
  <si>
    <t>Jun 3, 2019</t>
  </si>
  <si>
    <t>May 31, 2019</t>
  </si>
  <si>
    <t>May 30, 2019</t>
  </si>
  <si>
    <t>May 29, 2019</t>
  </si>
  <si>
    <t>May 28, 2019</t>
  </si>
  <si>
    <t>May 27, 2019</t>
  </si>
  <si>
    <t>May 24, 2019</t>
  </si>
  <si>
    <t>May 23, 2019</t>
  </si>
  <si>
    <t>May 22, 2019</t>
  </si>
  <si>
    <t>May 21, 2019</t>
  </si>
  <si>
    <t>May 20, 2019</t>
  </si>
  <si>
    <t>May 17, 2019</t>
  </si>
  <si>
    <t>May 16, 2019</t>
  </si>
  <si>
    <t>May 15, 2019</t>
  </si>
  <si>
    <t>May 14, 2019</t>
  </si>
  <si>
    <t>May 13, 2019</t>
  </si>
  <si>
    <t>May 10, 2019</t>
  </si>
  <si>
    <t>May 9, 2019</t>
  </si>
  <si>
    <t>May 8, 2019</t>
  </si>
  <si>
    <t>May 7, 2019</t>
  </si>
  <si>
    <t>May 6, 2019</t>
  </si>
  <si>
    <t>May 3, 2019</t>
  </si>
  <si>
    <t>May 2, 2019</t>
  </si>
  <si>
    <t>Apr 30, 2019</t>
  </si>
  <si>
    <t>Apr 26, 2019</t>
  </si>
  <si>
    <t>Apr 25, 2019</t>
  </si>
  <si>
    <t>Apr 24, 2019</t>
  </si>
  <si>
    <t>Apr 23, 2019</t>
  </si>
  <si>
    <t>Apr 22, 2019</t>
  </si>
  <si>
    <t>Apr 18, 2019</t>
  </si>
  <si>
    <t>Apr 16, 2019</t>
  </si>
  <si>
    <t>Apr 15, 2019</t>
  </si>
  <si>
    <t>Apr 12, 2019</t>
  </si>
  <si>
    <t>Apr 11, 2019</t>
  </si>
  <si>
    <t>Apr 10, 2019</t>
  </si>
  <si>
    <t>Apr 9, 2019</t>
  </si>
  <si>
    <t>Apr 8, 2019</t>
  </si>
  <si>
    <t>Apr 5, 2019</t>
  </si>
  <si>
    <t>Apr 4, 2019</t>
  </si>
  <si>
    <t>Apr 3, 2019</t>
  </si>
  <si>
    <t>Apr 2, 2019</t>
  </si>
  <si>
    <t>Apr 1, 2019</t>
  </si>
  <si>
    <t>Mar 28, 2019</t>
  </si>
  <si>
    <t>Mar 27, 2019</t>
  </si>
  <si>
    <t>Mar 26, 2019</t>
  </si>
  <si>
    <t>Mar 25, 2019</t>
  </si>
  <si>
    <t>Mar 22, 2019</t>
  </si>
  <si>
    <t>Mar 20, 2019</t>
  </si>
  <si>
    <t>Mar 19, 2019</t>
  </si>
  <si>
    <t>Mar 18, 2019</t>
  </si>
  <si>
    <t>Mar 15, 2019</t>
  </si>
  <si>
    <t>Mar 14, 2019</t>
  </si>
  <si>
    <t>Mar 13, 2019</t>
  </si>
  <si>
    <t>Mar 12, 2019</t>
  </si>
  <si>
    <t>Mar 11, 2019</t>
  </si>
  <si>
    <t>Mar 8, 2019</t>
  </si>
  <si>
    <t>Mar 7, 2019</t>
  </si>
  <si>
    <t>Mar 6, 2019</t>
  </si>
  <si>
    <t>Mar 5, 2019</t>
  </si>
  <si>
    <t>Mar 1, 2019</t>
  </si>
  <si>
    <t>Feb 28, 2019</t>
  </si>
  <si>
    <t>Feb 27, 2019</t>
  </si>
  <si>
    <t>Feb 26, 2019</t>
  </si>
  <si>
    <t>Feb 25, 2019</t>
  </si>
  <si>
    <t>Feb 22, 2019</t>
  </si>
  <si>
    <t>Feb 21, 2019</t>
  </si>
  <si>
    <t>Feb 20, 2019</t>
  </si>
  <si>
    <t>Feb 19, 2019</t>
  </si>
  <si>
    <t>Feb 18, 2019</t>
  </si>
  <si>
    <t>Feb 15, 2019</t>
  </si>
  <si>
    <t>Feb 14, 2019</t>
  </si>
  <si>
    <t>Feb 12, 2019</t>
  </si>
  <si>
    <t>Feb 11, 2019</t>
  </si>
  <si>
    <t>Feb 8, 2019</t>
  </si>
  <si>
    <t>Feb 7, 2019</t>
  </si>
  <si>
    <t>Feb 6, 2019</t>
  </si>
  <si>
    <t>Feb 5, 2019</t>
  </si>
  <si>
    <t>Feb 4, 2019</t>
  </si>
  <si>
    <t>Feb 1, 2019</t>
  </si>
  <si>
    <t>Jan 31, 2019</t>
  </si>
  <si>
    <t>Jan 30, 2019</t>
  </si>
  <si>
    <t>Jan 29, 2019</t>
  </si>
  <si>
    <t>Jan 28, 2019</t>
  </si>
  <si>
    <t>Jan 25, 2019</t>
  </si>
  <si>
    <t>Jan 24, 2019</t>
  </si>
  <si>
    <t>Jan 23, 2019</t>
  </si>
  <si>
    <t>Jan 22, 2019</t>
  </si>
  <si>
    <t>Jan 21, 2019</t>
  </si>
  <si>
    <t>Jan 18, 2019</t>
  </si>
  <si>
    <t>Jan 17, 2019</t>
  </si>
  <si>
    <t>Jan 16, 2019</t>
  </si>
  <si>
    <t>Jan 15, 2019</t>
  </si>
  <si>
    <t>Jan 14, 2019</t>
  </si>
  <si>
    <t>Jan 11, 2019</t>
  </si>
  <si>
    <t>Jan 10, 2019</t>
  </si>
  <si>
    <t>Jan 9, 2019</t>
  </si>
  <si>
    <t>Jan 8, 2019</t>
  </si>
  <si>
    <t>Jan 7, 2019</t>
  </si>
  <si>
    <t>Jan 4, 2019</t>
  </si>
  <si>
    <t>Jan 3, 2019</t>
  </si>
  <si>
    <t>Jan 2, 2019</t>
  </si>
  <si>
    <t>Jan 1, 2019</t>
  </si>
  <si>
    <t>Dec 31, 2018</t>
  </si>
  <si>
    <t>Dec 28, 2018</t>
  </si>
  <si>
    <t>Dec 27, 2018</t>
  </si>
  <si>
    <t>Dec 26, 2018</t>
  </si>
  <si>
    <t>Dec 24, 2018</t>
  </si>
  <si>
    <t>Dec 21, 2018</t>
  </si>
  <si>
    <t>Dec 20, 2018</t>
  </si>
  <si>
    <t>Dec 19, 2018</t>
  </si>
  <si>
    <t>Dec 18, 2018</t>
  </si>
  <si>
    <t>Dec 17, 2018</t>
  </si>
  <si>
    <t>Dec 14, 2018</t>
  </si>
  <si>
    <t>Dec 13, 2018</t>
  </si>
  <si>
    <t>Dec 12, 2018</t>
  </si>
  <si>
    <t>Dec 11, 2018</t>
  </si>
  <si>
    <t>Dec 10, 2018</t>
  </si>
  <si>
    <t>Dec 7, 2018</t>
  </si>
  <si>
    <t>Dec 6, 2018</t>
  </si>
  <si>
    <t>Dec 5, 2018</t>
  </si>
  <si>
    <t>Dec 4, 2018</t>
  </si>
  <si>
    <t>Dec 3, 2018</t>
  </si>
  <si>
    <t>Nov 30, 2018</t>
  </si>
  <si>
    <t>Nov 29, 2018</t>
  </si>
  <si>
    <t>Nov 28, 2018</t>
  </si>
  <si>
    <t>Nov 27, 2018</t>
  </si>
  <si>
    <t>Nov 26, 2018</t>
  </si>
  <si>
    <t>Nov 22, 2018</t>
  </si>
  <si>
    <t>Nov 21, 2018</t>
  </si>
  <si>
    <t>Nov 20, 2018</t>
  </si>
  <si>
    <t>Nov 19, 2018</t>
  </si>
  <si>
    <t>Nov 16, 2018</t>
  </si>
  <si>
    <t>Nov 15, 2018</t>
  </si>
  <si>
    <t>Nov 14, 2018</t>
  </si>
  <si>
    <t>Nov 13, 2018</t>
  </si>
  <si>
    <t>Nov 12, 2018</t>
  </si>
  <si>
    <t>Nov 9, 2018</t>
  </si>
  <si>
    <t>Nov 7, 2018</t>
  </si>
  <si>
    <t>Nov 6, 2018</t>
  </si>
  <si>
    <t>Nov 5, 2018</t>
  </si>
  <si>
    <t>Nov 2, 2018</t>
  </si>
  <si>
    <t>Nov 1, 2018</t>
  </si>
  <si>
    <t>Oct 31, 2018</t>
  </si>
  <si>
    <t>Oct 30, 2018</t>
  </si>
  <si>
    <t>Oct 29, 2018</t>
  </si>
  <si>
    <t>Oct 26, 2018</t>
  </si>
  <si>
    <t>Oct 25, 2018</t>
  </si>
  <si>
    <t>Oct 24, 2018</t>
  </si>
  <si>
    <t>Oct 23, 2018</t>
  </si>
  <si>
    <t>Oct 22, 2018</t>
  </si>
  <si>
    <t>Oct 19, 2018</t>
  </si>
  <si>
    <t>Oct 17, 2018</t>
  </si>
  <si>
    <t>Oct 16, 2018</t>
  </si>
  <si>
    <t>Oct 15, 2018</t>
  </si>
  <si>
    <t>Oct 12, 2018</t>
  </si>
  <si>
    <t>Oct 11, 2018</t>
  </si>
  <si>
    <t>Oct 10, 2018</t>
  </si>
  <si>
    <t>Oct 9, 2018</t>
  </si>
  <si>
    <t>Oct 8, 2018</t>
  </si>
  <si>
    <t>Oct 5, 2018</t>
  </si>
  <si>
    <t>Oct 4, 2018</t>
  </si>
  <si>
    <t>Oct 3, 2018</t>
  </si>
  <si>
    <t>Oct 1, 2018</t>
  </si>
  <si>
    <t>Sep 28, 2018</t>
  </si>
  <si>
    <t>Sep 27, 2018</t>
  </si>
  <si>
    <t>Sep 26, 2018</t>
  </si>
  <si>
    <t>Sep 25, 2018</t>
  </si>
  <si>
    <t>Sep 24, 2018</t>
  </si>
  <si>
    <t>Sep 21, 2018</t>
  </si>
  <si>
    <t>Sep 19, 2018</t>
  </si>
  <si>
    <t>Sep 18, 2018</t>
  </si>
  <si>
    <t>Sep 17, 2018</t>
  </si>
  <si>
    <t>Sep 14, 2018</t>
  </si>
  <si>
    <t>Sep 12, 2018</t>
  </si>
  <si>
    <t>Sep 11, 2018</t>
  </si>
  <si>
    <t>Sep 10, 2018</t>
  </si>
  <si>
    <t>Sep 7, 2018</t>
  </si>
  <si>
    <t>Sep 6, 2018</t>
  </si>
  <si>
    <t>Sep 5, 2018</t>
  </si>
  <si>
    <t>Sep 4, 2018</t>
  </si>
  <si>
    <t>Sep 3, 2018</t>
  </si>
  <si>
    <t>Aug 31, 2018</t>
  </si>
  <si>
    <t>Aug 30, 2018</t>
  </si>
  <si>
    <t>Aug 29, 2018</t>
  </si>
  <si>
    <t>Aug 28, 2018</t>
  </si>
  <si>
    <t>Aug 27, 2018</t>
  </si>
  <si>
    <t>Aug 24, 2018</t>
  </si>
  <si>
    <t>Aug 23, 2018</t>
  </si>
  <si>
    <t>Aug 21, 2018</t>
  </si>
  <si>
    <t>Aug 20, 2018</t>
  </si>
  <si>
    <t>Aug 17, 2018</t>
  </si>
  <si>
    <t>Aug 16, 2018</t>
  </si>
  <si>
    <t>Aug 14, 2018</t>
  </si>
  <si>
    <t>Aug 13, 2018</t>
  </si>
  <si>
    <t>Aug 10, 2018</t>
  </si>
  <si>
    <t>Aug 9, 2018</t>
  </si>
  <si>
    <t>Aug 8, 2018</t>
  </si>
  <si>
    <t>Aug 7, 2018</t>
  </si>
  <si>
    <t>Aug 6, 2018</t>
  </si>
  <si>
    <t>Aug 3, 2018</t>
  </si>
  <si>
    <t>Aug 2, 2018</t>
  </si>
  <si>
    <t>Aug 1, 2018</t>
  </si>
  <si>
    <t>Jul 31, 2018</t>
  </si>
  <si>
    <t>Jul 30, 2018</t>
  </si>
  <si>
    <t>Jul 27, 2018</t>
  </si>
  <si>
    <t>Jul 26, 2018</t>
  </si>
  <si>
    <t>Jul 25, 2018</t>
  </si>
  <si>
    <t>Jul 24, 2018</t>
  </si>
  <si>
    <t>Jul 23, 2018</t>
  </si>
  <si>
    <t>Jul 20, 2018</t>
  </si>
  <si>
    <t>Jul 19, 2018</t>
  </si>
  <si>
    <t>Jul 18, 2018</t>
  </si>
  <si>
    <t>Jul 17, 2018</t>
  </si>
  <si>
    <t>Jul 16, 2018</t>
  </si>
  <si>
    <t>Jul 13, 2018</t>
  </si>
  <si>
    <t>Jul 12, 2018</t>
  </si>
  <si>
    <t>Jul 11, 2018</t>
  </si>
  <si>
    <t>Jul 10, 2018</t>
  </si>
  <si>
    <t>Jul 9, 2018</t>
  </si>
  <si>
    <t>Jul 6, 2018</t>
  </si>
  <si>
    <t>Jul 5, 2018</t>
  </si>
  <si>
    <t>Jul 4, 2018</t>
  </si>
  <si>
    <t>Jul 3, 2018</t>
  </si>
  <si>
    <t>Jul 2, 2018</t>
  </si>
  <si>
    <t>Jun 29, 2018</t>
  </si>
  <si>
    <t>Jun 28, 2018</t>
  </si>
  <si>
    <t>Jun 27, 2018</t>
  </si>
  <si>
    <t>Jun 26, 2018</t>
  </si>
  <si>
    <t>Jun 25, 2018</t>
  </si>
  <si>
    <t>Jun 22, 2018</t>
  </si>
  <si>
    <t>Jun 21, 2018</t>
  </si>
  <si>
    <t>Jun 20, 2018</t>
  </si>
  <si>
    <t>Jun 19, 2018</t>
  </si>
  <si>
    <t>Jun 18, 2018</t>
  </si>
  <si>
    <t>Jun 15, 2018</t>
  </si>
  <si>
    <t>Jun 14, 2018</t>
  </si>
  <si>
    <t>Jun 13, 2018</t>
  </si>
  <si>
    <t>Jun 12, 2018</t>
  </si>
  <si>
    <t>Jun 11, 2018</t>
  </si>
  <si>
    <t>Jun 8, 2018</t>
  </si>
  <si>
    <t>Jun 7, 2018</t>
  </si>
  <si>
    <t>Jun 6, 2018</t>
  </si>
  <si>
    <t>Jun 5, 2018</t>
  </si>
  <si>
    <t>Jun 4, 2018</t>
  </si>
  <si>
    <t>Jun 1, 2018</t>
  </si>
  <si>
    <t>May 31, 2018</t>
  </si>
  <si>
    <t>May 30, 2018</t>
  </si>
  <si>
    <t>May 29, 2018</t>
  </si>
  <si>
    <t>May 28, 2018</t>
  </si>
  <si>
    <t>May 25, 2018</t>
  </si>
  <si>
    <t>May 24, 2018</t>
  </si>
  <si>
    <t>May 23, 2018</t>
  </si>
  <si>
    <t>May 22, 2018</t>
  </si>
  <si>
    <t>May 21, 2018</t>
  </si>
  <si>
    <t>May 18, 2018</t>
  </si>
  <si>
    <t>May 17, 2018</t>
  </si>
  <si>
    <t>May 16, 2018</t>
  </si>
  <si>
    <t>May 15, 2018</t>
  </si>
  <si>
    <t>May 14, 2018</t>
  </si>
  <si>
    <t>May 11, 2018</t>
  </si>
  <si>
    <t>May 10, 2018</t>
  </si>
  <si>
    <t>May 9, 2018</t>
  </si>
  <si>
    <t>May 8, 2018</t>
  </si>
  <si>
    <t>May 7, 2018</t>
  </si>
  <si>
    <t>May 4, 2018</t>
  </si>
  <si>
    <t>May 3, 2018</t>
  </si>
  <si>
    <t>May 2, 2018</t>
  </si>
  <si>
    <t>Apr 30, 2018</t>
  </si>
  <si>
    <t>Apr 27, 2018</t>
  </si>
  <si>
    <t>Apr 26, 2018</t>
  </si>
  <si>
    <t>Apr 25, 2018</t>
  </si>
  <si>
    <t>Apr 24, 2018</t>
  </si>
  <si>
    <t>Apr 23, 2018</t>
  </si>
  <si>
    <t>Apr 20, 2018</t>
  </si>
  <si>
    <t>Apr 19, 2018</t>
  </si>
  <si>
    <t>Apr 18, 2018</t>
  </si>
  <si>
    <t>Apr 17, 2018</t>
  </si>
  <si>
    <t>Apr 16, 2018</t>
  </si>
  <si>
    <t>Apr 13, 2018</t>
  </si>
  <si>
    <t>Apr 12, 2018</t>
  </si>
  <si>
    <t>Apr 11, 2018</t>
  </si>
  <si>
    <t>Apr 10, 2018</t>
  </si>
  <si>
    <t>Apr 9, 2018</t>
  </si>
  <si>
    <t>Apr 6, 2018</t>
  </si>
  <si>
    <t>Apr 5, 2018</t>
  </si>
  <si>
    <t>Apr 4, 2018</t>
  </si>
  <si>
    <t>Apr 3, 2018</t>
  </si>
  <si>
    <t>Apr 2, 2018</t>
  </si>
  <si>
    <t>Mar 28, 2018</t>
  </si>
  <si>
    <t>Mar 27, 2018</t>
  </si>
  <si>
    <t>Mar 26, 2018</t>
  </si>
  <si>
    <t>Mar 23, 2018</t>
  </si>
  <si>
    <t>Mar 22, 2018</t>
  </si>
  <si>
    <t>Mar 21, 2018</t>
  </si>
  <si>
    <t>Mar 20, 2018</t>
  </si>
  <si>
    <t>Mar 19, 2018</t>
  </si>
  <si>
    <t>Mar 16, 2018</t>
  </si>
  <si>
    <t>Mar 15, 2018</t>
  </si>
  <si>
    <t>Mar 14, 2018</t>
  </si>
  <si>
    <t>Mar 13, 2018</t>
  </si>
  <si>
    <t>Mar 12, 2018</t>
  </si>
  <si>
    <t>Mar 9, 2018</t>
  </si>
  <si>
    <t>Mar 8, 2018</t>
  </si>
  <si>
    <t>Mar 7, 2018</t>
  </si>
  <si>
    <t>Mar 6, 2018</t>
  </si>
  <si>
    <t>Mar 5, 2018</t>
  </si>
  <si>
    <t>Mar 1, 2018</t>
  </si>
  <si>
    <t>Feb 28, 2018</t>
  </si>
  <si>
    <t>Feb 27, 2018</t>
  </si>
  <si>
    <t>Feb 26, 2018</t>
  </si>
  <si>
    <t>Feb 23, 2018</t>
  </si>
  <si>
    <t>Feb 22, 2018</t>
  </si>
  <si>
    <t>Feb 21, 2018</t>
  </si>
  <si>
    <t>Feb 20, 2018</t>
  </si>
  <si>
    <t>Feb 19, 2018</t>
  </si>
  <si>
    <t>Feb 16, 2018</t>
  </si>
  <si>
    <t>Feb 15, 2018</t>
  </si>
  <si>
    <t>Feb 14, 2018</t>
  </si>
  <si>
    <t>Feb 12, 2018</t>
  </si>
  <si>
    <t>Feb 9, 2018</t>
  </si>
  <si>
    <t>Feb 8, 2018</t>
  </si>
  <si>
    <t>Feb 7, 2018</t>
  </si>
  <si>
    <t>Feb 6, 2018</t>
  </si>
  <si>
    <t>Feb 5, 2018</t>
  </si>
  <si>
    <t>Feb 2, 2018</t>
  </si>
  <si>
    <t>Feb 1, 2018</t>
  </si>
  <si>
    <t>Jan 31, 2018</t>
  </si>
  <si>
    <t>Jan 30, 2018</t>
  </si>
  <si>
    <t>Jan 29, 2018</t>
  </si>
  <si>
    <t>Jan 25, 2018</t>
  </si>
  <si>
    <t>Jan 24, 2018</t>
  </si>
  <si>
    <t>Jan 23, 2018</t>
  </si>
  <si>
    <t>Jan 22, 2018</t>
  </si>
  <si>
    <t>Jan 19, 2018</t>
  </si>
  <si>
    <t>Jan 18, 2018</t>
  </si>
  <si>
    <t>Jan 17, 2018</t>
  </si>
  <si>
    <t>Jan 16, 2018</t>
  </si>
  <si>
    <t>Jan 15, 2018</t>
  </si>
  <si>
    <t>Jan 12, 2018</t>
  </si>
  <si>
    <t>Jan 11, 2018</t>
  </si>
  <si>
    <t>Jan 10, 2018</t>
  </si>
  <si>
    <t>Jan 9, 2018</t>
  </si>
  <si>
    <t>Jan 8, 2018</t>
  </si>
  <si>
    <t>Jan 5, 2018</t>
  </si>
  <si>
    <t>Jan 4, 2018</t>
  </si>
  <si>
    <t>Jan 3, 2018</t>
  </si>
  <si>
    <t>Jan 2, 2018</t>
  </si>
  <si>
    <t>Jan 1, 2018</t>
  </si>
  <si>
    <t>Dec 29, 2017</t>
  </si>
  <si>
    <t>Dec 28, 2017</t>
  </si>
  <si>
    <t>Dec 27, 2017</t>
  </si>
  <si>
    <t>Dec 26, 2017</t>
  </si>
  <si>
    <t>Dec 22, 2017</t>
  </si>
  <si>
    <t>Dec 21, 2017</t>
  </si>
  <si>
    <t>Dec 20, 2017</t>
  </si>
  <si>
    <t>Dec 19, 2017</t>
  </si>
  <si>
    <t>Dec 18, 2017</t>
  </si>
  <si>
    <t>Dec 15, 2017</t>
  </si>
  <si>
    <t>Dec 14, 2017</t>
  </si>
  <si>
    <t>Dec 13, 2017</t>
  </si>
  <si>
    <t>Dec 12, 2017</t>
  </si>
  <si>
    <t>Dec 11, 2017</t>
  </si>
  <si>
    <t>Dec 8, 2017</t>
  </si>
  <si>
    <t>Dec 7, 2017</t>
  </si>
  <si>
    <t>Dec 6, 2017</t>
  </si>
  <si>
    <t>Dec 5, 2017</t>
  </si>
  <si>
    <t>Dec 4, 2017</t>
  </si>
  <si>
    <t>Dec 1, 2017</t>
  </si>
  <si>
    <t>Nov 30, 2017</t>
  </si>
  <si>
    <t>Nov 29, 2017</t>
  </si>
  <si>
    <t>Nov 28, 2017</t>
  </si>
  <si>
    <t>Nov 27, 2017</t>
  </si>
  <si>
    <t>Nov 24, 2017</t>
  </si>
  <si>
    <t>Nov 23, 2017</t>
  </si>
  <si>
    <t>Nov 22, 2017</t>
  </si>
  <si>
    <t>Nov 21, 2017</t>
  </si>
  <si>
    <t>Nov 20, 2017</t>
  </si>
  <si>
    <t>Nov 17, 2017</t>
  </si>
  <si>
    <t>Nov 16, 2017</t>
  </si>
  <si>
    <t>Nov 15, 2017</t>
  </si>
  <si>
    <t>Nov 14, 2017</t>
  </si>
  <si>
    <t>Nov 13, 2017</t>
  </si>
  <si>
    <t>Nov 10, 2017</t>
  </si>
  <si>
    <t>Nov 9, 2017</t>
  </si>
  <si>
    <t>Nov 8, 2017</t>
  </si>
  <si>
    <t>Nov 7, 2017</t>
  </si>
  <si>
    <t>Nov 6, 2017</t>
  </si>
  <si>
    <t>Nov 3, 2017</t>
  </si>
  <si>
    <t>Nov 2, 2017</t>
  </si>
  <si>
    <t>Nov 1, 2017</t>
  </si>
  <si>
    <t>Oct 31, 2017</t>
  </si>
  <si>
    <t>Oct 30, 2017</t>
  </si>
  <si>
    <t>Oct 27, 2017</t>
  </si>
  <si>
    <t>Oct 26, 2017</t>
  </si>
  <si>
    <t>Oct 25, 2017</t>
  </si>
  <si>
    <t>Oct 24, 2017</t>
  </si>
  <si>
    <t>Oct 23, 2017</t>
  </si>
  <si>
    <t>Oct 19, 2017</t>
  </si>
  <si>
    <t>Oct 18, 2017</t>
  </si>
  <si>
    <t>Oct 17, 2017</t>
  </si>
  <si>
    <t>Oct 16, 2017</t>
  </si>
  <si>
    <t>Oct 13, 2017</t>
  </si>
  <si>
    <t>Oct 12, 2017</t>
  </si>
  <si>
    <t>Oct 11, 2017</t>
  </si>
  <si>
    <t>Oct 10, 2017</t>
  </si>
  <si>
    <t>Oct 9, 2017</t>
  </si>
  <si>
    <t>Oct 6, 2017</t>
  </si>
  <si>
    <t>Oct 5, 2017</t>
  </si>
  <si>
    <t>Oct 4, 2017</t>
  </si>
  <si>
    <t>Oct 3, 2017</t>
  </si>
  <si>
    <t>Sep 29, 2017</t>
  </si>
  <si>
    <t>Sep 28, 2017</t>
  </si>
  <si>
    <t>Sep 27, 2017</t>
  </si>
  <si>
    <t>Sep 26, 2017</t>
  </si>
  <si>
    <t>Sep 25, 2017</t>
  </si>
  <si>
    <t>Sep 22, 2017</t>
  </si>
  <si>
    <t>Sep 21, 2017</t>
  </si>
  <si>
    <t>Sep 20, 2017</t>
  </si>
  <si>
    <t>Sep 19, 2017</t>
  </si>
  <si>
    <t>Sep 18, 2017</t>
  </si>
  <si>
    <t>Sep 15, 2017</t>
  </si>
  <si>
    <t>Sep 14, 2017</t>
  </si>
  <si>
    <t>Sep 13, 2017</t>
  </si>
  <si>
    <t>Sep 12, 2017</t>
  </si>
  <si>
    <t>Sep 11, 2017</t>
  </si>
  <si>
    <t>Sep 8, 2017</t>
  </si>
  <si>
    <t>Sep 7, 2017</t>
  </si>
  <si>
    <t>Sep 6, 2017</t>
  </si>
  <si>
    <t>Sep 5, 2017</t>
  </si>
  <si>
    <t>Sep 4, 2017</t>
  </si>
  <si>
    <t>Sep 1, 2017</t>
  </si>
  <si>
    <t>Aug 31, 2017</t>
  </si>
  <si>
    <t>Aug 30, 2017</t>
  </si>
  <si>
    <t>Aug 29, 2017</t>
  </si>
  <si>
    <t>Aug 28, 2017</t>
  </si>
  <si>
    <t>Aug 24, 2017</t>
  </si>
  <si>
    <t>Aug 23, 2017</t>
  </si>
  <si>
    <t>Aug 22, 2017</t>
  </si>
  <si>
    <t>Aug 21, 2017</t>
  </si>
  <si>
    <t>Aug 18, 2017</t>
  </si>
  <si>
    <t>Aug 17, 2017</t>
  </si>
  <si>
    <t>Aug 16, 2017</t>
  </si>
  <si>
    <t>Aug 14, 2017</t>
  </si>
  <si>
    <t>Aug 11, 2017</t>
  </si>
  <si>
    <t>Aug 10, 2017</t>
  </si>
  <si>
    <t>Aug 9, 2017</t>
  </si>
  <si>
    <t>Aug 8, 2017</t>
  </si>
  <si>
    <t>Aug 7, 2017</t>
  </si>
  <si>
    <t>Aug 4, 2017</t>
  </si>
  <si>
    <t>Aug 3, 2017</t>
  </si>
  <si>
    <t>Aug 2, 2017</t>
  </si>
  <si>
    <t>Aug 1, 2017</t>
  </si>
  <si>
    <t>Jul 31, 2017</t>
  </si>
  <si>
    <t>Jul 28, 2017</t>
  </si>
  <si>
    <t>Jul 27, 2017</t>
  </si>
  <si>
    <t>Jul 26, 2017</t>
  </si>
  <si>
    <t>Jul 25, 2017</t>
  </si>
  <si>
    <t>Jul 24, 2017</t>
  </si>
  <si>
    <t>Jul 21, 2017</t>
  </si>
  <si>
    <t>Jul 20, 2017</t>
  </si>
  <si>
    <t>Jul 19, 2017</t>
  </si>
  <si>
    <t>Jul 18, 2017</t>
  </si>
  <si>
    <t>Jul 17, 2017</t>
  </si>
  <si>
    <t>Jul 14, 2017</t>
  </si>
  <si>
    <t>Jul 13, 2017</t>
  </si>
  <si>
    <t>Jul 12, 2017</t>
  </si>
  <si>
    <t>Jul 11, 2017</t>
  </si>
  <si>
    <t>Jul 10, 2017</t>
  </si>
  <si>
    <t>Jul 7, 2017</t>
  </si>
  <si>
    <t>Jul 6, 2017</t>
  </si>
  <si>
    <t>Jul 5, 2017</t>
  </si>
  <si>
    <t>Jul 4, 2017</t>
  </si>
  <si>
    <t>Jul 3, 2017</t>
  </si>
  <si>
    <t>Jun 30, 2017</t>
  </si>
  <si>
    <t>Jun 29, 2017</t>
  </si>
  <si>
    <t>Jun 28, 2017</t>
  </si>
  <si>
    <t>Jun 27, 2017</t>
  </si>
  <si>
    <t>Jun 23, 2017</t>
  </si>
  <si>
    <t>Jun 22, 2017</t>
  </si>
  <si>
    <t>Jun 21, 2017</t>
  </si>
  <si>
    <t>Jun 20, 2017</t>
  </si>
  <si>
    <t>Jun 19, 2017</t>
  </si>
  <si>
    <t>Jun 16, 2017</t>
  </si>
  <si>
    <t>Jun 15, 2017</t>
  </si>
  <si>
    <t>Jun 14, 2017</t>
  </si>
  <si>
    <t>Jun 13, 2017</t>
  </si>
  <si>
    <t>Jun 12, 2017</t>
  </si>
  <si>
    <t>Jun 9, 2017</t>
  </si>
  <si>
    <t>Jun 8, 2017</t>
  </si>
  <si>
    <t>Jun 7, 2017</t>
  </si>
  <si>
    <t>Jun 6, 2017</t>
  </si>
  <si>
    <t>Jun 5, 2017</t>
  </si>
  <si>
    <t>Jun 2, 2017</t>
  </si>
  <si>
    <t>Jun 1, 2017</t>
  </si>
  <si>
    <t>May 31, 2017</t>
  </si>
  <si>
    <t>May 30, 2017</t>
  </si>
  <si>
    <t>May 29, 2017</t>
  </si>
  <si>
    <t>May 26, 2017</t>
  </si>
  <si>
    <t>May 25, 2017</t>
  </si>
  <si>
    <t>May 24, 2017</t>
  </si>
  <si>
    <t>May 23, 2017</t>
  </si>
  <si>
    <t>May 22, 2017</t>
  </si>
  <si>
    <t>May 19, 2017</t>
  </si>
  <si>
    <t>May 18, 2017</t>
  </si>
  <si>
    <t>May 17, 2017</t>
  </si>
  <si>
    <t>May 16, 2017</t>
  </si>
  <si>
    <t>May 15, 2017</t>
  </si>
  <si>
    <t>May 12, 2017</t>
  </si>
  <si>
    <t>May 11, 2017</t>
  </si>
  <si>
    <t>May 10, 2017</t>
  </si>
  <si>
    <t>May 9, 2017</t>
  </si>
  <si>
    <t>May 8, 2017</t>
  </si>
  <si>
    <t>May 5, 2017</t>
  </si>
  <si>
    <t>May 4, 2017</t>
  </si>
  <si>
    <t>May 3, 2017</t>
  </si>
  <si>
    <t>May 2, 2017</t>
  </si>
  <si>
    <t>Apr 28, 2017</t>
  </si>
  <si>
    <t>Apr 27, 2017</t>
  </si>
  <si>
    <t>Apr 26, 2017</t>
  </si>
  <si>
    <t>Apr 25, 2017</t>
  </si>
  <si>
    <t>Apr 24, 2017</t>
  </si>
  <si>
    <t>Apr 21, 2017</t>
  </si>
  <si>
    <t>Apr 20, 2017</t>
  </si>
  <si>
    <t>Apr 19, 2017</t>
  </si>
  <si>
    <t>Apr 18, 2017</t>
  </si>
  <si>
    <t>Apr 17, 2017</t>
  </si>
  <si>
    <t>Apr 13, 2017</t>
  </si>
  <si>
    <t>Apr 12, 2017</t>
  </si>
  <si>
    <t>Apr 11, 2017</t>
  </si>
  <si>
    <t>Apr 10, 2017</t>
  </si>
  <si>
    <t>Apr 7, 2017</t>
  </si>
  <si>
    <t>Apr 6, 2017</t>
  </si>
  <si>
    <t>Apr 5, 2017</t>
  </si>
  <si>
    <t>Apr 3, 2017</t>
  </si>
  <si>
    <t>Mar 31, 2017</t>
  </si>
  <si>
    <t>Mar 30, 2017</t>
  </si>
  <si>
    <t>Mar 29, 2017</t>
  </si>
  <si>
    <t>Mar 28, 2017</t>
  </si>
  <si>
    <t>Mar 27, 2017</t>
  </si>
  <si>
    <t>Mar 24, 2017</t>
  </si>
  <si>
    <t>Mar 23, 2017</t>
  </si>
  <si>
    <t>Mar 22, 2017</t>
  </si>
  <si>
    <t>Mar 21, 2017</t>
  </si>
  <si>
    <t>Mar 20, 2017</t>
  </si>
  <si>
    <t>Mar 17, 2017</t>
  </si>
  <si>
    <t>Mar 16, 2017</t>
  </si>
  <si>
    <t>Mar 15, 2017</t>
  </si>
  <si>
    <t>Mar 14, 2017</t>
  </si>
  <si>
    <t>Mar 10, 2017</t>
  </si>
  <si>
    <t>Mar 9, 2017</t>
  </si>
  <si>
    <t>Mar 8, 2017</t>
  </si>
  <si>
    <t>Mar 7, 2017</t>
  </si>
  <si>
    <t>Mar 6, 2017</t>
  </si>
  <si>
    <t>Mar 3, 2017</t>
  </si>
  <si>
    <t>Mar 2, 2017</t>
  </si>
  <si>
    <t>Mar 1, 2017</t>
  </si>
  <si>
    <t>Feb 28, 2017</t>
  </si>
  <si>
    <t>Feb 27, 2017</t>
  </si>
  <si>
    <t>Feb 23, 2017</t>
  </si>
  <si>
    <t>Feb 22, 2017</t>
  </si>
  <si>
    <t>Feb 21, 2017</t>
  </si>
  <si>
    <t>Feb 20, 2017</t>
  </si>
  <si>
    <t>Feb 17, 2017</t>
  </si>
  <si>
    <t>Feb 16, 2017</t>
  </si>
  <si>
    <t>Feb 15, 2017</t>
  </si>
  <si>
    <t>Feb 14, 2017</t>
  </si>
  <si>
    <t>Feb 13, 2017</t>
  </si>
  <si>
    <t>Feb 10, 2017</t>
  </si>
  <si>
    <t>Feb 9, 2017</t>
  </si>
  <si>
    <t>Feb 8, 2017</t>
  </si>
  <si>
    <t>Feb 7, 2017</t>
  </si>
  <si>
    <t>Feb 6, 2017</t>
  </si>
  <si>
    <t>Feb 3, 2017</t>
  </si>
  <si>
    <t>Feb 2, 2017</t>
  </si>
  <si>
    <t>Feb 1, 2017</t>
  </si>
  <si>
    <t>Jan 31, 2017</t>
  </si>
  <si>
    <t>Jan 30, 2017</t>
  </si>
  <si>
    <t>Jan 27, 2017</t>
  </si>
  <si>
    <t>Jan 25, 2017</t>
  </si>
  <si>
    <t>Jan 24, 2017</t>
  </si>
  <si>
    <t>Jan 23, 2017</t>
  </si>
  <si>
    <t>Jan 20, 2017</t>
  </si>
  <si>
    <t>Jan 19, 2017</t>
  </si>
  <si>
    <t>Jan 18, 2017</t>
  </si>
  <si>
    <t>Jan 17, 2017</t>
  </si>
  <si>
    <t>Jan 16, 2017</t>
  </si>
  <si>
    <t>Jan 13, 2017</t>
  </si>
  <si>
    <t>Jan 12, 2017</t>
  </si>
  <si>
    <t>Jan 11, 2017</t>
  </si>
  <si>
    <t>Jan 10, 2017</t>
  </si>
  <si>
    <t>Jan 9, 2017</t>
  </si>
  <si>
    <t>Jan 6, 2017</t>
  </si>
  <si>
    <t>Jan 5, 2017</t>
  </si>
  <si>
    <t>Jan 4, 2017</t>
  </si>
  <si>
    <t>Jan 3, 2017</t>
  </si>
  <si>
    <t>Jan 2, 2017</t>
  </si>
  <si>
    <t>Dec 30, 2016</t>
  </si>
  <si>
    <t>Dec 29, 2016</t>
  </si>
  <si>
    <t>Dec 28, 2016</t>
  </si>
  <si>
    <t>Dec 27, 2016</t>
  </si>
  <si>
    <t>Dec 26, 2016</t>
  </si>
  <si>
    <t>Dec 23, 2016</t>
  </si>
  <si>
    <t>Dec 22, 2016</t>
  </si>
  <si>
    <t>Dec 21, 2016</t>
  </si>
  <si>
    <t>Dec 20, 2016</t>
  </si>
  <si>
    <t>Dec 19, 2016</t>
  </si>
  <si>
    <t>Dec 16, 2016</t>
  </si>
  <si>
    <t>Dec 15, 2016</t>
  </si>
  <si>
    <t>Dec 14, 2016</t>
  </si>
  <si>
    <t>Dec 13, 2016</t>
  </si>
  <si>
    <t>Dec 12, 2016</t>
  </si>
  <si>
    <t>Dec 9, 2016</t>
  </si>
  <si>
    <t>Dec 8, 2016</t>
  </si>
  <si>
    <t>Dec 7, 2016</t>
  </si>
  <si>
    <t>Dec 6, 2016</t>
  </si>
  <si>
    <t>Dec 5, 2016</t>
  </si>
  <si>
    <t>Dec 2, 2016</t>
  </si>
  <si>
    <t>Dec 1, 2016</t>
  </si>
  <si>
    <t>Nov 30, 2016</t>
  </si>
  <si>
    <t>Nov 29, 2016</t>
  </si>
  <si>
    <t>Nov 28, 2016</t>
  </si>
  <si>
    <t>Nov 25, 2016</t>
  </si>
  <si>
    <t>Nov 24, 2016</t>
  </si>
  <si>
    <t>Nov 23, 2016</t>
  </si>
  <si>
    <t>Nov 22, 2016</t>
  </si>
  <si>
    <t>Nov 21, 2016</t>
  </si>
  <si>
    <t>Nov 18, 2016</t>
  </si>
  <si>
    <t>Nov 17, 2016</t>
  </si>
  <si>
    <t>Nov 16, 2016</t>
  </si>
  <si>
    <t>Nov 15, 2016</t>
  </si>
  <si>
    <t>Nov 11, 2016</t>
  </si>
  <si>
    <t>Nov 10, 2016</t>
  </si>
  <si>
    <t>Nov 9, 2016</t>
  </si>
  <si>
    <t>Nov 8, 2016</t>
  </si>
  <si>
    <t>Nov 7, 2016</t>
  </si>
  <si>
    <t>Nov 4, 2016</t>
  </si>
  <si>
    <t>Nov 3, 2016</t>
  </si>
  <si>
    <t>Nov 2, 2016</t>
  </si>
  <si>
    <t>Nov 1, 2016</t>
  </si>
  <si>
    <t>Oct 28, 2016</t>
  </si>
  <si>
    <t>Oct 27, 2016</t>
  </si>
  <si>
    <t>Oct 26, 2016</t>
  </si>
  <si>
    <t>Oct 25, 2016</t>
  </si>
  <si>
    <t>Oct 24, 2016</t>
  </si>
  <si>
    <t>Oct 21, 2016</t>
  </si>
  <si>
    <t>Oct 20, 2016</t>
  </si>
  <si>
    <t>Oct 19, 2016</t>
  </si>
  <si>
    <t>Oct 18, 2016</t>
  </si>
  <si>
    <t>Oct 17, 2016</t>
  </si>
  <si>
    <t>Oct 14, 2016</t>
  </si>
  <si>
    <t>Oct 13, 2016</t>
  </si>
  <si>
    <t>Oct 10, 2016</t>
  </si>
  <si>
    <t>Oct 7, 2016</t>
  </si>
  <si>
    <t>Oct 6, 2016</t>
  </si>
  <si>
    <t>Oct 5, 2016</t>
  </si>
  <si>
    <t>Oct 4, 2016</t>
  </si>
  <si>
    <t>Oct 3, 2016</t>
  </si>
  <si>
    <t>Sep 30, 2016</t>
  </si>
  <si>
    <t>Sep 29, 2016</t>
  </si>
  <si>
    <t>Sep 28, 2016</t>
  </si>
  <si>
    <t>Sep 27, 2016</t>
  </si>
  <si>
    <t>Sep 26, 2016</t>
  </si>
  <si>
    <t>Sep 23, 2016</t>
  </si>
  <si>
    <t>Sep 22, 2016</t>
  </si>
  <si>
    <t>Sep 21, 2016</t>
  </si>
  <si>
    <t>Sep 20, 2016</t>
  </si>
  <si>
    <t>Sep 19, 2016</t>
  </si>
  <si>
    <t>Sep 16, 2016</t>
  </si>
  <si>
    <t>Sep 15, 2016</t>
  </si>
  <si>
    <t>Sep 14, 2016</t>
  </si>
  <si>
    <t>Sep 12, 2016</t>
  </si>
  <si>
    <t>Sep 9, 2016</t>
  </si>
  <si>
    <t>Sep 8, 2016</t>
  </si>
  <si>
    <t>Sep 7, 2016</t>
  </si>
  <si>
    <t>Sep 6, 2016</t>
  </si>
  <si>
    <t>Sep 2, 2016</t>
  </si>
  <si>
    <t>Sep 1, 2016</t>
  </si>
  <si>
    <t>Aug 31, 2016</t>
  </si>
  <si>
    <t>Aug 30, 2016</t>
  </si>
  <si>
    <t>Aug 29, 2016</t>
  </si>
  <si>
    <t>Aug 26, 2016</t>
  </si>
  <si>
    <t>Aug 25, 2016</t>
  </si>
  <si>
    <t>Aug 24, 2016</t>
  </si>
  <si>
    <t>Aug 23, 2016</t>
  </si>
  <si>
    <t>Aug 22, 2016</t>
  </si>
  <si>
    <t>Aug 19, 2016</t>
  </si>
  <si>
    <t>Aug 18, 2016</t>
  </si>
  <si>
    <t>Aug 17, 2016</t>
  </si>
  <si>
    <t>Aug 16, 2016</t>
  </si>
  <si>
    <t>Aug 12, 2016</t>
  </si>
  <si>
    <t>Aug 11, 2016</t>
  </si>
  <si>
    <t>Aug 10, 2016</t>
  </si>
  <si>
    <t>Aug 9, 2016</t>
  </si>
  <si>
    <t>Aug 8, 2016</t>
  </si>
  <si>
    <t>Aug 5, 2016</t>
  </si>
  <si>
    <t>Aug 4, 2016</t>
  </si>
  <si>
    <t>Aug 3, 2016</t>
  </si>
  <si>
    <t>Aug 2, 2016</t>
  </si>
  <si>
    <t>Aug 1, 2016</t>
  </si>
  <si>
    <t>Jul 29, 2016</t>
  </si>
  <si>
    <t>Jul 28, 2016</t>
  </si>
  <si>
    <t>Jul 27, 2016</t>
  </si>
  <si>
    <t>Jul 26, 2016</t>
  </si>
  <si>
    <t>Jul 25, 2016</t>
  </si>
  <si>
    <t>Jul 22, 2016</t>
  </si>
  <si>
    <t>Jul 21, 2016</t>
  </si>
  <si>
    <t>Jul 20, 2016</t>
  </si>
  <si>
    <t>Jul 19, 2016</t>
  </si>
  <si>
    <t>Jul 18, 2016</t>
  </si>
  <si>
    <t>Jul 15, 2016</t>
  </si>
  <si>
    <t>Jul 14, 2016</t>
  </si>
  <si>
    <t>Jul 13, 2016</t>
  </si>
  <si>
    <t>Jul 12, 2016</t>
  </si>
  <si>
    <t>Jul 11, 2016</t>
  </si>
  <si>
    <t>Jul 8, 2016</t>
  </si>
  <si>
    <t>Jul 7, 2016</t>
  </si>
  <si>
    <t>Jul 5, 2016</t>
  </si>
  <si>
    <t>Jul 4, 2016</t>
  </si>
  <si>
    <t>Jul 1, 2016</t>
  </si>
  <si>
    <t>Jun 30, 2016</t>
  </si>
  <si>
    <t>Jun 29, 2016</t>
  </si>
  <si>
    <t>Jun 28, 2016</t>
  </si>
  <si>
    <t>Jun 27, 2016</t>
  </si>
  <si>
    <t>Jun 24, 2016</t>
  </si>
  <si>
    <t>Jun 23, 2016</t>
  </si>
  <si>
    <t>Jun 22, 2016</t>
  </si>
  <si>
    <t>Jun 21, 2016</t>
  </si>
  <si>
    <t>Jun 20, 2016</t>
  </si>
  <si>
    <t>Jun 17, 2016</t>
  </si>
  <si>
    <t>Jun 16, 2016</t>
  </si>
  <si>
    <t>Jun 15, 2016</t>
  </si>
  <si>
    <t>Jun 14, 2016</t>
  </si>
  <si>
    <t>Jun 13, 2016</t>
  </si>
  <si>
    <t>Jun 10, 2016</t>
  </si>
  <si>
    <t>Jun 9, 2016</t>
  </si>
  <si>
    <t>Jun 8, 2016</t>
  </si>
  <si>
    <t>Jun 7, 2016</t>
  </si>
  <si>
    <t>Jun 6, 2016</t>
  </si>
  <si>
    <t>Jun 3, 2016</t>
  </si>
  <si>
    <t>Jun 2, 2016</t>
  </si>
  <si>
    <t>Jun 1, 2016</t>
  </si>
  <si>
    <t>May 31, 2016</t>
  </si>
  <si>
    <t>May 30, 2016</t>
  </si>
  <si>
    <t>May 27, 2016</t>
  </si>
  <si>
    <t>May 26, 2016</t>
  </si>
  <si>
    <t>May 25, 2016</t>
  </si>
  <si>
    <t>May 24, 2016</t>
  </si>
  <si>
    <t>May 23, 2016</t>
  </si>
  <si>
    <t>May 20, 2016</t>
  </si>
  <si>
    <t>May 19, 2016</t>
  </si>
  <si>
    <t>May 18, 2016</t>
  </si>
  <si>
    <t>May 17, 2016</t>
  </si>
  <si>
    <t>May 16, 2016</t>
  </si>
  <si>
    <t>May 13, 2016</t>
  </si>
  <si>
    <t>May 12, 2016</t>
  </si>
  <si>
    <t>May 11, 2016</t>
  </si>
  <si>
    <t>May 10, 2016</t>
  </si>
  <si>
    <t>May 9, 2016</t>
  </si>
  <si>
    <t>May 6, 2016</t>
  </si>
  <si>
    <t>May 5, 2016</t>
  </si>
  <si>
    <t>May 4, 2016</t>
  </si>
  <si>
    <t>May 3, 2016</t>
  </si>
  <si>
    <t>May 2, 2016</t>
  </si>
  <si>
    <t>Apr 29, 2016</t>
  </si>
  <si>
    <t>Apr 28, 2016</t>
  </si>
  <si>
    <t>Apr 27, 2016</t>
  </si>
  <si>
    <t>Apr 26, 2016</t>
  </si>
  <si>
    <t>Apr 25, 2016</t>
  </si>
  <si>
    <t>Apr 22, 2016</t>
  </si>
  <si>
    <t>Apr 21, 2016</t>
  </si>
  <si>
    <t>Apr 20, 2016</t>
  </si>
  <si>
    <t>Apr 18, 2016</t>
  </si>
  <si>
    <t>Apr 13, 2016</t>
  </si>
  <si>
    <t>Apr 12, 2016</t>
  </si>
  <si>
    <t>Apr 11, 2016</t>
  </si>
  <si>
    <t>Apr 8, 2016</t>
  </si>
  <si>
    <t>Apr 7, 2016</t>
  </si>
  <si>
    <t>Apr 6, 2016</t>
  </si>
  <si>
    <t>Apr 5, 2016</t>
  </si>
  <si>
    <t>Apr 4, 2016</t>
  </si>
  <si>
    <t>Apr 1, 2016</t>
  </si>
  <si>
    <t>Mar 31, 2016</t>
  </si>
  <si>
    <t>Mar 30, 2016</t>
  </si>
  <si>
    <t>Mar 29, 2016</t>
  </si>
  <si>
    <t>Mar 28, 2016</t>
  </si>
  <si>
    <t>Mar 23, 2016</t>
  </si>
  <si>
    <t>Mar 22, 2016</t>
  </si>
  <si>
    <t>Mar 21, 2016</t>
  </si>
  <si>
    <t>Mar 18, 2016</t>
  </si>
  <si>
    <t>Mar 17, 2016</t>
  </si>
  <si>
    <t>Mar 16, 2016</t>
  </si>
  <si>
    <t>Mar 15, 2016</t>
  </si>
  <si>
    <t>Mar 14, 2016</t>
  </si>
  <si>
    <t>Mar 11, 2016</t>
  </si>
  <si>
    <t>Mar 10, 2016</t>
  </si>
  <si>
    <t>Mar 9, 2016</t>
  </si>
  <si>
    <t>Mar 8, 2016</t>
  </si>
  <si>
    <t>Mar 4, 2016</t>
  </si>
  <si>
    <t>Mar 3, 2016</t>
  </si>
  <si>
    <t>Mar 2, 2016</t>
  </si>
  <si>
    <t>Mar 1, 2016</t>
  </si>
  <si>
    <t>Feb 29, 2016</t>
  </si>
  <si>
    <t>Feb 26, 2016</t>
  </si>
  <si>
    <t>Feb 25, 2016</t>
  </si>
  <si>
    <t>Feb 24, 2016</t>
  </si>
  <si>
    <t>Feb 23, 2016</t>
  </si>
  <si>
    <t>Feb 22, 2016</t>
  </si>
  <si>
    <t>Feb 19, 2016</t>
  </si>
  <si>
    <t>Feb 18, 2016</t>
  </si>
  <si>
    <t>Feb 17, 2016</t>
  </si>
  <si>
    <t>Feb 16, 2016</t>
  </si>
  <si>
    <t>Feb 15, 2016</t>
  </si>
  <si>
    <t>Feb 12, 2016</t>
  </si>
  <si>
    <t>Feb 11, 2016</t>
  </si>
  <si>
    <t>Feb 10, 2016</t>
  </si>
  <si>
    <t>Feb 9, 2016</t>
  </si>
  <si>
    <t>Feb 8, 2016</t>
  </si>
  <si>
    <t>Feb 5, 2016</t>
  </si>
  <si>
    <t>Feb 4, 2016</t>
  </si>
  <si>
    <t>Feb 3, 2016</t>
  </si>
  <si>
    <t>Feb 2, 2016</t>
  </si>
  <si>
    <t>Feb 1, 2016</t>
  </si>
  <si>
    <t>Jan 29, 2016</t>
  </si>
  <si>
    <t>Jan 28, 2016</t>
  </si>
  <si>
    <t>Jan 27, 2016</t>
  </si>
  <si>
    <t>Jan 25, 2016</t>
  </si>
  <si>
    <t>Jan 22, 2016</t>
  </si>
  <si>
    <t>Jan 21, 2016</t>
  </si>
  <si>
    <t>Jan 20, 2016</t>
  </si>
  <si>
    <t>Jan 19, 2016</t>
  </si>
  <si>
    <t>Jan 18, 2016</t>
  </si>
  <si>
    <t>Jan 15, 2016</t>
  </si>
  <si>
    <t>Jan 14, 2016</t>
  </si>
  <si>
    <t>Jan 13, 2016</t>
  </si>
  <si>
    <t>Jan 12, 2016</t>
  </si>
  <si>
    <t>Jan 11, 2016</t>
  </si>
  <si>
    <t>Jan 8, 2016</t>
  </si>
  <si>
    <t>Jan 7, 2016</t>
  </si>
  <si>
    <t>Jan 6, 2016</t>
  </si>
  <si>
    <t>Jan 5, 2016</t>
  </si>
  <si>
    <t>Jan 4, 2016</t>
  </si>
  <si>
    <t>Jan 1, 2016</t>
  </si>
  <si>
    <t>Dec 31, 2015</t>
  </si>
  <si>
    <t>Dec 30, 2015</t>
  </si>
  <si>
    <t>Dec 29, 2015</t>
  </si>
  <si>
    <t>Dec 28, 2015</t>
  </si>
  <si>
    <t>Dec 24, 2015</t>
  </si>
  <si>
    <t>Dec 23, 2015</t>
  </si>
  <si>
    <t>Dec 22, 2015</t>
  </si>
  <si>
    <t>Dec 21, 2015</t>
  </si>
  <si>
    <t>Dec 18, 2015</t>
  </si>
  <si>
    <t>Dec 17, 2015</t>
  </si>
  <si>
    <t>Dec 16, 2015</t>
  </si>
  <si>
    <t>Dec 15, 2015</t>
  </si>
  <si>
    <t>Dec 14, 2015</t>
  </si>
  <si>
    <t>Dec 11, 2015</t>
  </si>
  <si>
    <t>Dec 10, 2015</t>
  </si>
  <si>
    <t>Dec 9, 2015</t>
  </si>
  <si>
    <t>Dec 8, 2015</t>
  </si>
  <si>
    <t>Dec 7, 2015</t>
  </si>
  <si>
    <t>Dec 4, 2015</t>
  </si>
  <si>
    <t>Dec 3, 2015</t>
  </si>
  <si>
    <t>Dec 2, 2015</t>
  </si>
  <si>
    <t>Dec 1, 2015</t>
  </si>
  <si>
    <t>Nov 30, 2015</t>
  </si>
  <si>
    <t>Nov 27, 2015</t>
  </si>
  <si>
    <t>Nov 26, 2015</t>
  </si>
  <si>
    <t>Nov 24, 2015</t>
  </si>
  <si>
    <t>Nov 23, 2015</t>
  </si>
  <si>
    <t>Nov 20, 2015</t>
  </si>
  <si>
    <t>Nov 19, 2015</t>
  </si>
  <si>
    <t>Nov 18, 2015</t>
  </si>
  <si>
    <t>Nov 17, 2015</t>
  </si>
  <si>
    <t>Nov 16, 2015</t>
  </si>
  <si>
    <t>Nov 13, 2015</t>
  </si>
  <si>
    <t>Nov 10, 2015</t>
  </si>
  <si>
    <t>Nov 9, 2015</t>
  </si>
  <si>
    <t>Nov 6, 2015</t>
  </si>
  <si>
    <t>Nov 5, 2015</t>
  </si>
  <si>
    <t>Nov 4, 2015</t>
  </si>
  <si>
    <t>Nov 3, 2015</t>
  </si>
  <si>
    <t>Nov 2, 2015</t>
  </si>
  <si>
    <t>Oct 30, 2015</t>
  </si>
  <si>
    <t>Oct 29, 2015</t>
  </si>
  <si>
    <t>Oct 28, 2015</t>
  </si>
  <si>
    <t>Oct 27, 2015</t>
  </si>
  <si>
    <t>Oct 26, 2015</t>
  </si>
  <si>
    <t>Oct 23, 2015</t>
  </si>
  <si>
    <t>Oct 21, 2015</t>
  </si>
  <si>
    <t>Oct 20, 2015</t>
  </si>
  <si>
    <t>Oct 19, 2015</t>
  </si>
  <si>
    <t>Oct 16, 2015</t>
  </si>
  <si>
    <t>Oct 15, 2015</t>
  </si>
  <si>
    <t>Oct 14, 2015</t>
  </si>
  <si>
    <t>Oct 13, 2015</t>
  </si>
  <si>
    <t>Oct 12, 2015</t>
  </si>
  <si>
    <t>Oct 9, 2015</t>
  </si>
  <si>
    <t>Oct 8, 2015</t>
  </si>
  <si>
    <t>Oct 7, 2015</t>
  </si>
  <si>
    <t>Oct 6, 2015</t>
  </si>
  <si>
    <t>Oct 5, 2015</t>
  </si>
  <si>
    <t>Oct 1, 2015</t>
  </si>
  <si>
    <t>Sep 30, 2015</t>
  </si>
  <si>
    <t>Sep 29, 2015</t>
  </si>
  <si>
    <t>Sep 28, 2015</t>
  </si>
  <si>
    <t>Sep 24, 2015</t>
  </si>
  <si>
    <t>Sep 23, 2015</t>
  </si>
  <si>
    <t>Sep 22, 2015</t>
  </si>
  <si>
    <t>Sep 21, 2015</t>
  </si>
  <si>
    <t>Sep 18, 2015</t>
  </si>
  <si>
    <t>Sep 16, 2015</t>
  </si>
  <si>
    <t>Sep 15, 2015</t>
  </si>
  <si>
    <t>Sep 14, 2015</t>
  </si>
  <si>
    <t>Sep 11, 2015</t>
  </si>
  <si>
    <t>Sep 10, 2015</t>
  </si>
  <si>
    <t>Sep 9, 2015</t>
  </si>
  <si>
    <t>Sep 8, 2015</t>
  </si>
  <si>
    <t>Sep 7, 2015</t>
  </si>
  <si>
    <t>Sep 4, 2015</t>
  </si>
  <si>
    <t>Sep 3, 2015</t>
  </si>
  <si>
    <t>Sep 2, 2015</t>
  </si>
  <si>
    <t>Sep 1, 2015</t>
  </si>
  <si>
    <t>Aug 31, 2015</t>
  </si>
  <si>
    <t>Aug 28, 2015</t>
  </si>
  <si>
    <t>Aug 27, 2015</t>
  </si>
  <si>
    <t>Aug 26, 2015</t>
  </si>
  <si>
    <t>Aug 25, 2015</t>
  </si>
  <si>
    <t>Aug 24, 2015</t>
  </si>
  <si>
    <t>Aug 21, 2015</t>
  </si>
  <si>
    <t>Aug 20, 2015</t>
  </si>
  <si>
    <t>Aug 19, 2015</t>
  </si>
  <si>
    <t>Aug 18, 2015</t>
  </si>
  <si>
    <t>Aug 17, 2015</t>
  </si>
  <si>
    <t>Aug 14, 2015</t>
  </si>
  <si>
    <t>Aug 13, 2015</t>
  </si>
  <si>
    <t>Aug 12, 2015</t>
  </si>
  <si>
    <t>Aug 11, 2015</t>
  </si>
  <si>
    <t>Aug 10, 2015</t>
  </si>
  <si>
    <t>Aug 7, 2015</t>
  </si>
  <si>
    <t>Aug 6, 2015</t>
  </si>
  <si>
    <t>Aug 5, 2015</t>
  </si>
  <si>
    <t>Aug 4, 2015</t>
  </si>
  <si>
    <t>Aug 3, 2015</t>
  </si>
  <si>
    <t>Jul 31, 2015</t>
  </si>
  <si>
    <t>Jul 30, 2015</t>
  </si>
  <si>
    <t>Jul 29, 2015</t>
  </si>
  <si>
    <t>Jul 28, 2015</t>
  </si>
  <si>
    <t>Jul 27, 2015</t>
  </si>
  <si>
    <t>Jul 24, 2015</t>
  </si>
  <si>
    <t>Jul 23, 2015</t>
  </si>
  <si>
    <t>Jul 22, 2015</t>
  </si>
  <si>
    <t>Jul 21, 2015</t>
  </si>
  <si>
    <t>Jul 20, 2015</t>
  </si>
  <si>
    <t>Jul 17, 2015</t>
  </si>
  <si>
    <t>Jul 16, 2015</t>
  </si>
  <si>
    <t>Jul 15, 2015</t>
  </si>
  <si>
    <t>Jul 14, 2015</t>
  </si>
  <si>
    <t>Jul 13, 2015</t>
  </si>
  <si>
    <t>Jul 10, 2015</t>
  </si>
  <si>
    <t>Jul 9, 2015</t>
  </si>
  <si>
    <t>Jul 8, 2015</t>
  </si>
  <si>
    <t>Jul 7, 2015</t>
  </si>
  <si>
    <t>Jul 6, 2015</t>
  </si>
  <si>
    <t>Jul 3, 2015</t>
  </si>
  <si>
    <t>Jul 2, 2015</t>
  </si>
  <si>
    <t>Jul 1, 2015</t>
  </si>
  <si>
    <t>Jun 30, 2015</t>
  </si>
  <si>
    <t>Jun 29, 2015</t>
  </si>
  <si>
    <t>Jun 26, 2015</t>
  </si>
  <si>
    <t>Jun 25, 2015</t>
  </si>
  <si>
    <t>Jun 24, 2015</t>
  </si>
  <si>
    <t>Jun 23, 2015</t>
  </si>
  <si>
    <t>Jun 22, 2015</t>
  </si>
  <si>
    <t>Jun 19, 2015</t>
  </si>
  <si>
    <t>Jun 18, 2015</t>
  </si>
  <si>
    <t>Jun 17, 2015</t>
  </si>
  <si>
    <t>Jun 16, 2015</t>
  </si>
  <si>
    <t>Jun 15, 2015</t>
  </si>
  <si>
    <t>Jun 12, 2015</t>
  </si>
  <si>
    <t>Jun 11, 2015</t>
  </si>
  <si>
    <t>Jun 10, 2015</t>
  </si>
  <si>
    <t>Jun 9, 2015</t>
  </si>
  <si>
    <t>Jun 8, 2015</t>
  </si>
  <si>
    <t>Jun 5, 2015</t>
  </si>
  <si>
    <t>Jun 4, 2015</t>
  </si>
  <si>
    <t>Jun 3, 2015</t>
  </si>
  <si>
    <t>Jun 2, 2015</t>
  </si>
  <si>
    <t>Jun 1, 2015</t>
  </si>
  <si>
    <t>May 29, 2015</t>
  </si>
  <si>
    <t>May 28, 2015</t>
  </si>
  <si>
    <t>May 27, 2015</t>
  </si>
  <si>
    <t>May 26, 2015</t>
  </si>
  <si>
    <t>May 25, 2015</t>
  </si>
  <si>
    <t>May 22, 2015</t>
  </si>
  <si>
    <t>May 21, 2015</t>
  </si>
  <si>
    <t>May 20, 2015</t>
  </si>
  <si>
    <t>May 19, 2015</t>
  </si>
  <si>
    <t>May 18, 2015</t>
  </si>
  <si>
    <t>May 15, 2015</t>
  </si>
  <si>
    <t>May 14, 2015</t>
  </si>
  <si>
    <t>May 13, 2015</t>
  </si>
  <si>
    <t>May 12, 2015</t>
  </si>
  <si>
    <t>May 11, 2015</t>
  </si>
  <si>
    <t>May 8, 2015</t>
  </si>
  <si>
    <t>May 7, 2015</t>
  </si>
  <si>
    <t>May 6, 2015</t>
  </si>
  <si>
    <t>May 5, 2015</t>
  </si>
  <si>
    <t>May 4, 2015</t>
  </si>
  <si>
    <t>Apr 30, 2015</t>
  </si>
  <si>
    <t>Apr 29, 2015</t>
  </si>
  <si>
    <t>Apr 28, 2015</t>
  </si>
  <si>
    <t>Apr 27, 2015</t>
  </si>
  <si>
    <t>Apr 24, 2015</t>
  </si>
  <si>
    <t>Apr 23, 2015</t>
  </si>
  <si>
    <t>Apr 22, 2015</t>
  </si>
  <si>
    <t>Apr 21, 2015</t>
  </si>
  <si>
    <t>Apr 20, 2015</t>
  </si>
  <si>
    <t>Apr 17, 2015</t>
  </si>
  <si>
    <t>Apr 16, 2015</t>
  </si>
  <si>
    <t>Apr 15, 2015</t>
  </si>
  <si>
    <t>Apr 13, 2015</t>
  </si>
  <si>
    <t>Apr 10, 2015</t>
  </si>
  <si>
    <t>Apr 9, 2015</t>
  </si>
  <si>
    <t>Apr 8, 2015</t>
  </si>
  <si>
    <t>Apr 7, 2015</t>
  </si>
  <si>
    <t>Apr 6, 2015</t>
  </si>
  <si>
    <t>Apr 1, 2015</t>
  </si>
  <si>
    <t>Mar 31, 2015</t>
  </si>
  <si>
    <t>Mar 30, 2015</t>
  </si>
  <si>
    <t>Mar 27, 2015</t>
  </si>
  <si>
    <t>Mar 26, 2015</t>
  </si>
  <si>
    <t>Mar 25, 2015</t>
  </si>
  <si>
    <t>Mar 24, 2015</t>
  </si>
  <si>
    <t>Mar 23, 2015</t>
  </si>
  <si>
    <t>Mar 20, 2015</t>
  </si>
  <si>
    <t>Mar 19, 2015</t>
  </si>
  <si>
    <t>Mar 18, 2015</t>
  </si>
  <si>
    <t>Mar 17, 2015</t>
  </si>
  <si>
    <t>Mar 16, 2015</t>
  </si>
  <si>
    <t>Mar 13, 2015</t>
  </si>
  <si>
    <t>Mar 12, 2015</t>
  </si>
  <si>
    <t>Mar 11, 2015</t>
  </si>
  <si>
    <t>Mar 10, 2015</t>
  </si>
  <si>
    <t>Mar 9, 2015</t>
  </si>
  <si>
    <t>Mar 5, 2015</t>
  </si>
  <si>
    <t>Mar 4, 2015</t>
  </si>
  <si>
    <t>Mar 3, 2015</t>
  </si>
  <si>
    <t>Mar 2, 2015</t>
  </si>
  <si>
    <t>Feb 27, 2015</t>
  </si>
  <si>
    <t>Feb 26, 2015</t>
  </si>
  <si>
    <t>Feb 25, 2015</t>
  </si>
  <si>
    <t>Feb 24, 2015</t>
  </si>
  <si>
    <t>Feb 23, 2015</t>
  </si>
  <si>
    <t>Feb 20, 2015</t>
  </si>
  <si>
    <t>Feb 19, 2015</t>
  </si>
  <si>
    <t>Feb 18, 2015</t>
  </si>
  <si>
    <t>Feb 16, 2015</t>
  </si>
  <si>
    <t>Feb 13, 2015</t>
  </si>
  <si>
    <t>Feb 12, 2015</t>
  </si>
  <si>
    <t>Feb 11, 2015</t>
  </si>
  <si>
    <t>Feb 10, 2015</t>
  </si>
  <si>
    <t>Feb 9, 2015</t>
  </si>
  <si>
    <t>Feb 6, 2015</t>
  </si>
  <si>
    <t>Feb 5, 2015</t>
  </si>
  <si>
    <t>Feb 4, 2015</t>
  </si>
  <si>
    <t>Feb 3, 2015</t>
  </si>
  <si>
    <t>Feb 2, 2015</t>
  </si>
  <si>
    <t>Jan 30, 2015</t>
  </si>
  <si>
    <t>Jan 29, 2015</t>
  </si>
  <si>
    <t>Jan 28, 2015</t>
  </si>
  <si>
    <t>Jan 27, 2015</t>
  </si>
  <si>
    <t>Jan 23, 2015</t>
  </si>
  <si>
    <t>Jan 22, 2015</t>
  </si>
  <si>
    <t>Jan 21, 2015</t>
  </si>
  <si>
    <t>Jan 20, 2015</t>
  </si>
  <si>
    <t>Jan 19, 2015</t>
  </si>
  <si>
    <t>Jan 16, 2015</t>
  </si>
  <si>
    <t>Jan 15, 2015</t>
  </si>
  <si>
    <t>Jan 14, 2015</t>
  </si>
  <si>
    <t>Jan 13, 2015</t>
  </si>
  <si>
    <t>Jan 12, 2015</t>
  </si>
  <si>
    <t>Jan 9, 2015</t>
  </si>
  <si>
    <t>Jan 8, 2015</t>
  </si>
  <si>
    <t>Jan 7, 2015</t>
  </si>
  <si>
    <t>Jan 6, 2015</t>
  </si>
  <si>
    <t>Jan 5, 2015</t>
  </si>
  <si>
    <t>Jan 2, 2015</t>
  </si>
  <si>
    <t>Jan 1, 2015</t>
  </si>
  <si>
    <t>Dec 31, 2014</t>
  </si>
  <si>
    <t>Dec 30, 2014</t>
  </si>
  <si>
    <t>Dec 29, 2014</t>
  </si>
  <si>
    <t>Dec 26, 2014</t>
  </si>
  <si>
    <t>Dec 24, 2014</t>
  </si>
  <si>
    <t>Dec 23, 2014</t>
  </si>
  <si>
    <t>Dec 22, 2014</t>
  </si>
  <si>
    <t>Dec 19, 2014</t>
  </si>
  <si>
    <t>Dec 18, 2014</t>
  </si>
  <si>
    <t>Dec 17, 2014</t>
  </si>
  <si>
    <t>Dec 16, 2014</t>
  </si>
  <si>
    <t>Dec 15, 2014</t>
  </si>
  <si>
    <t>Dec 12, 2014</t>
  </si>
  <si>
    <t>Dec 11, 2014</t>
  </si>
  <si>
    <t>Dec 10, 2014</t>
  </si>
  <si>
    <t>Dec 9, 2014</t>
  </si>
  <si>
    <t>Dec 8, 2014</t>
  </si>
  <si>
    <t>Dec 5, 2014</t>
  </si>
  <si>
    <t>Dec 4, 2014</t>
  </si>
  <si>
    <t>Dec 3, 2014</t>
  </si>
  <si>
    <t>Dec 2, 2014</t>
  </si>
  <si>
    <t>Dec 1, 2014</t>
  </si>
  <si>
    <t>Nov 28, 2014</t>
  </si>
  <si>
    <t>Nov 27, 2014</t>
  </si>
  <si>
    <t>Nov 26, 2014</t>
  </si>
  <si>
    <t>Nov 25, 2014</t>
  </si>
  <si>
    <t>Nov 24, 2014</t>
  </si>
  <si>
    <t>Nov 21, 2014</t>
  </si>
  <si>
    <t>Nov 20, 2014</t>
  </si>
  <si>
    <t>Nov 19, 2014</t>
  </si>
  <si>
    <t>Nov 18, 2014</t>
  </si>
  <si>
    <t>Nov 17, 2014</t>
  </si>
  <si>
    <t>Nov 14, 2014</t>
  </si>
  <si>
    <t>Nov 13, 2014</t>
  </si>
  <si>
    <t>Nov 12, 2014</t>
  </si>
  <si>
    <t>Nov 11, 2014</t>
  </si>
  <si>
    <t>Nov 10, 2014</t>
  </si>
  <si>
    <t>Nov 7, 2014</t>
  </si>
  <si>
    <t>Nov 5, 2014</t>
  </si>
  <si>
    <t>Nov 3, 2014</t>
  </si>
  <si>
    <t>Oct 31, 2014</t>
  </si>
  <si>
    <t>Oct 30, 2014</t>
  </si>
  <si>
    <t>Oct 29, 2014</t>
  </si>
  <si>
    <t>Oct 28, 2014</t>
  </si>
  <si>
    <t>Oct 27, 2014</t>
  </si>
  <si>
    <t>Oct 22, 2014</t>
  </si>
  <si>
    <t>Oct 21, 2014</t>
  </si>
  <si>
    <t>Oct 20, 2014</t>
  </si>
  <si>
    <t>Oct 17, 2014</t>
  </si>
  <si>
    <t>Oct 16, 2014</t>
  </si>
  <si>
    <t>Oct 15, 2014</t>
  </si>
  <si>
    <t>Oct 14, 2014</t>
  </si>
  <si>
    <t>Oct 13, 2014</t>
  </si>
  <si>
    <t>Oct 10, 2014</t>
  </si>
  <si>
    <t>Oct 9, 2014</t>
  </si>
  <si>
    <t>Oct 8, 2014</t>
  </si>
  <si>
    <t>Oct 7, 2014</t>
  </si>
  <si>
    <t>Oct 1, 2014</t>
  </si>
  <si>
    <t>Sep 30, 2014</t>
  </si>
  <si>
    <t>Sep 29, 2014</t>
  </si>
  <si>
    <t>Sep 26, 2014</t>
  </si>
  <si>
    <t>Sep 25, 2014</t>
  </si>
  <si>
    <t>Sep 24, 2014</t>
  </si>
  <si>
    <t>Sep 23, 2014</t>
  </si>
  <si>
    <t>Sep 22, 2014</t>
  </si>
  <si>
    <t>Sep 19, 2014</t>
  </si>
  <si>
    <t>Sep 18, 2014</t>
  </si>
  <si>
    <t>Sep 17, 2014</t>
  </si>
  <si>
    <t>Sep 16, 2014</t>
  </si>
  <si>
    <t>Sep 15, 2014</t>
  </si>
  <si>
    <t>Sep 12, 2014</t>
  </si>
  <si>
    <t>Sep 11, 2014</t>
  </si>
  <si>
    <t>Sep 10, 2014</t>
  </si>
  <si>
    <t>Sep 9, 2014</t>
  </si>
  <si>
    <t>Sep 8, 2014</t>
  </si>
  <si>
    <t>Sep 5, 2014</t>
  </si>
  <si>
    <t>Sep 4, 2014</t>
  </si>
  <si>
    <t>Sep 3, 2014</t>
  </si>
  <si>
    <t>Sep 2, 2014</t>
  </si>
  <si>
    <t>Sep 1, 2014</t>
  </si>
  <si>
    <t>Aug 28, 2014</t>
  </si>
  <si>
    <t>Aug 27, 2014</t>
  </si>
  <si>
    <t>Aug 26, 2014</t>
  </si>
  <si>
    <t>Aug 25, 2014</t>
  </si>
  <si>
    <t>Aug 22, 2014</t>
  </si>
  <si>
    <t>Aug 21, 2014</t>
  </si>
  <si>
    <t>Aug 20, 2014</t>
  </si>
  <si>
    <t>Aug 19, 2014</t>
  </si>
  <si>
    <t>Aug 18, 2014</t>
  </si>
  <si>
    <t>Aug 14, 2014</t>
  </si>
  <si>
    <t>Aug 13, 2014</t>
  </si>
  <si>
    <t>Aug 12, 2014</t>
  </si>
  <si>
    <t>Aug 11, 2014</t>
  </si>
  <si>
    <t>Aug 8, 2014</t>
  </si>
  <si>
    <t>Aug 7, 2014</t>
  </si>
  <si>
    <t>Aug 6, 2014</t>
  </si>
  <si>
    <t>Aug 5, 2014</t>
  </si>
  <si>
    <t>Aug 4, 2014</t>
  </si>
  <si>
    <t>Aug 1, 2014</t>
  </si>
  <si>
    <t>Jul 31, 2014</t>
  </si>
  <si>
    <t>Jul 30, 2014</t>
  </si>
  <si>
    <t>Jul 28, 2014</t>
  </si>
  <si>
    <t>Jul 25, 2014</t>
  </si>
  <si>
    <t>Jul 24, 2014</t>
  </si>
  <si>
    <t>Jul 23, 2014</t>
  </si>
  <si>
    <t>Jul 22, 2014</t>
  </si>
  <si>
    <t>Jul 21, 2014</t>
  </si>
  <si>
    <t>Jul 18, 2014</t>
  </si>
  <si>
    <t>Jul 17, 2014</t>
  </si>
  <si>
    <t>Jul 16, 2014</t>
  </si>
  <si>
    <t>Jul 15, 2014</t>
  </si>
  <si>
    <t>Jul 14, 2014</t>
  </si>
  <si>
    <t>Jul 11, 2014</t>
  </si>
  <si>
    <t>Jul 10, 2014</t>
  </si>
  <si>
    <t>Jul 9, 2014</t>
  </si>
  <si>
    <t>Jul 8, 2014</t>
  </si>
  <si>
    <t>Jul 7, 2014</t>
  </si>
  <si>
    <t>Jul 4, 2014</t>
  </si>
  <si>
    <t>Jul 3, 2014</t>
  </si>
  <si>
    <t>Jul 2, 2014</t>
  </si>
  <si>
    <t>Jul 1, 2014</t>
  </si>
  <si>
    <t>Jun 30, 2014</t>
  </si>
  <si>
    <t>Jun 27, 2014</t>
  </si>
  <si>
    <t>Jun 26, 2014</t>
  </si>
  <si>
    <t>Jun 25, 2014</t>
  </si>
  <si>
    <t>Jun 24, 2014</t>
  </si>
  <si>
    <t>Jun 23, 2014</t>
  </si>
  <si>
    <t>Jun 20, 2014</t>
  </si>
  <si>
    <t>Jun 19, 2014</t>
  </si>
  <si>
    <t>Jun 18, 2014</t>
  </si>
  <si>
    <t>Jun 17, 2014</t>
  </si>
  <si>
    <t>Jun 16, 2014</t>
  </si>
  <si>
    <t>Jun 13, 2014</t>
  </si>
  <si>
    <t>Jun 12, 2014</t>
  </si>
  <si>
    <t>Jun 11, 2014</t>
  </si>
  <si>
    <t>Jun 10, 2014</t>
  </si>
  <si>
    <t>Jun 9, 2014</t>
  </si>
  <si>
    <t>Jun 6, 2014</t>
  </si>
  <si>
    <t>Jun 5, 2014</t>
  </si>
  <si>
    <t>Jun 4, 2014</t>
  </si>
  <si>
    <t>Jun 3, 2014</t>
  </si>
  <si>
    <t>Jun 2, 2014</t>
  </si>
  <si>
    <t>May 30, 2014</t>
  </si>
  <si>
    <t>May 29, 2014</t>
  </si>
  <si>
    <t>May 28, 2014</t>
  </si>
  <si>
    <t>May 27, 2014</t>
  </si>
  <si>
    <t>May 26, 2014</t>
  </si>
  <si>
    <t>May 23, 2014</t>
  </si>
  <si>
    <t>May 22, 2014</t>
  </si>
  <si>
    <t>May 21, 2014</t>
  </si>
  <si>
    <t>May 20, 2014</t>
  </si>
  <si>
    <t>May 19, 2014</t>
  </si>
  <si>
    <t>May 16, 2014</t>
  </si>
  <si>
    <t>May 15, 2014</t>
  </si>
  <si>
    <t>May 14, 2014</t>
  </si>
  <si>
    <t>May 13, 2014</t>
  </si>
  <si>
    <t>May 12, 2014</t>
  </si>
  <si>
    <t>May 9, 2014</t>
  </si>
  <si>
    <t>May 8, 2014</t>
  </si>
  <si>
    <t>May 7, 2014</t>
  </si>
  <si>
    <t>May 6, 2014</t>
  </si>
  <si>
    <t>May 5, 2014</t>
  </si>
  <si>
    <t>May 2, 2014</t>
  </si>
  <si>
    <t>Apr 30, 2014</t>
  </si>
  <si>
    <t>Apr 29, 2014</t>
  </si>
  <si>
    <t>Apr 28, 2014</t>
  </si>
  <si>
    <t>Apr 25, 2014</t>
  </si>
  <si>
    <t>Apr 24, 2014</t>
  </si>
  <si>
    <t>Apr 23, 2014</t>
  </si>
  <si>
    <t>Apr 22, 2014</t>
  </si>
  <si>
    <t>Apr 21, 2014</t>
  </si>
  <si>
    <t>Apr 17, 2014</t>
  </si>
  <si>
    <t>Apr 16, 2014</t>
  </si>
  <si>
    <t>Apr 15, 2014</t>
  </si>
  <si>
    <t>Apr 11, 2014</t>
  </si>
  <si>
    <t>Apr 10, 2014</t>
  </si>
  <si>
    <t>Apr 9, 2014</t>
  </si>
  <si>
    <t>Apr 7, 2014</t>
  </si>
  <si>
    <t>Apr 4, 2014</t>
  </si>
  <si>
    <t>Apr 3, 2014</t>
  </si>
  <si>
    <t>Apr 2, 2014</t>
  </si>
  <si>
    <t>Apr 1, 2014</t>
  </si>
  <si>
    <t>Mar 31, 2014</t>
  </si>
  <si>
    <t>Mar 28, 2014</t>
  </si>
  <si>
    <t>Mar 27, 2014</t>
  </si>
  <si>
    <t>Mar 26, 2014</t>
  </si>
  <si>
    <t>Mar 25, 2014</t>
  </si>
  <si>
    <t>Mar 24, 2014</t>
  </si>
  <si>
    <t>Mar 21, 2014</t>
  </si>
  <si>
    <t>Mar 20, 2014</t>
  </si>
  <si>
    <t>Mar 19, 2014</t>
  </si>
  <si>
    <t>Mar 18, 2014</t>
  </si>
  <si>
    <t>Mar 14, 2014</t>
  </si>
  <si>
    <t>Mar 13, 2014</t>
  </si>
  <si>
    <t>Mar 12, 2014</t>
  </si>
  <si>
    <t>Mar 11, 2014</t>
  </si>
  <si>
    <t>Mar 10, 2014</t>
  </si>
  <si>
    <t>Mar 7, 2014</t>
  </si>
  <si>
    <t>Mar 6, 2014</t>
  </si>
  <si>
    <t>Mar 5, 2014</t>
  </si>
  <si>
    <t>Mar 4, 2014</t>
  </si>
  <si>
    <t>Mar 3, 2014</t>
  </si>
  <si>
    <t>Feb 28, 2014</t>
  </si>
  <si>
    <t>Feb 26, 2014</t>
  </si>
  <si>
    <t>Feb 25, 2014</t>
  </si>
  <si>
    <t>Feb 24, 2014</t>
  </si>
  <si>
    <t>Feb 21, 2014</t>
  </si>
  <si>
    <t>Feb 20, 2014</t>
  </si>
  <si>
    <t>Feb 19, 2014</t>
  </si>
  <si>
    <t>Feb 18, 2014</t>
  </si>
  <si>
    <t>Feb 17, 2014</t>
  </si>
  <si>
    <t>Feb 14, 2014</t>
  </si>
  <si>
    <t>Feb 13, 2014</t>
  </si>
  <si>
    <t>Feb 12, 2014</t>
  </si>
  <si>
    <t>Feb 11, 2014</t>
  </si>
  <si>
    <t>Feb 10, 2014</t>
  </si>
  <si>
    <t>Feb 7, 2014</t>
  </si>
  <si>
    <t>Feb 6, 2014</t>
  </si>
  <si>
    <t>Feb 5, 2014</t>
  </si>
  <si>
    <t>Feb 4, 2014</t>
  </si>
  <si>
    <t>Feb 3, 2014</t>
  </si>
  <si>
    <t>Jan 31, 2014</t>
  </si>
  <si>
    <t>Jan 30, 2014</t>
  </si>
  <si>
    <t>Jan 29, 2014</t>
  </si>
  <si>
    <t>Jan 28, 2014</t>
  </si>
  <si>
    <t>Jan 27, 2014</t>
  </si>
  <si>
    <t>Jan 24, 2014</t>
  </si>
  <si>
    <t>Jan 23, 2014</t>
  </si>
  <si>
    <t>Jan 22, 2014</t>
  </si>
  <si>
    <t>Jan 21, 2014</t>
  </si>
  <si>
    <t>Jan 20, 2014</t>
  </si>
  <si>
    <t>Jan 17, 2014</t>
  </si>
  <si>
    <t>Jan 16, 2014</t>
  </si>
  <si>
    <t>Jan 15, 2014</t>
  </si>
  <si>
    <t>Jan 14, 2014</t>
  </si>
  <si>
    <t>Jan 13, 2014</t>
  </si>
  <si>
    <t>Jan 10, 2014</t>
  </si>
  <si>
    <t>Jan 9, 2014</t>
  </si>
  <si>
    <t>Jan 8, 2014</t>
  </si>
  <si>
    <t>Jan 7, 2014</t>
  </si>
  <si>
    <t>Jan 6, 2014</t>
  </si>
  <si>
    <t>Jan 3, 2014</t>
  </si>
  <si>
    <t>Jan 2, 2014</t>
  </si>
  <si>
    <t>Jan 1, 2014</t>
  </si>
  <si>
    <t>Dec 31, 2013</t>
  </si>
  <si>
    <t>Dec 30, 2013</t>
  </si>
  <si>
    <t>Dec 27, 2013</t>
  </si>
  <si>
    <t>Dec 26, 2013</t>
  </si>
  <si>
    <t>Dec 24, 2013</t>
  </si>
  <si>
    <t>Dec 23, 2013</t>
  </si>
  <si>
    <t>Dec 20, 2013</t>
  </si>
  <si>
    <t>Dec 19, 2013</t>
  </si>
  <si>
    <t>Dec 18, 2013</t>
  </si>
  <si>
    <t>Dec 17, 2013</t>
  </si>
  <si>
    <t>Dec 16, 2013</t>
  </si>
  <si>
    <t>Dec 13, 2013</t>
  </si>
  <si>
    <t>Dec 12, 2013</t>
  </si>
  <si>
    <t>Dec 11, 2013</t>
  </si>
  <si>
    <t>Dec 10, 2013</t>
  </si>
  <si>
    <t>Dec 9, 2013</t>
  </si>
  <si>
    <t>Dec 6, 2013</t>
  </si>
  <si>
    <t>Dec 5, 2013</t>
  </si>
  <si>
    <t>Dec 4, 2013</t>
  </si>
  <si>
    <t>Dec 3, 2013</t>
  </si>
  <si>
    <t>Dec 2, 2013</t>
  </si>
  <si>
    <t>Nov 29, 2013</t>
  </si>
  <si>
    <t>Nov 28, 2013</t>
  </si>
  <si>
    <t>Nov 27, 2013</t>
  </si>
  <si>
    <t>Nov 26, 2013</t>
  </si>
  <si>
    <t>Nov 25, 2013</t>
  </si>
  <si>
    <t>Nov 22, 2013</t>
  </si>
  <si>
    <t>Nov 21, 2013</t>
  </si>
  <si>
    <t>Nov 20, 2013</t>
  </si>
  <si>
    <t>Nov 19, 2013</t>
  </si>
  <si>
    <t>Nov 18, 2013</t>
  </si>
  <si>
    <t>Nov 14, 2013</t>
  </si>
  <si>
    <t>Nov 13, 2013</t>
  </si>
  <si>
    <t>Nov 12, 2013</t>
  </si>
  <si>
    <t>Nov 11, 2013</t>
  </si>
  <si>
    <t>Nov 8, 2013</t>
  </si>
  <si>
    <t>Nov 7, 2013</t>
  </si>
  <si>
    <t>Nov 6, 2013</t>
  </si>
  <si>
    <t>Nov 5, 2013</t>
  </si>
  <si>
    <t>Nov 1, 2013</t>
  </si>
  <si>
    <t>Oct 31, 2013</t>
  </si>
  <si>
    <t>Oct 30, 2013</t>
  </si>
  <si>
    <t>Oct 29, 2013</t>
  </si>
  <si>
    <t>Oct 28, 2013</t>
  </si>
  <si>
    <t>Oct 25, 2013</t>
  </si>
  <si>
    <t>Oct 24, 2013</t>
  </si>
  <si>
    <t>Oct 23, 2013</t>
  </si>
  <si>
    <t>Oct 22, 2013</t>
  </si>
  <si>
    <t>Oct 21, 2013</t>
  </si>
  <si>
    <t>Oct 18, 2013</t>
  </si>
  <si>
    <t>Oct 17, 2013</t>
  </si>
  <si>
    <t>Oct 15, 2013</t>
  </si>
  <si>
    <t>Oct 14, 2013</t>
  </si>
  <si>
    <t>Oct 11, 2013</t>
  </si>
  <si>
    <t>Oct 10, 2013</t>
  </si>
  <si>
    <t>Oct 9, 2013</t>
  </si>
  <si>
    <t>Oct 8, 2013</t>
  </si>
  <si>
    <t>Oct 7, 2013</t>
  </si>
  <si>
    <t>Oct 4, 2013</t>
  </si>
  <si>
    <t>Oct 3, 2013</t>
  </si>
  <si>
    <t>Oct 1, 2013</t>
  </si>
  <si>
    <t>Sep 30, 2013</t>
  </si>
  <si>
    <t>Sep 27, 2013</t>
  </si>
  <si>
    <t>Sep 26, 2013</t>
  </si>
  <si>
    <t>Sep 25, 2013</t>
  </si>
  <si>
    <t>Sep 24, 2013</t>
  </si>
  <si>
    <t>Sep 23, 2013</t>
  </si>
  <si>
    <t>Sep 20, 2013</t>
  </si>
  <si>
    <t>Sep 19, 2013</t>
  </si>
  <si>
    <t>Sep 18, 2013</t>
  </si>
  <si>
    <t>Sep 17, 2013</t>
  </si>
  <si>
    <t>Sep 16, 2013</t>
  </si>
  <si>
    <t>Sep 13, 2013</t>
  </si>
  <si>
    <t>Sep 12, 2013</t>
  </si>
  <si>
    <t>Sep 11, 2013</t>
  </si>
  <si>
    <t>Sep 10, 2013</t>
  </si>
  <si>
    <t>Sep 6, 2013</t>
  </si>
  <si>
    <t>Sep 5, 2013</t>
  </si>
  <si>
    <t>Sep 4, 2013</t>
  </si>
  <si>
    <t>Sep 3, 2013</t>
  </si>
  <si>
    <t>Sep 2, 2013</t>
  </si>
  <si>
    <t>Aug 30, 2013</t>
  </si>
  <si>
    <t>Aug 29, 2013</t>
  </si>
  <si>
    <t>Aug 28, 2013</t>
  </si>
  <si>
    <t>Aug 27, 2013</t>
  </si>
  <si>
    <t>Aug 26, 2013</t>
  </si>
  <si>
    <t>Aug 23, 2013</t>
  </si>
  <si>
    <t>Aug 22, 2013</t>
  </si>
  <si>
    <t>Aug 21, 2013</t>
  </si>
  <si>
    <t>Aug 20, 2013</t>
  </si>
  <si>
    <t>Aug 19, 2013</t>
  </si>
  <si>
    <t>Aug 16, 2013</t>
  </si>
  <si>
    <t>Aug 14, 2013</t>
  </si>
  <si>
    <t>Aug 13, 2013</t>
  </si>
  <si>
    <t>Aug 12, 2013</t>
  </si>
  <si>
    <t>Aug 8, 2013</t>
  </si>
  <si>
    <t>Aug 7, 2013</t>
  </si>
  <si>
    <t>Aug 6, 2013</t>
  </si>
  <si>
    <t>Aug 5, 2013</t>
  </si>
  <si>
    <t>Aug 2, 2013</t>
  </si>
  <si>
    <t>Aug 1, 2013</t>
  </si>
  <si>
    <t>Jul 31, 2013</t>
  </si>
  <si>
    <t>Jul 30, 2013</t>
  </si>
  <si>
    <t>Jul 29, 2013</t>
  </si>
  <si>
    <t>Jul 26, 2013</t>
  </si>
  <si>
    <t>Jul 25, 2013</t>
  </si>
  <si>
    <t>Jul 24, 2013</t>
  </si>
  <si>
    <t>Jul 23, 2013</t>
  </si>
  <si>
    <t>Jul 22, 2013</t>
  </si>
  <si>
    <t>Jul 19, 2013</t>
  </si>
  <si>
    <t>Jul 18, 2013</t>
  </si>
  <si>
    <t>Jul 17, 2013</t>
  </si>
  <si>
    <t>Jul 16, 2013</t>
  </si>
  <si>
    <t>Jul 15, 2013</t>
  </si>
  <si>
    <t>Jul 12, 2013</t>
  </si>
  <si>
    <t>Jul 11, 2013</t>
  </si>
  <si>
    <t>Jul 10, 2013</t>
  </si>
  <si>
    <t>Jul 9, 2013</t>
  </si>
  <si>
    <t>Jul 8, 2013</t>
  </si>
  <si>
    <t>Jul 5, 2013</t>
  </si>
  <si>
    <t>Jul 4, 2013</t>
  </si>
  <si>
    <t>Jul 3, 2013</t>
  </si>
  <si>
    <t>Jul 2, 2013</t>
  </si>
  <si>
    <t>Jul 1, 2013</t>
  </si>
  <si>
    <t>Jun 28, 2013</t>
  </si>
  <si>
    <t>Jun 27, 2013</t>
  </si>
  <si>
    <t>Jun 26, 2013</t>
  </si>
  <si>
    <t>Jun 25, 2013</t>
  </si>
  <si>
    <t>Jun 24, 2013</t>
  </si>
  <si>
    <t>Jun 21, 2013</t>
  </si>
  <si>
    <t>Jun 20, 2013</t>
  </si>
  <si>
    <t>Jun 19, 2013</t>
  </si>
  <si>
    <t>Jun 18, 2013</t>
  </si>
  <si>
    <t>Jun 17, 2013</t>
  </si>
  <si>
    <t>Jun 14, 2013</t>
  </si>
  <si>
    <t>Jun 13, 2013</t>
  </si>
  <si>
    <t>Jun 12, 2013</t>
  </si>
  <si>
    <t>Jun 11, 2013</t>
  </si>
  <si>
    <t>Jun 10, 2013</t>
  </si>
  <si>
    <t>Jun 7, 2013</t>
  </si>
  <si>
    <t>Jun 6, 2013</t>
  </si>
  <si>
    <t>Jun 5, 2013</t>
  </si>
  <si>
    <t>Jun 4, 2013</t>
  </si>
  <si>
    <t>Jun 3, 2013</t>
  </si>
  <si>
    <t>May 31, 2013</t>
  </si>
  <si>
    <t>May 30, 2013</t>
  </si>
  <si>
    <t>May 29, 2013</t>
  </si>
  <si>
    <t>May 28, 2013</t>
  </si>
  <si>
    <t>May 27, 2013</t>
  </si>
  <si>
    <t>May 24, 2013</t>
  </si>
  <si>
    <t>May 23, 2013</t>
  </si>
  <si>
    <t>May 22, 2013</t>
  </si>
  <si>
    <t>May 21, 2013</t>
  </si>
  <si>
    <t>May 20, 2013</t>
  </si>
  <si>
    <t>May 17, 2013</t>
  </si>
  <si>
    <t>May 16, 2013</t>
  </si>
  <si>
    <t>May 15, 2013</t>
  </si>
  <si>
    <t>May 14, 2013</t>
  </si>
  <si>
    <t>May 13, 2013</t>
  </si>
  <si>
    <t>May 10, 2013</t>
  </si>
  <si>
    <t>May 9, 2013</t>
  </si>
  <si>
    <t>May 8, 2013</t>
  </si>
  <si>
    <t>May 7, 2013</t>
  </si>
  <si>
    <t>May 6, 2013</t>
  </si>
  <si>
    <t>May 3, 2013</t>
  </si>
  <si>
    <t>May 2, 2013</t>
  </si>
  <si>
    <t>Apr 30, 2013</t>
  </si>
  <si>
    <t>Apr 29, 2013</t>
  </si>
  <si>
    <t>Apr 26, 2013</t>
  </si>
  <si>
    <t>Apr 25, 2013</t>
  </si>
  <si>
    <t>Apr 23, 2013</t>
  </si>
  <si>
    <t>Apr 22, 2013</t>
  </si>
  <si>
    <t>Apr 18, 2013</t>
  </si>
  <si>
    <t>Apr 17, 2013</t>
  </si>
  <si>
    <t>Apr 16, 2013</t>
  </si>
  <si>
    <t>Apr 15, 2013</t>
  </si>
  <si>
    <t>Apr 12, 2013</t>
  </si>
  <si>
    <t>Apr 11, 2013</t>
  </si>
  <si>
    <t>Apr 10, 2013</t>
  </si>
  <si>
    <t>Apr 9, 2013</t>
  </si>
  <si>
    <t>Apr 8, 2013</t>
  </si>
  <si>
    <t>Apr 5, 2013</t>
  </si>
  <si>
    <t>Apr 4, 2013</t>
  </si>
  <si>
    <t>Apr 3, 2013</t>
  </si>
  <si>
    <t>Apr 2, 2013</t>
  </si>
  <si>
    <t>Apr 1, 2013</t>
  </si>
  <si>
    <t>Mar 28, 2013</t>
  </si>
  <si>
    <t>Mar 26, 2013</t>
  </si>
  <si>
    <t>Mar 25, 2013</t>
  </si>
  <si>
    <t>Mar 22, 2013</t>
  </si>
  <si>
    <t>Mar 21, 2013</t>
  </si>
  <si>
    <t>Mar 20, 2013</t>
  </si>
  <si>
    <t>Mar 19, 2013</t>
  </si>
  <si>
    <t>Mar 18, 2013</t>
  </si>
  <si>
    <t>Mar 15, 2013</t>
  </si>
  <si>
    <t>Mar 14, 2013</t>
  </si>
  <si>
    <t>Mar 13, 2013</t>
  </si>
  <si>
    <t>Mar 12, 2013</t>
  </si>
  <si>
    <t>Mar 11, 2013</t>
  </si>
  <si>
    <t>Mar 8, 2013</t>
  </si>
  <si>
    <t>Mar 7, 2013</t>
  </si>
  <si>
    <t>Mar 6, 2013</t>
  </si>
  <si>
    <t>Mar 5, 2013</t>
  </si>
  <si>
    <t>Mar 4, 2013</t>
  </si>
  <si>
    <t>Mar 1, 2013</t>
  </si>
  <si>
    <t>Feb 28, 2013</t>
  </si>
  <si>
    <t>Feb 27, 2013</t>
  </si>
  <si>
    <t>Feb 26, 2013</t>
  </si>
  <si>
    <t>Feb 25, 2013</t>
  </si>
  <si>
    <t>Feb 22, 2013</t>
  </si>
  <si>
    <t>Feb 21, 2013</t>
  </si>
  <si>
    <t>Feb 20, 2013</t>
  </si>
  <si>
    <t>Feb 19, 2013</t>
  </si>
  <si>
    <t>Feb 18, 2013</t>
  </si>
  <si>
    <t>Feb 15, 2013</t>
  </si>
  <si>
    <t>Feb 14, 2013</t>
  </si>
  <si>
    <t>Feb 13, 2013</t>
  </si>
  <si>
    <t>Feb 12, 2013</t>
  </si>
  <si>
    <t>Feb 11, 2013</t>
  </si>
  <si>
    <t>Feb 8, 2013</t>
  </si>
  <si>
    <t>Feb 7, 2013</t>
  </si>
  <si>
    <t>Feb 6, 2013</t>
  </si>
  <si>
    <t>Feb 5, 2013</t>
  </si>
  <si>
    <t>Feb 4, 2013</t>
  </si>
  <si>
    <t>Feb 1, 2013</t>
  </si>
  <si>
    <t>Jan 31, 2013</t>
  </si>
  <si>
    <t>Jan 30, 2013</t>
  </si>
  <si>
    <t>Jan 29, 2013</t>
  </si>
  <si>
    <t>Jan 28, 2013</t>
  </si>
  <si>
    <t>Jan 25, 2013</t>
  </si>
  <si>
    <t>Jan 24, 2013</t>
  </si>
  <si>
    <t>Jan 23, 2013</t>
  </si>
  <si>
    <t>Jan 22, 2013</t>
  </si>
  <si>
    <t>Jan 21, 2013</t>
  </si>
  <si>
    <t>Jan 18, 2013</t>
  </si>
  <si>
    <t>Jan 17, 2013</t>
  </si>
  <si>
    <t>Jan 16, 2013</t>
  </si>
  <si>
    <t>Jan 15, 2013</t>
  </si>
  <si>
    <t>Jan 14, 2013</t>
  </si>
  <si>
    <t>Jan 11, 2013</t>
  </si>
  <si>
    <t>Jan 10, 2013</t>
  </si>
  <si>
    <t>Jan 9, 2013</t>
  </si>
  <si>
    <t>Jan 8, 2013</t>
  </si>
  <si>
    <t>Jan 7, 2013</t>
  </si>
  <si>
    <t>Jan 4, 2013</t>
  </si>
  <si>
    <t>Jan 3, 2013</t>
  </si>
  <si>
    <t>Jan 2, 2013</t>
  </si>
  <si>
    <t>Jan 1, 2013</t>
  </si>
  <si>
    <t>Dec 31, 2012</t>
  </si>
  <si>
    <t>Dec 28, 2012</t>
  </si>
  <si>
    <t>Dec 27, 2012</t>
  </si>
  <si>
    <t>Dec 26, 2012</t>
  </si>
  <si>
    <t>Dec 24, 2012</t>
  </si>
  <si>
    <t>Dec 21, 2012</t>
  </si>
  <si>
    <t>Dec 20, 2012</t>
  </si>
  <si>
    <t>Dec 19, 2012</t>
  </si>
  <si>
    <t>Dec 18, 2012</t>
  </si>
  <si>
    <t>Dec 17, 2012</t>
  </si>
  <si>
    <t>Dec 14, 2012</t>
  </si>
  <si>
    <t>Dec 13, 2012</t>
  </si>
  <si>
    <t>Dec 12, 2012</t>
  </si>
  <si>
    <t>Dec 11, 2012</t>
  </si>
  <si>
    <t>Dec 10, 2012</t>
  </si>
  <si>
    <t>Dec 7, 2012</t>
  </si>
  <si>
    <t>Dec 6, 2012</t>
  </si>
  <si>
    <t>Dec 5, 2012</t>
  </si>
  <si>
    <t>Dec 4, 2012</t>
  </si>
  <si>
    <t>Dec 3, 2012</t>
  </si>
  <si>
    <t>Nov 30, 2012</t>
  </si>
  <si>
    <t>Nov 29, 2012</t>
  </si>
  <si>
    <t>Nov 27, 2012</t>
  </si>
  <si>
    <t>Nov 26, 2012</t>
  </si>
  <si>
    <t>Nov 23, 2012</t>
  </si>
  <si>
    <t>Nov 22, 2012</t>
  </si>
  <si>
    <t>Nov 21, 2012</t>
  </si>
  <si>
    <t>Nov 20, 2012</t>
  </si>
  <si>
    <t>Nov 19, 2012</t>
  </si>
  <si>
    <t>Nov 16, 2012</t>
  </si>
  <si>
    <t>Nov 15, 2012</t>
  </si>
  <si>
    <t>Nov 12, 2012</t>
  </si>
  <si>
    <t>Nov 9, 2012</t>
  </si>
  <si>
    <t>Nov 8, 2012</t>
  </si>
  <si>
    <t>Nov 7, 2012</t>
  </si>
  <si>
    <t>Nov 6, 2012</t>
  </si>
  <si>
    <t>Nov 5, 2012</t>
  </si>
  <si>
    <t>Nov 2, 2012</t>
  </si>
  <si>
    <t>Nov 1, 2012</t>
  </si>
  <si>
    <t>Oct 31, 2012</t>
  </si>
  <si>
    <t>Oct 30, 2012</t>
  </si>
  <si>
    <t>Oct 29, 2012</t>
  </si>
  <si>
    <t>Oct 25, 2012</t>
  </si>
  <si>
    <t>Oct 23, 2012</t>
  </si>
  <si>
    <t>Oct 22, 2012</t>
  </si>
  <si>
    <t>Oct 19, 2012</t>
  </si>
  <si>
    <t>Oct 18, 2012</t>
  </si>
  <si>
    <t>Oct 17, 2012</t>
  </si>
  <si>
    <t>Oct 16, 2012</t>
  </si>
  <si>
    <t>Oct 15, 2012</t>
  </si>
  <si>
    <t>Oct 12, 2012</t>
  </si>
  <si>
    <t>Oct 11, 2012</t>
  </si>
  <si>
    <t>Oct 10, 2012</t>
  </si>
  <si>
    <t>Oct 9, 2012</t>
  </si>
  <si>
    <t>Oct 8, 2012</t>
  </si>
  <si>
    <t>Oct 5, 2012</t>
  </si>
  <si>
    <t>Oct 4, 2012</t>
  </si>
  <si>
    <t>Oct 3, 2012</t>
  </si>
  <si>
    <t>Oct 1, 2012</t>
  </si>
  <si>
    <t>Sep 28, 2012</t>
  </si>
  <si>
    <t>Sep 27, 2012</t>
  </si>
  <si>
    <t>Sep 26, 2012</t>
  </si>
  <si>
    <t>Sep 25, 2012</t>
  </si>
  <si>
    <t>Sep 24, 2012</t>
  </si>
  <si>
    <t>Sep 21, 2012</t>
  </si>
  <si>
    <t>Sep 20, 2012</t>
  </si>
  <si>
    <t>Sep 18, 2012</t>
  </si>
  <si>
    <t>Sep 17, 2012</t>
  </si>
  <si>
    <t>Sep 14, 2012</t>
  </si>
  <si>
    <t>Sep 13, 2012</t>
  </si>
  <si>
    <t>Sep 12, 2012</t>
  </si>
  <si>
    <t>Sep 11, 2012</t>
  </si>
  <si>
    <t>Sep 10, 2012</t>
  </si>
  <si>
    <t>Sep 7, 2012</t>
  </si>
  <si>
    <t>Sep 6, 2012</t>
  </si>
  <si>
    <t>Sep 5, 2012</t>
  </si>
  <si>
    <t>Sep 4, 2012</t>
  </si>
  <si>
    <t>Sep 3, 2012</t>
  </si>
  <si>
    <t>Aug 31, 2012</t>
  </si>
  <si>
    <t>Aug 30, 2012</t>
  </si>
  <si>
    <t>Aug 29, 2012</t>
  </si>
  <si>
    <t>Aug 28, 2012</t>
  </si>
  <si>
    <t>Aug 27, 2012</t>
  </si>
  <si>
    <t>Aug 24, 2012</t>
  </si>
  <si>
    <t>Aug 23, 2012</t>
  </si>
  <si>
    <t>Aug 22, 2012</t>
  </si>
  <si>
    <t>Aug 21, 2012</t>
  </si>
  <si>
    <t>Aug 17, 2012</t>
  </si>
  <si>
    <t>Aug 16, 2012</t>
  </si>
  <si>
    <t>Aug 14, 2012</t>
  </si>
  <si>
    <t>Aug 13, 2012</t>
  </si>
  <si>
    <t>Aug 10, 2012</t>
  </si>
  <si>
    <t>Aug 9, 2012</t>
  </si>
  <si>
    <t>Aug 8, 2012</t>
  </si>
  <si>
    <t>Aug 7, 2012</t>
  </si>
  <si>
    <t>Aug 6, 2012</t>
  </si>
  <si>
    <t>Aug 3, 2012</t>
  </si>
  <si>
    <t>Aug 2, 2012</t>
  </si>
  <si>
    <t>Aug 1, 2012</t>
  </si>
  <si>
    <t>Jul 31, 2012</t>
  </si>
  <si>
    <t>Jul 30, 2012</t>
  </si>
  <si>
    <t>Jul 27, 2012</t>
  </si>
  <si>
    <t>Jul 26, 2012</t>
  </si>
  <si>
    <t>Jul 25, 2012</t>
  </si>
  <si>
    <t>Jul 24, 2012</t>
  </si>
  <si>
    <t>Jul 23, 2012</t>
  </si>
  <si>
    <t>Jul 20, 2012</t>
  </si>
  <si>
    <t>Jul 19, 2012</t>
  </si>
  <si>
    <t>Jul 18, 2012</t>
  </si>
  <si>
    <t>Jul 17, 2012</t>
  </si>
  <si>
    <t>Jul 16, 2012</t>
  </si>
  <si>
    <t>Jul 13, 2012</t>
  </si>
  <si>
    <t>Jul 12, 2012</t>
  </si>
  <si>
    <t>Jul 11, 2012</t>
  </si>
  <si>
    <t>Jul 10, 2012</t>
  </si>
  <si>
    <t>Jul 9, 2012</t>
  </si>
  <si>
    <t>Jul 6, 2012</t>
  </si>
  <si>
    <t>Jul 5, 2012</t>
  </si>
  <si>
    <t>Jul 4, 2012</t>
  </si>
  <si>
    <t>Jul 3, 2012</t>
  </si>
  <si>
    <t>Jul 2, 2012</t>
  </si>
  <si>
    <t>Jun 29, 2012</t>
  </si>
  <si>
    <t>Jun 28, 2012</t>
  </si>
  <si>
    <t>Jun 27, 2012</t>
  </si>
  <si>
    <t>Jun 26, 2012</t>
  </si>
  <si>
    <t>Jun 25, 2012</t>
  </si>
  <si>
    <t>Jun 22, 2012</t>
  </si>
  <si>
    <t>Jun 21, 2012</t>
  </si>
  <si>
    <t>Jun 20, 2012</t>
  </si>
  <si>
    <t>Jun 19, 2012</t>
  </si>
  <si>
    <t>Jun 18, 2012</t>
  </si>
  <si>
    <t>Jun 15, 2012</t>
  </si>
  <si>
    <t>Jun 14, 2012</t>
  </si>
  <si>
    <t>Jun 13, 2012</t>
  </si>
  <si>
    <t>Jun 12, 2012</t>
  </si>
  <si>
    <t>Jun 11, 2012</t>
  </si>
  <si>
    <t>Jun 8, 2012</t>
  </si>
  <si>
    <t>Jun 7, 2012</t>
  </si>
  <si>
    <t>Jun 6, 2012</t>
  </si>
  <si>
    <t>Jun 5, 2012</t>
  </si>
  <si>
    <t>Jun 4, 2012</t>
  </si>
  <si>
    <t>Jun 1, 2012</t>
  </si>
  <si>
    <t>May 31, 2012</t>
  </si>
  <si>
    <t>May 30, 2012</t>
  </si>
  <si>
    <t>May 29, 2012</t>
  </si>
  <si>
    <t>May 28, 2012</t>
  </si>
  <si>
    <t>May 25, 2012</t>
  </si>
  <si>
    <t>May 24, 2012</t>
  </si>
  <si>
    <t>May 23, 2012</t>
  </si>
  <si>
    <t>May 22, 2012</t>
  </si>
  <si>
    <t>May 21, 2012</t>
  </si>
  <si>
    <t>May 18, 2012</t>
  </si>
  <si>
    <t>May 17, 2012</t>
  </si>
  <si>
    <t>May 16, 2012</t>
  </si>
  <si>
    <t>May 15, 2012</t>
  </si>
  <si>
    <t>May 14, 2012</t>
  </si>
  <si>
    <t>May 11, 2012</t>
  </si>
  <si>
    <t>May 10, 2012</t>
  </si>
  <si>
    <t>May 9, 2012</t>
  </si>
  <si>
    <t>May 8, 2012</t>
  </si>
  <si>
    <t>May 7, 2012</t>
  </si>
  <si>
    <t>May 4, 2012</t>
  </si>
  <si>
    <t>May 3, 2012</t>
  </si>
  <si>
    <t>May 2, 2012</t>
  </si>
  <si>
    <t>Apr 30, 2012</t>
  </si>
  <si>
    <t>Apr 27, 2012</t>
  </si>
  <si>
    <t>Apr 26, 2012</t>
  </si>
  <si>
    <t>Apr 25, 2012</t>
  </si>
  <si>
    <t>Apr 24, 2012</t>
  </si>
  <si>
    <t>Apr 23, 2012</t>
  </si>
  <si>
    <t>Apr 20, 2012</t>
  </si>
  <si>
    <t>Apr 19, 2012</t>
  </si>
  <si>
    <t>Apr 18, 2012</t>
  </si>
  <si>
    <t>Apr 17, 2012</t>
  </si>
  <si>
    <t>Apr 16, 2012</t>
  </si>
  <si>
    <t>Apr 13, 2012</t>
  </si>
  <si>
    <t>Apr 12, 2012</t>
  </si>
  <si>
    <t>Apr 11, 2012</t>
  </si>
  <si>
    <t>Apr 10, 2012</t>
  </si>
  <si>
    <t>Apr 9, 2012</t>
  </si>
  <si>
    <t>Apr 4, 2012</t>
  </si>
  <si>
    <t>Apr 3, 2012</t>
  </si>
  <si>
    <t>Apr 2, 2012</t>
  </si>
  <si>
    <t>Mar 30, 2012</t>
  </si>
  <si>
    <t>Mar 29, 2012</t>
  </si>
  <si>
    <t>Mar 28, 2012</t>
  </si>
  <si>
    <t>Mar 27, 2012</t>
  </si>
  <si>
    <t>Mar 26, 2012</t>
  </si>
  <si>
    <t>Mar 23, 2012</t>
  </si>
  <si>
    <t>Mar 22, 2012</t>
  </si>
  <si>
    <t>Mar 21, 2012</t>
  </si>
  <si>
    <t>Mar 20, 2012</t>
  </si>
  <si>
    <t>Mar 19, 2012</t>
  </si>
  <si>
    <t>Mar 16, 2012</t>
  </si>
  <si>
    <t>Mar 15, 2012</t>
  </si>
  <si>
    <t>Mar 14, 2012</t>
  </si>
  <si>
    <t>Mar 13, 2012</t>
  </si>
  <si>
    <t>Mar 12, 2012</t>
  </si>
  <si>
    <t>Mar 9, 2012</t>
  </si>
  <si>
    <t>Mar 7, 2012</t>
  </si>
  <si>
    <t>Mar 6, 2012</t>
  </si>
  <si>
    <t>Mar 5, 2012</t>
  </si>
  <si>
    <t>Mar 2, 2012</t>
  </si>
  <si>
    <t>Mar 1, 2012</t>
  </si>
  <si>
    <t>Feb 29, 2012</t>
  </si>
  <si>
    <t>Feb 28, 2012</t>
  </si>
  <si>
    <t>Feb 27, 2012</t>
  </si>
  <si>
    <t>Feb 24, 2012</t>
  </si>
  <si>
    <t>Feb 23, 2012</t>
  </si>
  <si>
    <t>Feb 22, 2012</t>
  </si>
  <si>
    <t>Feb 21, 2012</t>
  </si>
  <si>
    <t>Feb 17, 2012</t>
  </si>
  <si>
    <t>Feb 16, 2012</t>
  </si>
  <si>
    <t>Feb 15, 2012</t>
  </si>
  <si>
    <t>Feb 14, 2012</t>
  </si>
  <si>
    <t>Feb 13, 2012</t>
  </si>
  <si>
    <t>Feb 10, 2012</t>
  </si>
  <si>
    <t>Feb 9, 2012</t>
  </si>
  <si>
    <t>Feb 8, 2012</t>
  </si>
  <si>
    <t>Feb 7, 2012</t>
  </si>
  <si>
    <t>Feb 6, 2012</t>
  </si>
  <si>
    <t>Feb 3, 2012</t>
  </si>
  <si>
    <t>Feb 2, 2012</t>
  </si>
  <si>
    <t>Feb 1, 2012</t>
  </si>
  <si>
    <t>Jan 31, 2012</t>
  </si>
  <si>
    <t>Jan 30, 2012</t>
  </si>
  <si>
    <t>Jan 27, 2012</t>
  </si>
  <si>
    <t>Jan 25, 2012</t>
  </si>
  <si>
    <t>Jan 24, 2012</t>
  </si>
  <si>
    <t>Jan 23, 2012</t>
  </si>
  <si>
    <t>Jan 20, 2012</t>
  </si>
  <si>
    <t>Jan 19, 2012</t>
  </si>
  <si>
    <t>Jan 18, 2012</t>
  </si>
  <si>
    <t>Jan 17, 2012</t>
  </si>
  <si>
    <t>Jan 16, 2012</t>
  </si>
  <si>
    <t>Jan 13, 2012</t>
  </si>
  <si>
    <t>Jan 12, 2012</t>
  </si>
  <si>
    <t>Jan 11, 2012</t>
  </si>
  <si>
    <t>Jan 10, 2012</t>
  </si>
  <si>
    <t>Jan 9, 2012</t>
  </si>
  <si>
    <t>Jan 6, 2012</t>
  </si>
  <si>
    <t>Jan 5, 2012</t>
  </si>
  <si>
    <t>Jan 4, 2012</t>
  </si>
  <si>
    <t>Jan 3, 2012</t>
  </si>
  <si>
    <t>Jan 2, 2012</t>
  </si>
  <si>
    <t>Dec 30, 2011</t>
  </si>
  <si>
    <t>Dec 29, 2011</t>
  </si>
  <si>
    <t>Dec 28, 2011</t>
  </si>
  <si>
    <t>Dec 27, 2011</t>
  </si>
  <si>
    <t>Dec 26, 2011</t>
  </si>
  <si>
    <t>Dec 23, 2011</t>
  </si>
  <si>
    <t>Dec 22, 2011</t>
  </si>
  <si>
    <t>Dec 21, 2011</t>
  </si>
  <si>
    <t>Dec 20, 2011</t>
  </si>
  <si>
    <t>Dec 19, 2011</t>
  </si>
  <si>
    <t>Dec 16, 2011</t>
  </si>
  <si>
    <t>Dec 15, 2011</t>
  </si>
  <si>
    <t>Dec 14, 2011</t>
  </si>
  <si>
    <t>Dec 13, 2011</t>
  </si>
  <si>
    <t>Dec 12, 2011</t>
  </si>
  <si>
    <t>Dec 9, 2011</t>
  </si>
  <si>
    <t>Dec 8, 2011</t>
  </si>
  <si>
    <t>Dec 7, 2011</t>
  </si>
  <si>
    <t>Dec 5, 2011</t>
  </si>
  <si>
    <t>Dec 2, 2011</t>
  </si>
  <si>
    <t>Dec 1, 2011</t>
  </si>
  <si>
    <t>Nov 30, 2011</t>
  </si>
  <si>
    <t>Nov 29, 2011</t>
  </si>
  <si>
    <t>Nov 28, 2011</t>
  </si>
  <si>
    <t>Nov 25, 2011</t>
  </si>
  <si>
    <t>Nov 24, 2011</t>
  </si>
  <si>
    <t>Nov 23, 2011</t>
  </si>
  <si>
    <t>Nov 22, 2011</t>
  </si>
  <si>
    <t>Nov 21, 2011</t>
  </si>
  <si>
    <t>Nov 18, 2011</t>
  </si>
  <si>
    <t>Nov 17, 2011</t>
  </si>
  <si>
    <t>Nov 16, 2011</t>
  </si>
  <si>
    <t>Nov 15, 2011</t>
  </si>
  <si>
    <t>Nov 14, 2011</t>
  </si>
  <si>
    <t>Nov 11, 2011</t>
  </si>
  <si>
    <t>Nov 9, 2011</t>
  </si>
  <si>
    <t>Nov 8, 2011</t>
  </si>
  <si>
    <t>Nov 4, 2011</t>
  </si>
  <si>
    <t>Nov 3, 2011</t>
  </si>
  <si>
    <t>Nov 2, 2011</t>
  </si>
  <si>
    <t>Nov 1, 2011</t>
  </si>
  <si>
    <t>Oct 31, 2011</t>
  </si>
  <si>
    <t>Oct 28, 2011</t>
  </si>
  <si>
    <t>Oct 25, 2011</t>
  </si>
  <si>
    <t>Oct 24, 2011</t>
  </si>
  <si>
    <t>Oct 21, 2011</t>
  </si>
  <si>
    <t>Oct 20, 2011</t>
  </si>
  <si>
    <t>Oct 19, 2011</t>
  </si>
  <si>
    <t>Oct 18, 2011</t>
  </si>
  <si>
    <t>Oct 17, 2011</t>
  </si>
  <si>
    <t>Oct 14, 2011</t>
  </si>
  <si>
    <t>Oct 13, 2011</t>
  </si>
  <si>
    <t>Oct 12, 2011</t>
  </si>
  <si>
    <t>Oct 11, 2011</t>
  </si>
  <si>
    <t>Oct 10, 2011</t>
  </si>
  <si>
    <t>Oct 7, 2011</t>
  </si>
  <si>
    <t>Oct 5, 2011</t>
  </si>
  <si>
    <t>Oct 4, 2011</t>
  </si>
  <si>
    <t>Oct 3, 2011</t>
  </si>
  <si>
    <t>Sep 30, 2011</t>
  </si>
  <si>
    <t>Sep 29, 2011</t>
  </si>
  <si>
    <t>Sep 28, 2011</t>
  </si>
  <si>
    <t>Sep 27, 2011</t>
  </si>
  <si>
    <t>Sep 26, 2011</t>
  </si>
  <si>
    <t>Sep 23, 2011</t>
  </si>
  <si>
    <t>Sep 22, 2011</t>
  </si>
  <si>
    <t>Sep 21, 2011</t>
  </si>
  <si>
    <t>Sep 20, 2011</t>
  </si>
  <si>
    <t>Sep 19, 2011</t>
  </si>
  <si>
    <t>Sep 16, 2011</t>
  </si>
  <si>
    <t>Sep 15, 2011</t>
  </si>
  <si>
    <t>Sep 14, 2011</t>
  </si>
  <si>
    <t>Sep 13, 2011</t>
  </si>
  <si>
    <t>Sep 12, 2011</t>
  </si>
  <si>
    <t>Sep 9, 2011</t>
  </si>
  <si>
    <t>Sep 8, 2011</t>
  </si>
  <si>
    <t>Sep 7, 2011</t>
  </si>
  <si>
    <t>Sep 6, 2011</t>
  </si>
  <si>
    <t>Sep 5, 2011</t>
  </si>
  <si>
    <t>Sep 2, 2011</t>
  </si>
  <si>
    <t>Aug 30, 2011</t>
  </si>
  <si>
    <t>Aug 29, 2011</t>
  </si>
  <si>
    <t>Aug 26, 2011</t>
  </si>
  <si>
    <t>Aug 25, 2011</t>
  </si>
  <si>
    <t>Aug 24, 2011</t>
  </si>
  <si>
    <t>Aug 23, 2011</t>
  </si>
  <si>
    <t>Aug 22, 2011</t>
  </si>
  <si>
    <t>Aug 19, 2011</t>
  </si>
  <si>
    <t>Aug 18, 2011</t>
  </si>
  <si>
    <t>Aug 17, 2011</t>
  </si>
  <si>
    <t>Aug 16, 2011</t>
  </si>
  <si>
    <t>Aug 12, 2011</t>
  </si>
  <si>
    <t>Aug 11, 2011</t>
  </si>
  <si>
    <t>Aug 10, 2011</t>
  </si>
  <si>
    <t>Aug 9, 2011</t>
  </si>
  <si>
    <t>Aug 8, 2011</t>
  </si>
  <si>
    <t>Aug 5, 2011</t>
  </si>
  <si>
    <t>Aug 4, 2011</t>
  </si>
  <si>
    <t>Aug 3, 2011</t>
  </si>
  <si>
    <t>Aug 2, 2011</t>
  </si>
  <si>
    <t>Aug 1, 2011</t>
  </si>
  <si>
    <t>Jul 29, 2011</t>
  </si>
  <si>
    <t>Jul 28, 2011</t>
  </si>
  <si>
    <t>Jul 27, 2011</t>
  </si>
  <si>
    <t>Jul 26, 2011</t>
  </si>
  <si>
    <t>Jul 25, 2011</t>
  </si>
  <si>
    <t>Jul 22, 2011</t>
  </si>
  <si>
    <t>Jul 21, 2011</t>
  </si>
  <si>
    <t>Jul 20, 2011</t>
  </si>
  <si>
    <t>Jul 19, 2011</t>
  </si>
  <si>
    <t>Jul 18, 2011</t>
  </si>
  <si>
    <t>Jul 15, 2011</t>
  </si>
  <si>
    <t>Jul 14, 2011</t>
  </si>
  <si>
    <t>Jul 13, 2011</t>
  </si>
  <si>
    <t>Jul 12, 2011</t>
  </si>
  <si>
    <t>Jul 11, 2011</t>
  </si>
  <si>
    <t>Jul 8, 2011</t>
  </si>
  <si>
    <t>Jul 7, 2011</t>
  </si>
  <si>
    <t>Jul 6, 2011</t>
  </si>
  <si>
    <t>Jul 5, 2011</t>
  </si>
  <si>
    <t>Jul 4, 2011</t>
  </si>
  <si>
    <t>Jul 1, 2011</t>
  </si>
  <si>
    <t>Jun 30, 2011</t>
  </si>
  <si>
    <t>Jun 29, 2011</t>
  </si>
  <si>
    <t>Jun 28, 2011</t>
  </si>
  <si>
    <t>Jun 27, 2011</t>
  </si>
  <si>
    <t>Jun 24, 2011</t>
  </si>
  <si>
    <t>Jun 23, 2011</t>
  </si>
  <si>
    <t>Jun 22, 2011</t>
  </si>
  <si>
    <t>Jun 21, 2011</t>
  </si>
  <si>
    <t>Jun 20, 2011</t>
  </si>
  <si>
    <t>Jun 17, 2011</t>
  </si>
  <si>
    <t>Jun 16, 2011</t>
  </si>
  <si>
    <t>Jun 15, 2011</t>
  </si>
  <si>
    <t>Jun 14, 2011</t>
  </si>
  <si>
    <t>Jun 13, 2011</t>
  </si>
  <si>
    <t>Jun 10, 2011</t>
  </si>
  <si>
    <t>Jun 9, 2011</t>
  </si>
  <si>
    <t>Jun 8, 2011</t>
  </si>
  <si>
    <t>Jun 7, 2011</t>
  </si>
  <si>
    <t>Jun 6, 2011</t>
  </si>
  <si>
    <t>Jun 3, 2011</t>
  </si>
  <si>
    <t>Jun 2, 2011</t>
  </si>
  <si>
    <t>Jun 1, 2011</t>
  </si>
  <si>
    <t>May 31, 2011</t>
  </si>
  <si>
    <t>May 30, 2011</t>
  </si>
  <si>
    <t>May 27, 2011</t>
  </si>
  <si>
    <t>May 26, 2011</t>
  </si>
  <si>
    <t>May 25, 2011</t>
  </si>
  <si>
    <t>May 24, 2011</t>
  </si>
  <si>
    <t>May 23, 2011</t>
  </si>
  <si>
    <t>May 20, 2011</t>
  </si>
  <si>
    <t>May 19, 2011</t>
  </si>
  <si>
    <t>May 18, 2011</t>
  </si>
  <si>
    <t>May 17, 2011</t>
  </si>
  <si>
    <t>May 16, 2011</t>
  </si>
  <si>
    <t>May 13, 2011</t>
  </si>
  <si>
    <t>May 12, 2011</t>
  </si>
  <si>
    <t>May 11, 2011</t>
  </si>
  <si>
    <t>May 10, 2011</t>
  </si>
  <si>
    <t>May 9, 2011</t>
  </si>
  <si>
    <t>May 6, 2011</t>
  </si>
  <si>
    <t>May 5, 2011</t>
  </si>
  <si>
    <t>May 4, 2011</t>
  </si>
  <si>
    <t>May 3, 2011</t>
  </si>
  <si>
    <t>May 2, 2011</t>
  </si>
  <si>
    <t>Apr 29, 2011</t>
  </si>
  <si>
    <t>Apr 28, 2011</t>
  </si>
  <si>
    <t>Apr 27, 2011</t>
  </si>
  <si>
    <t>Apr 26, 2011</t>
  </si>
  <si>
    <t>Apr 25, 2011</t>
  </si>
  <si>
    <t>Apr 21, 2011</t>
  </si>
  <si>
    <t>Apr 20, 2011</t>
  </si>
  <si>
    <t>Apr 19, 2011</t>
  </si>
  <si>
    <t>Apr 18, 2011</t>
  </si>
  <si>
    <t>Apr 15, 2011</t>
  </si>
  <si>
    <t>Apr 13, 2011</t>
  </si>
  <si>
    <t>Apr 11, 2011</t>
  </si>
  <si>
    <t>Apr 8, 2011</t>
  </si>
  <si>
    <t>Apr 7, 2011</t>
  </si>
  <si>
    <t>Apr 6, 2011</t>
  </si>
  <si>
    <t>Apr 5, 2011</t>
  </si>
  <si>
    <t>Apr 4, 2011</t>
  </si>
  <si>
    <t>Apr 1, 2011</t>
  </si>
  <si>
    <t>Mar 31, 2011</t>
  </si>
  <si>
    <t>Mar 30, 2011</t>
  </si>
  <si>
    <t>Mar 29, 2011</t>
  </si>
  <si>
    <t>Mar 28, 2011</t>
  </si>
  <si>
    <t>Mar 25, 2011</t>
  </si>
  <si>
    <t>Mar 24, 2011</t>
  </si>
  <si>
    <t>Mar 23, 2011</t>
  </si>
  <si>
    <t>Mar 22, 2011</t>
  </si>
  <si>
    <t>Mar 21, 2011</t>
  </si>
  <si>
    <t>Mar 18, 2011</t>
  </si>
  <si>
    <t>Mar 17, 2011</t>
  </si>
  <si>
    <t>Mar 16, 2011</t>
  </si>
  <si>
    <t>Mar 15, 2011</t>
  </si>
  <si>
    <t>Mar 14, 2011</t>
  </si>
  <si>
    <t>Mar 11, 2011</t>
  </si>
  <si>
    <t>Mar 10, 2011</t>
  </si>
  <si>
    <t>Mar 9, 2011</t>
  </si>
  <si>
    <t>Mar 8, 2011</t>
  </si>
  <si>
    <t>Mar 7, 2011</t>
  </si>
  <si>
    <t>Mar 4, 2011</t>
  </si>
  <si>
    <t>Mar 3, 2011</t>
  </si>
  <si>
    <t>Mar 1, 2011</t>
  </si>
  <si>
    <t>Feb 28, 2011</t>
  </si>
  <si>
    <t>Feb 25, 2011</t>
  </si>
  <si>
    <t>Feb 24, 2011</t>
  </si>
  <si>
    <t>Feb 23, 2011</t>
  </si>
  <si>
    <t>Feb 22, 2011</t>
  </si>
  <si>
    <t>Feb 21, 2011</t>
  </si>
  <si>
    <t>Feb 18, 2011</t>
  </si>
  <si>
    <t>Feb 17, 2011</t>
  </si>
  <si>
    <t>Feb 16, 2011</t>
  </si>
  <si>
    <t>Feb 15, 2011</t>
  </si>
  <si>
    <t>Feb 14, 2011</t>
  </si>
  <si>
    <t>Feb 11, 2011</t>
  </si>
  <si>
    <t>Feb 10, 2011</t>
  </si>
  <si>
    <t>Feb 9, 2011</t>
  </si>
  <si>
    <t>Feb 8, 2011</t>
  </si>
  <si>
    <t>Feb 7, 2011</t>
  </si>
  <si>
    <t>Feb 4, 2011</t>
  </si>
  <si>
    <t>Feb 3, 2011</t>
  </si>
  <si>
    <t>Feb 2, 2011</t>
  </si>
  <si>
    <t>Feb 1, 2011</t>
  </si>
  <si>
    <t>Jan 31, 2011</t>
  </si>
  <si>
    <t>Jan 28, 2011</t>
  </si>
  <si>
    <t>Jan 27, 2011</t>
  </si>
  <si>
    <t>Jan 25, 2011</t>
  </si>
  <si>
    <t>Jan 24, 2011</t>
  </si>
  <si>
    <t>Jan 21, 2011</t>
  </si>
  <si>
    <t>Jan 20, 2011</t>
  </si>
  <si>
    <t>Jan 19, 2011</t>
  </si>
  <si>
    <t>Jan 18, 2011</t>
  </si>
  <si>
    <t>Jan 17, 2011</t>
  </si>
  <si>
    <t>Jan 14, 2011</t>
  </si>
  <si>
    <t>Jan 13, 2011</t>
  </si>
  <si>
    <t>Jan 12, 2011</t>
  </si>
  <si>
    <t>Jan 11, 2011</t>
  </si>
  <si>
    <t>Jan 10, 2011</t>
  </si>
  <si>
    <t>Jan 7, 2011</t>
  </si>
  <si>
    <t>Jan 6, 2011</t>
  </si>
  <si>
    <t>Jan 5, 2011</t>
  </si>
  <si>
    <t>Jan 4, 2011</t>
  </si>
  <si>
    <t>Jan 3, 2011</t>
  </si>
  <si>
    <t>Dec 31, 2010</t>
  </si>
  <si>
    <t>Dec 30, 2010</t>
  </si>
  <si>
    <t>Dec 29, 2010</t>
  </si>
  <si>
    <t>Dec 28, 2010</t>
  </si>
  <si>
    <t>Dec 27, 2010</t>
  </si>
  <si>
    <t>Dec 24, 2010</t>
  </si>
  <si>
    <t>Dec 23, 2010</t>
  </si>
  <si>
    <t>Dec 22, 2010</t>
  </si>
  <si>
    <t>Dec 21, 2010</t>
  </si>
  <si>
    <t>Dec 20, 2010</t>
  </si>
  <si>
    <t>Dec 16, 2010</t>
  </si>
  <si>
    <t>Dec 15, 2010</t>
  </si>
  <si>
    <t>Dec 14, 2010</t>
  </si>
  <si>
    <t>Dec 13, 2010</t>
  </si>
  <si>
    <t>Dec 10, 2010</t>
  </si>
  <si>
    <t>Dec 9, 2010</t>
  </si>
  <si>
    <t>Dec 8, 2010</t>
  </si>
  <si>
    <t>Dec 7, 2010</t>
  </si>
  <si>
    <t>Dec 6, 2010</t>
  </si>
  <si>
    <t>Dec 3, 2010</t>
  </si>
  <si>
    <t>Dec 2, 2010</t>
  </si>
  <si>
    <t>Dec 1, 2010</t>
  </si>
  <si>
    <t>Nov 30, 2010</t>
  </si>
  <si>
    <t>Nov 29, 2010</t>
  </si>
  <si>
    <t>Nov 26, 2010</t>
  </si>
  <si>
    <t>Nov 25, 2010</t>
  </si>
  <si>
    <t>Nov 24, 2010</t>
  </si>
  <si>
    <t>Nov 23, 2010</t>
  </si>
  <si>
    <t>Nov 22, 2010</t>
  </si>
  <si>
    <t>Nov 19, 2010</t>
  </si>
  <si>
    <t>Nov 18, 2010</t>
  </si>
  <si>
    <t>Nov 16, 2010</t>
  </si>
  <si>
    <t>Nov 15, 2010</t>
  </si>
  <si>
    <t>Nov 12, 2010</t>
  </si>
  <si>
    <t>Nov 11, 2010</t>
  </si>
  <si>
    <t>Nov 10, 2010</t>
  </si>
  <si>
    <t>Nov 9, 2010</t>
  </si>
  <si>
    <t>Nov 8, 2010</t>
  </si>
  <si>
    <t>Nov 4, 2010</t>
  </si>
  <si>
    <t>Nov 3, 2010</t>
  </si>
  <si>
    <t>Nov 2, 2010</t>
  </si>
  <si>
    <t>Nov 1, 2010</t>
  </si>
  <si>
    <t>Oct 29, 2010</t>
  </si>
  <si>
    <t>Oct 28, 2010</t>
  </si>
  <si>
    <t>Oct 27, 2010</t>
  </si>
  <si>
    <t>Oct 26, 2010</t>
  </si>
  <si>
    <t>Oct 25, 2010</t>
  </si>
  <si>
    <t>Oct 22, 2010</t>
  </si>
  <si>
    <t>Oct 21, 2010</t>
  </si>
  <si>
    <t>Oct 20, 2010</t>
  </si>
  <si>
    <t>Oct 19, 2010</t>
  </si>
  <si>
    <t>Oct 18, 2010</t>
  </si>
  <si>
    <t>Oct 15, 2010</t>
  </si>
  <si>
    <t>Oct 14, 2010</t>
  </si>
  <si>
    <t>Oct 13, 2010</t>
  </si>
  <si>
    <t>Oct 12, 2010</t>
  </si>
  <si>
    <t>Oct 11, 2010</t>
  </si>
  <si>
    <t>Oct 8, 2010</t>
  </si>
  <si>
    <t>Oct 7, 2010</t>
  </si>
  <si>
    <t>Oct 6, 2010</t>
  </si>
  <si>
    <t>Oct 5, 2010</t>
  </si>
  <si>
    <t>Oct 4, 2010</t>
  </si>
  <si>
    <t>Oct 1, 2010</t>
  </si>
  <si>
    <t>Sep 30, 2010</t>
  </si>
  <si>
    <t>Sep 29, 2010</t>
  </si>
  <si>
    <t>Sep 28, 2010</t>
  </si>
  <si>
    <t>Sep 27, 2010</t>
  </si>
  <si>
    <t>Sep 24, 2010</t>
  </si>
  <si>
    <t>Sep 23, 2010</t>
  </si>
  <si>
    <t>Sep 22, 2010</t>
  </si>
  <si>
    <t>Sep 21, 2010</t>
  </si>
  <si>
    <t>Sep 20, 2010</t>
  </si>
  <si>
    <t>Sep 17, 2010</t>
  </si>
  <si>
    <t>Sep 16, 2010</t>
  </si>
  <si>
    <t>Sep 15, 2010</t>
  </si>
  <si>
    <t>Sep 14, 2010</t>
  </si>
  <si>
    <t>Sep 13, 2010</t>
  </si>
  <si>
    <t>Sep 9, 2010</t>
  </si>
  <si>
    <t>Sep 8, 2010</t>
  </si>
  <si>
    <t>Sep 7, 2010</t>
  </si>
  <si>
    <t>Sep 6, 2010</t>
  </si>
  <si>
    <t>Sep 3, 2010</t>
  </si>
  <si>
    <t>Sep 2, 2010</t>
  </si>
  <si>
    <t>Sep 1, 2010</t>
  </si>
  <si>
    <t>Aug 31, 2010</t>
  </si>
  <si>
    <t>Aug 30, 2010</t>
  </si>
  <si>
    <t>Aug 27, 2010</t>
  </si>
  <si>
    <t>Aug 26, 2010</t>
  </si>
  <si>
    <t>Aug 25, 2010</t>
  </si>
  <si>
    <t>Aug 24, 2010</t>
  </si>
  <si>
    <t>Aug 23, 2010</t>
  </si>
  <si>
    <t>Aug 20, 2010</t>
  </si>
  <si>
    <t>Aug 19, 2010</t>
  </si>
  <si>
    <t>Aug 18, 2010</t>
  </si>
  <si>
    <t>Aug 17, 2010</t>
  </si>
  <si>
    <t>Aug 16, 2010</t>
  </si>
  <si>
    <t>Aug 13, 2010</t>
  </si>
  <si>
    <t>Aug 12, 2010</t>
  </si>
  <si>
    <t>Aug 11, 2010</t>
  </si>
  <si>
    <t>Aug 10, 2010</t>
  </si>
  <si>
    <t>Aug 9, 2010</t>
  </si>
  <si>
    <t>Aug 6, 2010</t>
  </si>
  <si>
    <t>Aug 5, 2010</t>
  </si>
  <si>
    <t>Aug 4, 2010</t>
  </si>
  <si>
    <t>Aug 3, 2010</t>
  </si>
  <si>
    <t>Aug 2, 2010</t>
  </si>
  <si>
    <t>Jul 30, 2010</t>
  </si>
  <si>
    <t>Jul 29, 2010</t>
  </si>
  <si>
    <t>Jul 28, 2010</t>
  </si>
  <si>
    <t>Jul 27, 2010</t>
  </si>
  <si>
    <t>Jul 26, 2010</t>
  </si>
  <si>
    <t>Jul 23, 2010</t>
  </si>
  <si>
    <t>Jul 22, 2010</t>
  </si>
  <si>
    <t>Jul 21, 2010</t>
  </si>
  <si>
    <t>Jul 20, 2010</t>
  </si>
  <si>
    <t>Jul 19, 2010</t>
  </si>
  <si>
    <t>Jul 16, 2010</t>
  </si>
  <si>
    <t>Jul 15, 2010</t>
  </si>
  <si>
    <t>Jul 14, 2010</t>
  </si>
  <si>
    <t>Jul 13, 2010</t>
  </si>
  <si>
    <t>Jul 12, 2010</t>
  </si>
  <si>
    <t>Jul 9, 2010</t>
  </si>
  <si>
    <t>Jul 8, 2010</t>
  </si>
  <si>
    <t>Jul 7, 2010</t>
  </si>
  <si>
    <t>Jul 6, 2010</t>
  </si>
  <si>
    <t>Jul 5, 2010</t>
  </si>
  <si>
    <t>Jul 2, 2010</t>
  </si>
  <si>
    <t>Jul 1, 2010</t>
  </si>
  <si>
    <t>Jun 30, 2010</t>
  </si>
  <si>
    <t>Jun 29, 2010</t>
  </si>
  <si>
    <t>Jun 28, 2010</t>
  </si>
  <si>
    <t>Jun 25, 2010</t>
  </si>
  <si>
    <t>Jun 24, 2010</t>
  </si>
  <si>
    <t>Jun 23, 2010</t>
  </si>
  <si>
    <t>Jun 22, 2010</t>
  </si>
  <si>
    <t>Jun 21, 2010</t>
  </si>
  <si>
    <t>Jun 18, 2010</t>
  </si>
  <si>
    <t>Jun 17, 2010</t>
  </si>
  <si>
    <t>Jun 16, 2010</t>
  </si>
  <si>
    <t>Jun 15, 2010</t>
  </si>
  <si>
    <t>Jun 14, 2010</t>
  </si>
  <si>
    <t>Jun 11, 2010</t>
  </si>
  <si>
    <t>Jun 10, 2010</t>
  </si>
  <si>
    <t>Jun 9, 2010</t>
  </si>
  <si>
    <t>Jun 8, 2010</t>
  </si>
  <si>
    <t>Jun 7, 2010</t>
  </si>
  <si>
    <t>Jun 4, 2010</t>
  </si>
  <si>
    <t>Jun 3, 2010</t>
  </si>
  <si>
    <t>Jun 2, 2010</t>
  </si>
  <si>
    <t>Jun 1, 2010</t>
  </si>
  <si>
    <t>May 31, 2010</t>
  </si>
  <si>
    <t>May 28, 2010</t>
  </si>
  <si>
    <t>May 27, 2010</t>
  </si>
  <si>
    <t>May 26, 2010</t>
  </si>
  <si>
    <t>May 25, 2010</t>
  </si>
  <si>
    <t>May 24, 2010</t>
  </si>
  <si>
    <t>May 21, 2010</t>
  </si>
  <si>
    <t>May 20, 2010</t>
  </si>
  <si>
    <t>May 19, 2010</t>
  </si>
  <si>
    <t>May 18, 2010</t>
  </si>
  <si>
    <t>May 17, 2010</t>
  </si>
  <si>
    <t>May 14, 2010</t>
  </si>
  <si>
    <t>May 13, 2010</t>
  </si>
  <si>
    <t>May 12, 2010</t>
  </si>
  <si>
    <t>May 11, 2010</t>
  </si>
  <si>
    <t>May 10, 2010</t>
  </si>
  <si>
    <t>May 7, 2010</t>
  </si>
  <si>
    <t>May 6, 2010</t>
  </si>
  <si>
    <t>May 5, 2010</t>
  </si>
  <si>
    <t>May 4, 2010</t>
  </si>
  <si>
    <t>May 3, 2010</t>
  </si>
  <si>
    <t>Apr 30, 2010</t>
  </si>
  <si>
    <t>Apr 29, 2010</t>
  </si>
  <si>
    <t>Apr 28, 2010</t>
  </si>
  <si>
    <t>Apr 27, 2010</t>
  </si>
  <si>
    <t>Apr 26, 2010</t>
  </si>
  <si>
    <t>Apr 23, 2010</t>
  </si>
  <si>
    <t>Apr 22, 2010</t>
  </si>
  <si>
    <t>Apr 21, 2010</t>
  </si>
  <si>
    <t>Apr 20, 2010</t>
  </si>
  <si>
    <t>Apr 19, 2010</t>
  </si>
  <si>
    <t>Apr 16, 2010</t>
  </si>
  <si>
    <t>Apr 15, 2010</t>
  </si>
  <si>
    <t>Apr 13, 2010</t>
  </si>
  <si>
    <t>Apr 12, 2010</t>
  </si>
  <si>
    <t>Apr 9, 2010</t>
  </si>
  <si>
    <t>Apr 8, 2010</t>
  </si>
  <si>
    <t>Apr 7, 2010</t>
  </si>
  <si>
    <t>Apr 6, 2010</t>
  </si>
  <si>
    <t>Apr 5, 2010</t>
  </si>
  <si>
    <t>Apr 1, 2010</t>
  </si>
  <si>
    <t>Mar 31, 2010</t>
  </si>
  <si>
    <t>Mar 30, 2010</t>
  </si>
  <si>
    <t>Mar 29, 2010</t>
  </si>
  <si>
    <t>Mar 26, 2010</t>
  </si>
  <si>
    <t>Mar 25, 2010</t>
  </si>
  <si>
    <t>Mar 23, 2010</t>
  </si>
  <si>
    <t>Mar 22, 2010</t>
  </si>
  <si>
    <t>Mar 19, 2010</t>
  </si>
  <si>
    <t>Mar 18, 2010</t>
  </si>
  <si>
    <t>Mar 17, 2010</t>
  </si>
  <si>
    <t>Mar 16, 2010</t>
  </si>
  <si>
    <t>Mar 15, 2010</t>
  </si>
  <si>
    <t>Mar 12, 2010</t>
  </si>
  <si>
    <t>Mar 11, 2010</t>
  </si>
  <si>
    <t>Mar 10, 2010</t>
  </si>
  <si>
    <t>Mar 9, 2010</t>
  </si>
  <si>
    <t>Mar 8, 2010</t>
  </si>
  <si>
    <t>Mar 5, 2010</t>
  </si>
  <si>
    <t>Mar 4, 2010</t>
  </si>
  <si>
    <t>Mar 3, 2010</t>
  </si>
  <si>
    <t>Mar 2, 2010</t>
  </si>
  <si>
    <t>Feb 26, 2010</t>
  </si>
  <si>
    <t>Feb 25, 2010</t>
  </si>
  <si>
    <t>Feb 24, 2010</t>
  </si>
  <si>
    <t>Feb 23, 2010</t>
  </si>
  <si>
    <t>Feb 22, 2010</t>
  </si>
  <si>
    <t>Feb 19, 2010</t>
  </si>
  <si>
    <t>Feb 18, 2010</t>
  </si>
  <si>
    <t>Feb 17, 2010</t>
  </si>
  <si>
    <t>Feb 16, 2010</t>
  </si>
  <si>
    <t>Feb 15, 2010</t>
  </si>
  <si>
    <t>Feb 11, 2010</t>
  </si>
  <si>
    <t>Feb 10, 2010</t>
  </si>
  <si>
    <t>Feb 9, 2010</t>
  </si>
  <si>
    <t>Feb 8, 2010</t>
  </si>
  <si>
    <t>Feb 5, 2010</t>
  </si>
  <si>
    <t>Feb 4, 2010</t>
  </si>
  <si>
    <t>Feb 3, 2010</t>
  </si>
  <si>
    <t>Feb 2, 2010</t>
  </si>
  <si>
    <t>Feb 1, 2010</t>
  </si>
  <si>
    <t>Jan 29, 2010</t>
  </si>
  <si>
    <t>Jan 28, 2010</t>
  </si>
  <si>
    <t>Jan 27, 2010</t>
  </si>
  <si>
    <t>Jan 25, 2010</t>
  </si>
  <si>
    <t>Jan 22, 2010</t>
  </si>
  <si>
    <t>Jan 21, 2010</t>
  </si>
  <si>
    <t>Jan 20, 2010</t>
  </si>
  <si>
    <t>Jan 19, 2010</t>
  </si>
  <si>
    <t>Jan 18, 2010</t>
  </si>
  <si>
    <t>Jan 15, 2010</t>
  </si>
  <si>
    <t>Jan 14, 2010</t>
  </si>
  <si>
    <t>Jan 13, 2010</t>
  </si>
  <si>
    <t>Jan 12, 2010</t>
  </si>
  <si>
    <t>Jan 11, 2010</t>
  </si>
  <si>
    <t>Jan 8, 2010</t>
  </si>
  <si>
    <t>Jan 7, 2010</t>
  </si>
  <si>
    <t>Jan 6, 2010</t>
  </si>
  <si>
    <t>Jan 5, 2010</t>
  </si>
  <si>
    <t>Jan 4, 2010</t>
  </si>
  <si>
    <t>Dec 31, 2009</t>
  </si>
  <si>
    <t>Dec 30, 2009</t>
  </si>
  <si>
    <t>Dec 29, 2009</t>
  </si>
  <si>
    <t>Dec 24, 2009</t>
  </si>
  <si>
    <t>Dec 23, 2009</t>
  </si>
  <si>
    <t>Dec 22, 2009</t>
  </si>
  <si>
    <t>Dec 21, 2009</t>
  </si>
  <si>
    <t>Dec 18, 2009</t>
  </si>
  <si>
    <t>Dec 17, 2009</t>
  </si>
  <si>
    <t>Dec 16, 2009</t>
  </si>
  <si>
    <t>Dec 15, 2009</t>
  </si>
  <si>
    <t>Dec 14, 2009</t>
  </si>
  <si>
    <t>Dec 11, 2009</t>
  </si>
  <si>
    <t>Dec 10, 2009</t>
  </si>
  <si>
    <t>Dec 9, 2009</t>
  </si>
  <si>
    <t>Dec 8, 2009</t>
  </si>
  <si>
    <t>Dec 7, 2009</t>
  </si>
  <si>
    <t>Dec 4, 2009</t>
  </si>
  <si>
    <t>Dec 3, 2009</t>
  </si>
  <si>
    <t>Dec 2, 2009</t>
  </si>
  <si>
    <t>Dec 1, 2009</t>
  </si>
  <si>
    <t>Nov 30, 2009</t>
  </si>
  <si>
    <t>Nov 27, 2009</t>
  </si>
  <si>
    <t>Nov 26, 2009</t>
  </si>
  <si>
    <t>Nov 25, 2009</t>
  </si>
  <si>
    <t>Nov 24, 2009</t>
  </si>
  <si>
    <t>Nov 23, 2009</t>
  </si>
  <si>
    <t>Nov 20, 2009</t>
  </si>
  <si>
    <t>Nov 19, 2009</t>
  </si>
  <si>
    <t>Nov 18, 2009</t>
  </si>
  <si>
    <t>Nov 17, 2009</t>
  </si>
  <si>
    <t>Nov 16, 2009</t>
  </si>
  <si>
    <t>Nov 13, 2009</t>
  </si>
  <si>
    <t>Nov 12, 2009</t>
  </si>
  <si>
    <t>Nov 11, 2009</t>
  </si>
  <si>
    <t>Nov 10, 2009</t>
  </si>
  <si>
    <t>Nov 9, 2009</t>
  </si>
  <si>
    <t>Nov 6, 2009</t>
  </si>
  <si>
    <t>Nov 5, 2009</t>
  </si>
  <si>
    <t>Nov 4, 2009</t>
  </si>
  <si>
    <t>Nov 3, 2009</t>
  </si>
  <si>
    <t>Oct 30, 2009</t>
  </si>
  <si>
    <t>Oct 29, 2009</t>
  </si>
  <si>
    <t>Oct 28, 2009</t>
  </si>
  <si>
    <t>Oct 27, 2009</t>
  </si>
  <si>
    <t>Oct 26, 2009</t>
  </si>
  <si>
    <t>Oct 23, 2009</t>
  </si>
  <si>
    <t>Oct 22, 2009</t>
  </si>
  <si>
    <t>Oct 21, 2009</t>
  </si>
  <si>
    <t>Oct 20, 2009</t>
  </si>
  <si>
    <t>Oct 16, 2009</t>
  </si>
  <si>
    <t>Oct 15, 2009</t>
  </si>
  <si>
    <t>Oct 14, 2009</t>
  </si>
  <si>
    <t>Oct 13, 2009</t>
  </si>
  <si>
    <t>Oct 12, 2009</t>
  </si>
  <si>
    <t>Oct 9, 2009</t>
  </si>
  <si>
    <t>Oct 8, 2009</t>
  </si>
  <si>
    <t>Oct 7, 2009</t>
  </si>
  <si>
    <t>Oct 6, 2009</t>
  </si>
  <si>
    <t>Oct 5, 2009</t>
  </si>
  <si>
    <t>Oct 1, 2009</t>
  </si>
  <si>
    <t>Sep 30, 2009</t>
  </si>
  <si>
    <t>Sep 29, 2009</t>
  </si>
  <si>
    <t>Sep 25, 2009</t>
  </si>
  <si>
    <t>Sep 24, 2009</t>
  </si>
  <si>
    <t>Sep 23, 2009</t>
  </si>
  <si>
    <t>Sep 22, 2009</t>
  </si>
  <si>
    <t>Sep 18, 2009</t>
  </si>
  <si>
    <t>Sep 17, 2009</t>
  </si>
  <si>
    <t>Sep 16, 2009</t>
  </si>
  <si>
    <t>Sep 15, 2009</t>
  </si>
  <si>
    <t>Sep 14, 2009</t>
  </si>
  <si>
    <t>Sep 11, 2009</t>
  </si>
  <si>
    <t>Sep 10, 2009</t>
  </si>
  <si>
    <t>Sep 9, 2009</t>
  </si>
  <si>
    <t>Sep 8, 2009</t>
  </si>
  <si>
    <t>Sep 7, 2009</t>
  </si>
  <si>
    <t>Sep 4, 2009</t>
  </si>
  <si>
    <t>Sep 3, 2009</t>
  </si>
  <si>
    <t>Sep 2, 2009</t>
  </si>
  <si>
    <t>Sep 1, 2009</t>
  </si>
  <si>
    <t>Aug 31, 2009</t>
  </si>
  <si>
    <t>Aug 28, 2009</t>
  </si>
  <si>
    <t>Aug 27, 2009</t>
  </si>
  <si>
    <t>Aug 26, 2009</t>
  </si>
  <si>
    <t>Aug 25, 2009</t>
  </si>
  <si>
    <t>Aug 24, 2009</t>
  </si>
  <si>
    <t>Aug 21, 2009</t>
  </si>
  <si>
    <t>Aug 20, 2009</t>
  </si>
  <si>
    <t>Aug 19, 2009</t>
  </si>
  <si>
    <t>Aug 18, 2009</t>
  </si>
  <si>
    <t>Aug 17, 2009</t>
  </si>
  <si>
    <t>Aug 14, 2009</t>
  </si>
  <si>
    <t>Aug 13, 2009</t>
  </si>
  <si>
    <t>Aug 12, 2009</t>
  </si>
  <si>
    <t>Aug 11, 2009</t>
  </si>
  <si>
    <t>Aug 10, 2009</t>
  </si>
  <si>
    <t>Aug 7, 2009</t>
  </si>
  <si>
    <t>Aug 6, 2009</t>
  </si>
  <si>
    <t>Aug 5, 2009</t>
  </si>
  <si>
    <t>Aug 4, 2009</t>
  </si>
  <si>
    <t>Aug 3, 2009</t>
  </si>
  <si>
    <t>Jul 31, 2009</t>
  </si>
  <si>
    <t>Jul 30, 2009</t>
  </si>
  <si>
    <t>Jul 29, 2009</t>
  </si>
  <si>
    <t>Jul 28, 2009</t>
  </si>
  <si>
    <t>Jul 27, 2009</t>
  </si>
  <si>
    <t>Jul 24, 2009</t>
  </si>
  <si>
    <t>Jul 23, 2009</t>
  </si>
  <si>
    <t>Jul 22, 2009</t>
  </si>
  <si>
    <t>Jul 21, 2009</t>
  </si>
  <si>
    <t>Jul 20, 2009</t>
  </si>
  <si>
    <t>Jul 17, 2009</t>
  </si>
  <si>
    <t>Jul 16, 2009</t>
  </si>
  <si>
    <t>Jul 15, 2009</t>
  </si>
  <si>
    <t>Jul 14, 2009</t>
  </si>
  <si>
    <t>Jul 13, 2009</t>
  </si>
  <si>
    <t>Jul 10, 2009</t>
  </si>
  <si>
    <t>Jul 9, 2009</t>
  </si>
  <si>
    <t>Jul 8, 2009</t>
  </si>
  <si>
    <t>Jul 7, 2009</t>
  </si>
  <si>
    <t>Jul 6, 2009</t>
  </si>
  <si>
    <t>Jul 3, 2009</t>
  </si>
  <si>
    <t>Jul 2, 2009</t>
  </si>
  <si>
    <t>Jul 1, 2009</t>
  </si>
  <si>
    <t>Jun 30, 2009</t>
  </si>
  <si>
    <t>Jun 29, 2009</t>
  </si>
  <si>
    <t>Jun 26, 2009</t>
  </si>
  <si>
    <t>Jun 25, 2009</t>
  </si>
  <si>
    <t>Jun 24, 2009</t>
  </si>
  <si>
    <t>Jun 23, 2009</t>
  </si>
  <si>
    <t>Jun 22, 2009</t>
  </si>
  <si>
    <t>Jun 19, 2009</t>
  </si>
  <si>
    <t>Jun 18, 2009</t>
  </si>
  <si>
    <t>Jun 17, 2009</t>
  </si>
  <si>
    <t>Jun 16, 2009</t>
  </si>
  <si>
    <t>Jun 15, 2009</t>
  </si>
  <si>
    <t>Jun 12, 2009</t>
  </si>
  <si>
    <t>Jun 11, 2009</t>
  </si>
  <si>
    <t>Jun 10, 2009</t>
  </si>
  <si>
    <t>Jun 9, 2009</t>
  </si>
  <si>
    <t>Jun 8, 2009</t>
  </si>
  <si>
    <t>Jun 5, 2009</t>
  </si>
  <si>
    <t>Jun 4, 2009</t>
  </si>
  <si>
    <t>Jun 3, 2009</t>
  </si>
  <si>
    <t>Jun 2, 2009</t>
  </si>
  <si>
    <t>Jun 1, 2009</t>
  </si>
  <si>
    <t>May 29, 2009</t>
  </si>
  <si>
    <t>May 28, 2009</t>
  </si>
  <si>
    <t>May 27, 2009</t>
  </si>
  <si>
    <t>May 26, 2009</t>
  </si>
  <si>
    <t>May 25, 2009</t>
  </si>
  <si>
    <t>May 22, 2009</t>
  </si>
  <si>
    <t>May 21, 2009</t>
  </si>
  <si>
    <t>May 20, 2009</t>
  </si>
  <si>
    <t>May 19, 2009</t>
  </si>
  <si>
    <t>May 18, 2009</t>
  </si>
  <si>
    <t>May 15, 2009</t>
  </si>
  <si>
    <t>May 14, 2009</t>
  </si>
  <si>
    <t>May 13, 2009</t>
  </si>
  <si>
    <t>May 12, 2009</t>
  </si>
  <si>
    <t>May 11, 2009</t>
  </si>
  <si>
    <t>May 8, 2009</t>
  </si>
  <si>
    <t>May 7, 2009</t>
  </si>
  <si>
    <t>May 6, 2009</t>
  </si>
  <si>
    <t>May 5, 2009</t>
  </si>
  <si>
    <t>May 4, 2009</t>
  </si>
  <si>
    <t>Apr 30, 2009</t>
  </si>
  <si>
    <t>Apr 29, 2009</t>
  </si>
  <si>
    <t>Apr 28, 2009</t>
  </si>
  <si>
    <t>Apr 27, 2009</t>
  </si>
  <si>
    <t>Apr 24, 2009</t>
  </si>
  <si>
    <t>Apr 23, 2009</t>
  </si>
  <si>
    <t>Apr 22, 2009</t>
  </si>
  <si>
    <t>Apr 21, 2009</t>
  </si>
  <si>
    <t>Apr 20, 2009</t>
  </si>
  <si>
    <t>Apr 17, 2009</t>
  </si>
  <si>
    <t>Apr 16, 2009</t>
  </si>
  <si>
    <t>Apr 15, 2009</t>
  </si>
  <si>
    <t>Apr 13, 2009</t>
  </si>
  <si>
    <t>Apr 9, 2009</t>
  </si>
  <si>
    <t>Apr 8, 2009</t>
  </si>
  <si>
    <t>Apr 6, 2009</t>
  </si>
  <si>
    <t>Apr 2, 2009</t>
  </si>
  <si>
    <t>Apr 1, 2009</t>
  </si>
  <si>
    <t>Mar 31, 2009</t>
  </si>
  <si>
    <t>Mar 30, 2009</t>
  </si>
  <si>
    <t>Mar 27, 2009</t>
  </si>
  <si>
    <t>Mar 26, 2009</t>
  </si>
  <si>
    <t>Mar 25, 2009</t>
  </si>
  <si>
    <t>Mar 24, 2009</t>
  </si>
  <si>
    <t>Mar 23, 2009</t>
  </si>
  <si>
    <t>Mar 20, 2009</t>
  </si>
  <si>
    <t>Mar 19, 2009</t>
  </si>
  <si>
    <t>Mar 18, 2009</t>
  </si>
  <si>
    <t>Mar 17, 2009</t>
  </si>
  <si>
    <t>Mar 16, 2009</t>
  </si>
  <si>
    <t>Mar 13, 2009</t>
  </si>
  <si>
    <t>Mar 12, 2009</t>
  </si>
  <si>
    <t>Mar 9, 2009</t>
  </si>
  <si>
    <t>Mar 6, 2009</t>
  </si>
  <si>
    <t>Mar 5, 2009</t>
  </si>
  <si>
    <t>Mar 4, 2009</t>
  </si>
  <si>
    <t>Mar 3, 2009</t>
  </si>
  <si>
    <t>Mar 2, 2009</t>
  </si>
  <si>
    <t>Feb 27, 2009</t>
  </si>
  <si>
    <t>Feb 26, 2009</t>
  </si>
  <si>
    <t>Feb 25, 2009</t>
  </si>
  <si>
    <t>Feb 24, 2009</t>
  </si>
  <si>
    <t>Feb 20, 2009</t>
  </si>
  <si>
    <t>Feb 19, 2009</t>
  </si>
  <si>
    <t>Feb 18, 2009</t>
  </si>
  <si>
    <t>Feb 17, 2009</t>
  </si>
  <si>
    <t>Feb 16, 2009</t>
  </si>
  <si>
    <t>Feb 13, 2009</t>
  </si>
  <si>
    <t>Feb 12, 2009</t>
  </si>
  <si>
    <t>Feb 11, 2009</t>
  </si>
  <si>
    <t>Feb 10, 2009</t>
  </si>
  <si>
    <t>Feb 9, 2009</t>
  </si>
  <si>
    <t>Feb 6, 2009</t>
  </si>
  <si>
    <t>Feb 5, 2009</t>
  </si>
  <si>
    <t>Feb 4, 2009</t>
  </si>
  <si>
    <t>Feb 3, 2009</t>
  </si>
  <si>
    <t>Feb 2, 2009</t>
  </si>
  <si>
    <t>Jan 30, 2009</t>
  </si>
  <si>
    <t>Jan 29, 2009</t>
  </si>
  <si>
    <t>Jan 28, 2009</t>
  </si>
  <si>
    <t>Jan 27, 2009</t>
  </si>
  <si>
    <t>Jan 23, 2009</t>
  </si>
  <si>
    <t>Jan 22, 2009</t>
  </si>
  <si>
    <t>Jan 21, 2009</t>
  </si>
  <si>
    <t>Jan 20, 2009</t>
  </si>
  <si>
    <t>Jan 19, 2009</t>
  </si>
  <si>
    <t>Jan 16, 2009</t>
  </si>
  <si>
    <t>Jan 15, 2009</t>
  </si>
  <si>
    <t>Jan 14, 2009</t>
  </si>
  <si>
    <t>Jan 13, 2009</t>
  </si>
  <si>
    <t>Jan 12, 2009</t>
  </si>
  <si>
    <t>Jan 9, 2009</t>
  </si>
  <si>
    <t>Jan 7, 2009</t>
  </si>
  <si>
    <t>Jan 6, 2009</t>
  </si>
  <si>
    <t>Jan 5, 2009</t>
  </si>
  <si>
    <t>Jan 2, 2009</t>
  </si>
  <si>
    <t>Dec 31, 2008</t>
  </si>
  <si>
    <t>Dec 30, 2008</t>
  </si>
  <si>
    <t>Dec 29, 2008</t>
  </si>
  <si>
    <t>Dec 26, 2008</t>
  </si>
  <si>
    <t>Dec 24, 2008</t>
  </si>
  <si>
    <t>Dec 23, 2008</t>
  </si>
  <si>
    <t>Dec 22, 2008</t>
  </si>
  <si>
    <t>Dec 19, 2008</t>
  </si>
  <si>
    <t>Dec 18, 2008</t>
  </si>
  <si>
    <t>Dec 17, 2008</t>
  </si>
  <si>
    <t>Dec 16, 2008</t>
  </si>
  <si>
    <t>Dec 15, 2008</t>
  </si>
  <si>
    <t>Dec 12, 2008</t>
  </si>
  <si>
    <t>Dec 11, 2008</t>
  </si>
  <si>
    <t>Dec 10, 2008</t>
  </si>
  <si>
    <t>Dec 8, 2008</t>
  </si>
  <si>
    <t>Dec 5, 2008</t>
  </si>
  <si>
    <t>Dec 4, 2008</t>
  </si>
  <si>
    <t>Dec 3, 2008</t>
  </si>
  <si>
    <t>Dec 2, 2008</t>
  </si>
  <si>
    <t>Dec 1, 2008</t>
  </si>
  <si>
    <t>Nov 28, 2008</t>
  </si>
  <si>
    <t>Nov 27, 2008</t>
  </si>
  <si>
    <t>Nov 26, 2008</t>
  </si>
  <si>
    <t>Nov 25, 2008</t>
  </si>
  <si>
    <t>Nov 24, 2008</t>
  </si>
  <si>
    <t>Nov 21, 2008</t>
  </si>
  <si>
    <t>Nov 20, 2008</t>
  </si>
  <si>
    <t>Nov 19, 2008</t>
  </si>
  <si>
    <t>Nov 18, 2008</t>
  </si>
  <si>
    <t>Nov 17, 2008</t>
  </si>
  <si>
    <t>Nov 14, 2008</t>
  </si>
  <si>
    <t>Nov 12, 2008</t>
  </si>
  <si>
    <t>Nov 11, 2008</t>
  </si>
  <si>
    <t>Nov 10, 2008</t>
  </si>
  <si>
    <t>Nov 7, 2008</t>
  </si>
  <si>
    <t>Nov 6, 2008</t>
  </si>
  <si>
    <t>Nov 5, 2008</t>
  </si>
  <si>
    <t>Nov 4, 2008</t>
  </si>
  <si>
    <t>Nov 3, 2008</t>
  </si>
  <si>
    <t>Oct 31, 2008</t>
  </si>
  <si>
    <t>Oct 29, 2008</t>
  </si>
  <si>
    <t>Oct 27, 2008</t>
  </si>
  <si>
    <t>Oct 24, 2008</t>
  </si>
  <si>
    <t>Oct 23, 2008</t>
  </si>
  <si>
    <t>Oct 22, 2008</t>
  </si>
  <si>
    <t>Oct 21, 2008</t>
  </si>
  <si>
    <t>Oct 20, 2008</t>
  </si>
  <si>
    <t>Oct 17, 2008</t>
  </si>
  <si>
    <t>Oct 16, 2008</t>
  </si>
  <si>
    <t>Oct 15, 2008</t>
  </si>
  <si>
    <t>Oct 14, 2008</t>
  </si>
  <si>
    <t>Oct 13, 2008</t>
  </si>
  <si>
    <t>Oct 10, 2008</t>
  </si>
  <si>
    <t>Oct 8, 2008</t>
  </si>
  <si>
    <t>Oct 7, 2008</t>
  </si>
  <si>
    <t>Oct 6, 2008</t>
  </si>
  <si>
    <t>Oct 3, 2008</t>
  </si>
  <si>
    <t>Oct 1, 2008</t>
  </si>
  <si>
    <t>Sep 30, 2008</t>
  </si>
  <si>
    <t>Sep 29, 2008</t>
  </si>
  <si>
    <t>Sep 26, 2008</t>
  </si>
  <si>
    <t>Sep 25, 2008</t>
  </si>
  <si>
    <t>Sep 24, 2008</t>
  </si>
  <si>
    <t>Sep 23, 2008</t>
  </si>
  <si>
    <t>Sep 22, 2008</t>
  </si>
  <si>
    <t>Sep 19, 2008</t>
  </si>
  <si>
    <t>Sep 18, 2008</t>
  </si>
  <si>
    <t>Sep 17, 2008</t>
  </si>
  <si>
    <t>Sep 16, 2008</t>
  </si>
  <si>
    <t>Sep 15, 2008</t>
  </si>
  <si>
    <t>Sep 12, 2008</t>
  </si>
  <si>
    <t>Sep 11, 2008</t>
  </si>
  <si>
    <t>Sep 10, 2008</t>
  </si>
  <si>
    <t>Sep 9, 2008</t>
  </si>
  <si>
    <t>Sep 8, 2008</t>
  </si>
  <si>
    <t>Sep 5, 2008</t>
  </si>
  <si>
    <t>Sep 4, 2008</t>
  </si>
  <si>
    <t>Sep 2, 2008</t>
  </si>
  <si>
    <t>Sep 1, 2008</t>
  </si>
  <si>
    <t>Aug 29, 2008</t>
  </si>
  <si>
    <t>Aug 28, 2008</t>
  </si>
  <si>
    <t>Aug 27, 2008</t>
  </si>
  <si>
    <t>Aug 26, 2008</t>
  </si>
  <si>
    <t>Aug 25, 2008</t>
  </si>
  <si>
    <t>Aug 22, 2008</t>
  </si>
  <si>
    <t>Aug 21, 2008</t>
  </si>
  <si>
    <t>Aug 20, 2008</t>
  </si>
  <si>
    <t>Aug 19, 2008</t>
  </si>
  <si>
    <t>Aug 18, 2008</t>
  </si>
  <si>
    <t>Aug 14, 2008</t>
  </si>
  <si>
    <t>Aug 13, 2008</t>
  </si>
  <si>
    <t>Aug 12, 2008</t>
  </si>
  <si>
    <t>Aug 11, 2008</t>
  </si>
  <si>
    <t>Aug 8, 2008</t>
  </si>
  <si>
    <t>Aug 7, 2008</t>
  </si>
  <si>
    <t>Aug 6, 2008</t>
  </si>
  <si>
    <t>Aug 5, 2008</t>
  </si>
  <si>
    <t>Aug 4, 2008</t>
  </si>
  <si>
    <t>Aug 1, 2008</t>
  </si>
  <si>
    <t>Jul 31, 2008</t>
  </si>
  <si>
    <t>Jul 30, 2008</t>
  </si>
  <si>
    <t>Jul 29, 2008</t>
  </si>
  <si>
    <t>Jul 28, 2008</t>
  </si>
  <si>
    <t>Jul 25, 2008</t>
  </si>
  <si>
    <t>Jul 24, 2008</t>
  </si>
  <si>
    <t>Jul 23, 2008</t>
  </si>
  <si>
    <t>Jul 22, 2008</t>
  </si>
  <si>
    <t>Jul 21, 2008</t>
  </si>
  <si>
    <t>Jul 18, 2008</t>
  </si>
  <si>
    <t>Jul 17, 2008</t>
  </si>
  <si>
    <t>Jul 16, 2008</t>
  </si>
  <si>
    <t>Jul 15, 2008</t>
  </si>
  <si>
    <t>Jul 14, 2008</t>
  </si>
  <si>
    <t>Jul 11, 2008</t>
  </si>
  <si>
    <t>Jul 10, 2008</t>
  </si>
  <si>
    <t>Jul 9, 2008</t>
  </si>
  <si>
    <t>Jul 8, 2008</t>
  </si>
  <si>
    <t>Jul 7, 2008</t>
  </si>
  <si>
    <t>Jul 4, 2008</t>
  </si>
  <si>
    <t>Jul 3, 2008</t>
  </si>
  <si>
    <t>Jul 2, 2008</t>
  </si>
  <si>
    <t>Jul 1, 2008</t>
  </si>
  <si>
    <t>Jun 30, 2008</t>
  </si>
  <si>
    <t>Jun 27, 2008</t>
  </si>
  <si>
    <t>Jun 26, 2008</t>
  </si>
  <si>
    <t>Jun 25, 2008</t>
  </si>
  <si>
    <t>Jun 24, 2008</t>
  </si>
  <si>
    <t>Jun 23, 2008</t>
  </si>
  <si>
    <t>Jun 20, 2008</t>
  </si>
  <si>
    <t>Jun 19, 2008</t>
  </si>
  <si>
    <t>Jun 18, 2008</t>
  </si>
  <si>
    <t>Jun 17, 2008</t>
  </si>
  <si>
    <t>Jun 16, 2008</t>
  </si>
  <si>
    <t>Jun 13, 2008</t>
  </si>
  <si>
    <t>Jun 12, 2008</t>
  </si>
  <si>
    <t>Jun 11, 2008</t>
  </si>
  <si>
    <t>Jun 10, 2008</t>
  </si>
  <si>
    <t>Jun 9, 2008</t>
  </si>
  <si>
    <t>Jun 6, 2008</t>
  </si>
  <si>
    <t>Jun 5, 2008</t>
  </si>
  <si>
    <t>Jun 4, 2008</t>
  </si>
  <si>
    <t>Jun 3, 2008</t>
  </si>
  <si>
    <t>Jun 2, 2008</t>
  </si>
  <si>
    <t>May 30, 2008</t>
  </si>
  <si>
    <t>May 29, 2008</t>
  </si>
  <si>
    <t>May 28, 2008</t>
  </si>
  <si>
    <t>May 27, 2008</t>
  </si>
  <si>
    <t>May 26, 2008</t>
  </si>
  <si>
    <t>May 23, 2008</t>
  </si>
  <si>
    <t>May 22, 2008</t>
  </si>
  <si>
    <t>May 21, 2008</t>
  </si>
  <si>
    <t>May 20, 2008</t>
  </si>
  <si>
    <t>May 16, 2008</t>
  </si>
  <si>
    <t>May 15, 2008</t>
  </si>
  <si>
    <t>May 14, 2008</t>
  </si>
  <si>
    <t>May 13, 2008</t>
  </si>
  <si>
    <t>May 12, 2008</t>
  </si>
  <si>
    <t>May 9, 2008</t>
  </si>
  <si>
    <t>May 8, 2008</t>
  </si>
  <si>
    <t>May 7, 2008</t>
  </si>
  <si>
    <t>May 6, 2008</t>
  </si>
  <si>
    <t>May 5, 2008</t>
  </si>
  <si>
    <t>May 2, 2008</t>
  </si>
  <si>
    <t>Apr 30, 2008</t>
  </si>
  <si>
    <t>Apr 29, 2008</t>
  </si>
  <si>
    <t>Apr 28, 2008</t>
  </si>
  <si>
    <t>Apr 25, 2008</t>
  </si>
  <si>
    <t>Apr 24, 2008</t>
  </si>
  <si>
    <t>Apr 23, 2008</t>
  </si>
  <si>
    <t>Apr 22, 2008</t>
  </si>
  <si>
    <t>Apr 21, 2008</t>
  </si>
  <si>
    <t>Apr 17, 2008</t>
  </si>
  <si>
    <t>Apr 16, 2008</t>
  </si>
  <si>
    <t>Apr 15, 2008</t>
  </si>
  <si>
    <t>Apr 11, 2008</t>
  </si>
  <si>
    <t>Apr 10, 2008</t>
  </si>
  <si>
    <t>Apr 9, 2008</t>
  </si>
  <si>
    <t>Apr 8, 2008</t>
  </si>
  <si>
    <t>Apr 7, 2008</t>
  </si>
  <si>
    <t>Apr 4, 2008</t>
  </si>
  <si>
    <t>Apr 3, 2008</t>
  </si>
  <si>
    <t>Apr 2, 2008</t>
  </si>
  <si>
    <t>Apr 1, 2008</t>
  </si>
  <si>
    <t>Mar 31, 2008</t>
  </si>
  <si>
    <t>Mar 28, 2008</t>
  </si>
  <si>
    <t>Mar 27, 2008</t>
  </si>
  <si>
    <t>Mar 26, 2008</t>
  </si>
  <si>
    <t>Mar 25, 2008</t>
  </si>
  <si>
    <t>Mar 24, 2008</t>
  </si>
  <si>
    <t>Mar 19, 2008</t>
  </si>
  <si>
    <t>Mar 18, 2008</t>
  </si>
  <si>
    <t>Mar 17, 2008</t>
  </si>
  <si>
    <t>Mar 14, 2008</t>
  </si>
  <si>
    <t>Mar 13, 2008</t>
  </si>
  <si>
    <t>Mar 12, 2008</t>
  </si>
  <si>
    <t>Mar 11, 2008</t>
  </si>
  <si>
    <t>Mar 10, 2008</t>
  </si>
  <si>
    <t>Mar 7, 2008</t>
  </si>
  <si>
    <t>Mar 5, 2008</t>
  </si>
  <si>
    <t>Mar 4, 2008</t>
  </si>
  <si>
    <t>Mar 3, 2008</t>
  </si>
  <si>
    <t>Feb 29, 2008</t>
  </si>
  <si>
    <t>Feb 28, 2008</t>
  </si>
  <si>
    <t>Feb 27, 2008</t>
  </si>
  <si>
    <t>Feb 26, 2008</t>
  </si>
  <si>
    <t>Feb 25, 2008</t>
  </si>
  <si>
    <t>Feb 22, 2008</t>
  </si>
  <si>
    <t>Feb 21, 2008</t>
  </si>
  <si>
    <t>Feb 20, 2008</t>
  </si>
  <si>
    <t>Feb 19, 2008</t>
  </si>
  <si>
    <t>Feb 18, 2008</t>
  </si>
  <si>
    <t>Feb 15, 2008</t>
  </si>
  <si>
    <t>Feb 14, 2008</t>
  </si>
  <si>
    <t>Feb 13, 2008</t>
  </si>
  <si>
    <t>Feb 12, 2008</t>
  </si>
  <si>
    <t>Feb 11, 2008</t>
  </si>
  <si>
    <t>Feb 8, 2008</t>
  </si>
  <si>
    <t>Feb 7, 2008</t>
  </si>
  <si>
    <t>Feb 6, 2008</t>
  </si>
  <si>
    <t>Feb 5, 2008</t>
  </si>
  <si>
    <t>Feb 4, 2008</t>
  </si>
  <si>
    <t>Feb 1, 2008</t>
  </si>
  <si>
    <t>Jan 31, 2008</t>
  </si>
  <si>
    <t>Jan 30, 2008</t>
  </si>
  <si>
    <t>Jan 29, 2008</t>
  </si>
  <si>
    <t>Jan 28, 2008</t>
  </si>
  <si>
    <t>Jan 25, 2008</t>
  </si>
  <si>
    <t>Jan 24, 2008</t>
  </si>
  <si>
    <t>Jan 23, 2008</t>
  </si>
  <si>
    <t>Jan 22, 2008</t>
  </si>
  <si>
    <t>Jan 21, 2008</t>
  </si>
  <si>
    <t>Jan 18, 2008</t>
  </si>
  <si>
    <t>Jan 17, 2008</t>
  </si>
  <si>
    <t>Jan 16, 2008</t>
  </si>
  <si>
    <t>Jan 15, 2008</t>
  </si>
  <si>
    <t>Jan 14, 2008</t>
  </si>
  <si>
    <t>Jan 11, 2008</t>
  </si>
  <si>
    <t>Jan 10, 2008</t>
  </si>
  <si>
    <t>Jan 9, 2008</t>
  </si>
  <si>
    <t>Jan 8, 2008</t>
  </si>
  <si>
    <t>Jan 7, 2008</t>
  </si>
  <si>
    <t>Jan 4, 2008</t>
  </si>
  <si>
    <t>Jan 3, 2008</t>
  </si>
  <si>
    <t>Jan 2, 2008</t>
  </si>
  <si>
    <t>Jan 1, 2008</t>
  </si>
  <si>
    <t>Dec 31, 2007</t>
  </si>
  <si>
    <t>Dec 28, 2007</t>
  </si>
  <si>
    <t>Dec 27, 2007</t>
  </si>
  <si>
    <t>Dec 26, 2007</t>
  </si>
  <si>
    <t>Dec 24, 2007</t>
  </si>
  <si>
    <t>Dec 20, 2007</t>
  </si>
  <si>
    <t>Dec 19, 2007</t>
  </si>
  <si>
    <t>Dec 18, 2007</t>
  </si>
  <si>
    <t>Dec 17, 2007</t>
  </si>
  <si>
    <t>Dec 14, 2007</t>
  </si>
  <si>
    <t>Dec 13, 2007</t>
  </si>
  <si>
    <t>Dec 12, 2007</t>
  </si>
  <si>
    <t>Dec 11, 2007</t>
  </si>
  <si>
    <t>Dec 10, 2007</t>
  </si>
  <si>
    <t>Dec 7, 2007</t>
  </si>
  <si>
    <t>Dec 6, 2007</t>
  </si>
  <si>
    <t>Dec 5, 2007</t>
  </si>
  <si>
    <t>Dec 4, 2007</t>
  </si>
  <si>
    <t>Dec 3, 2007</t>
  </si>
  <si>
    <t>Nov 30, 2007</t>
  </si>
  <si>
    <t>Nov 29, 2007</t>
  </si>
  <si>
    <t>Nov 28, 2007</t>
  </si>
  <si>
    <t>Nov 27, 2007</t>
  </si>
  <si>
    <t>Nov 26, 2007</t>
  </si>
  <si>
    <t>Nov 23, 2007</t>
  </si>
  <si>
    <t>Nov 22, 2007</t>
  </si>
  <si>
    <t>Nov 21, 2007</t>
  </si>
  <si>
    <t>Nov 20, 2007</t>
  </si>
  <si>
    <t>Nov 19, 2007</t>
  </si>
  <si>
    <t>Nov 16, 2007</t>
  </si>
  <si>
    <t>Nov 15, 2007</t>
  </si>
  <si>
    <t>Nov 14, 2007</t>
  </si>
  <si>
    <t>Nov 13, 2007</t>
  </si>
  <si>
    <t>Nov 12, 2007</t>
  </si>
  <si>
    <t>Nov 8, 2007</t>
  </si>
  <si>
    <t>Nov 7, 2007</t>
  </si>
  <si>
    <t>Nov 6, 2007</t>
  </si>
  <si>
    <t>Nov 5, 2007</t>
  </si>
  <si>
    <t>Nov 2, 2007</t>
  </si>
  <si>
    <t>Nov 1, 2007</t>
  </si>
  <si>
    <t>Oct 31, 2007</t>
  </si>
  <si>
    <t>Oct 30, 2007</t>
  </si>
  <si>
    <t>Oct 29, 2007</t>
  </si>
  <si>
    <t>Oct 26, 2007</t>
  </si>
  <si>
    <t>Oct 25, 2007</t>
  </si>
  <si>
    <t>Oct 24, 2007</t>
  </si>
  <si>
    <t>Oct 23, 2007</t>
  </si>
  <si>
    <t>Oct 22, 2007</t>
  </si>
  <si>
    <t>Oct 19, 2007</t>
  </si>
  <si>
    <t>Oct 18, 2007</t>
  </si>
  <si>
    <t>Oct 17, 2007</t>
  </si>
  <si>
    <t>Oct 16, 2007</t>
  </si>
  <si>
    <t>Oct 15, 2007</t>
  </si>
  <si>
    <t>Oct 12, 2007</t>
  </si>
  <si>
    <t>Oct 11, 2007</t>
  </si>
  <si>
    <t>Oct 10, 2007</t>
  </si>
  <si>
    <t>Oct 9, 2007</t>
  </si>
  <si>
    <t>Oct 8, 2007</t>
  </si>
  <si>
    <t>Oct 5, 2007</t>
  </si>
  <si>
    <t>Oct 4, 2007</t>
  </si>
  <si>
    <t>Oct 3, 2007</t>
  </si>
  <si>
    <t>Oct 1, 2007</t>
  </si>
  <si>
    <t>Sep 28, 2007</t>
  </si>
  <si>
    <t>Sep 27, 2007</t>
  </si>
  <si>
    <t>Sep 26, 2007</t>
  </si>
  <si>
    <t>Sep 25, 2007</t>
  </si>
  <si>
    <t>Sep 24, 2007</t>
  </si>
  <si>
    <t>Sep 21, 2007</t>
  </si>
  <si>
    <t>Sep 20, 2007</t>
  </si>
  <si>
    <t>Sep 19, 2007</t>
  </si>
  <si>
    <t>Sep 18, 2007</t>
  </si>
  <si>
    <t>Sep 17, 2007</t>
  </si>
  <si>
    <t>Sep 14, 2007</t>
  </si>
  <si>
    <t>Sep 13, 2007</t>
  </si>
  <si>
    <t>Sep 12, 2007</t>
  </si>
  <si>
    <t>Sep 11, 2007</t>
  </si>
  <si>
    <t>Sep 10, 2007</t>
  </si>
  <si>
    <t>Sep 7, 2007</t>
  </si>
  <si>
    <t>Sep 6, 2007</t>
  </si>
  <si>
    <t>Sep 5, 2007</t>
  </si>
  <si>
    <t>Sep 4, 2007</t>
  </si>
  <si>
    <t>Sep 3, 2007</t>
  </si>
  <si>
    <t>Aug 31, 2007</t>
  </si>
  <si>
    <t>Aug 30, 2007</t>
  </si>
  <si>
    <t>Aug 29, 2007</t>
  </si>
  <si>
    <t>Aug 28, 2007</t>
  </si>
  <si>
    <t>Aug 27, 2007</t>
  </si>
  <si>
    <t>Aug 24, 2007</t>
  </si>
  <si>
    <t>Aug 23, 2007</t>
  </si>
  <si>
    <t>Aug 22, 2007</t>
  </si>
  <si>
    <t>Aug 21, 2007</t>
  </si>
  <si>
    <t>Aug 20, 2007</t>
  </si>
  <si>
    <t>Aug 17, 2007</t>
  </si>
  <si>
    <t>Aug 16, 2007</t>
  </si>
  <si>
    <t>Aug 14, 2007</t>
  </si>
  <si>
    <t>Aug 13, 2007</t>
  </si>
  <si>
    <t>Aug 10, 2007</t>
  </si>
  <si>
    <t>Aug 9, 2007</t>
  </si>
  <si>
    <t>Aug 8, 2007</t>
  </si>
  <si>
    <t>Aug 7, 2007</t>
  </si>
  <si>
    <t>Aug 6, 2007</t>
  </si>
  <si>
    <t>Aug 3, 2007</t>
  </si>
  <si>
    <t>Aug 2, 2007</t>
  </si>
  <si>
    <t>Aug 1, 2007</t>
  </si>
  <si>
    <t>Jul 31, 2007</t>
  </si>
  <si>
    <t>Jul 30, 2007</t>
  </si>
  <si>
    <t>Jul 27, 2007</t>
  </si>
  <si>
    <t>Jul 26, 2007</t>
  </si>
  <si>
    <t>Jul 25, 2007</t>
  </si>
  <si>
    <t>Jul 24, 2007</t>
  </si>
  <si>
    <t>Jul 23, 2007</t>
  </si>
  <si>
    <t>Jul 20, 2007</t>
  </si>
  <si>
    <t>Jul 19, 2007</t>
  </si>
  <si>
    <t>Jul 18, 2007</t>
  </si>
  <si>
    <t>Jul 17, 2007</t>
  </si>
  <si>
    <t>Jul 16, 2007</t>
  </si>
  <si>
    <t>Jul 13, 2007</t>
  </si>
  <si>
    <t>Jul 12, 2007</t>
  </si>
  <si>
    <t>Jul 11, 2007</t>
  </si>
  <si>
    <t>Jul 10, 2007</t>
  </si>
  <si>
    <t>Jul 9, 2007</t>
  </si>
  <si>
    <t>Jul 6, 2007</t>
  </si>
  <si>
    <t>Jul 5, 2007</t>
  </si>
  <si>
    <t>Jul 4, 2007</t>
  </si>
  <si>
    <t>Jul 3, 2007</t>
  </si>
  <si>
    <t>Jul 2, 2007</t>
  </si>
  <si>
    <t>Jun 29, 2007</t>
  </si>
  <si>
    <t>Jun 28, 2007</t>
  </si>
  <si>
    <t>Jun 27, 2007</t>
  </si>
  <si>
    <t>Jun 26, 2007</t>
  </si>
  <si>
    <t>Jun 25, 2007</t>
  </si>
  <si>
    <t>Jun 22, 2007</t>
  </si>
  <si>
    <t>Jun 21, 2007</t>
  </si>
  <si>
    <t>Jun 20, 2007</t>
  </si>
  <si>
    <t>Jun 19, 2007</t>
  </si>
  <si>
    <t>Jun 18, 2007</t>
  </si>
  <si>
    <t>Jun 15, 2007</t>
  </si>
  <si>
    <t>Jun 14, 2007</t>
  </si>
  <si>
    <t>Jun 13, 2007</t>
  </si>
  <si>
    <t>Jun 12, 2007</t>
  </si>
  <si>
    <t>Jun 11, 2007</t>
  </si>
  <si>
    <t>Jun 8, 2007</t>
  </si>
  <si>
    <t>Jun 7, 2007</t>
  </si>
  <si>
    <t>Jun 6, 2007</t>
  </si>
  <si>
    <t>Jun 5, 2007</t>
  </si>
  <si>
    <t>Jun 4, 2007</t>
  </si>
  <si>
    <t>Jun 1, 2007</t>
  </si>
  <si>
    <t>May 31, 2007</t>
  </si>
  <si>
    <t>May 30, 2007</t>
  </si>
  <si>
    <t>May 29, 2007</t>
  </si>
  <si>
    <t>May 28, 2007</t>
  </si>
  <si>
    <t>May 25, 2007</t>
  </si>
  <si>
    <t>May 24, 2007</t>
  </si>
  <si>
    <t>May 23, 2007</t>
  </si>
  <si>
    <t>May 22, 2007</t>
  </si>
  <si>
    <t>May 21, 2007</t>
  </si>
  <si>
    <t>May 18, 2007</t>
  </si>
  <si>
    <t>May 17, 2007</t>
  </si>
  <si>
    <t>May 16, 2007</t>
  </si>
  <si>
    <t>May 15, 2007</t>
  </si>
  <si>
    <t>May 14, 2007</t>
  </si>
  <si>
    <t>May 11, 2007</t>
  </si>
  <si>
    <t>May 10, 2007</t>
  </si>
  <si>
    <t>May 9, 2007</t>
  </si>
  <si>
    <t>May 8, 2007</t>
  </si>
  <si>
    <t>May 7, 2007</t>
  </si>
  <si>
    <t>May 4, 2007</t>
  </si>
  <si>
    <t>May 3, 2007</t>
  </si>
  <si>
    <t>Apr 30, 2007</t>
  </si>
  <si>
    <t>Apr 27, 2007</t>
  </si>
  <si>
    <t>Apr 26, 2007</t>
  </si>
  <si>
    <t>Apr 25, 2007</t>
  </si>
  <si>
    <t>Apr 24, 2007</t>
  </si>
  <si>
    <t>Apr 23, 2007</t>
  </si>
  <si>
    <t>Apr 20, 2007</t>
  </si>
  <si>
    <t>Apr 19, 2007</t>
  </si>
  <si>
    <t>Apr 18, 2007</t>
  </si>
  <si>
    <t>Apr 17, 2007</t>
  </si>
  <si>
    <t>Apr 16, 2007</t>
  </si>
  <si>
    <t>Apr 13, 2007</t>
  </si>
  <si>
    <t>Apr 12, 2007</t>
  </si>
  <si>
    <t>Apr 11, 2007</t>
  </si>
  <si>
    <t>Apr 10, 2007</t>
  </si>
  <si>
    <t>Apr 9, 2007</t>
  </si>
  <si>
    <t>Apr 5, 2007</t>
  </si>
  <si>
    <t>Apr 4, 2007</t>
  </si>
  <si>
    <t>Apr 3, 2007</t>
  </si>
  <si>
    <t>Apr 2, 2007</t>
  </si>
  <si>
    <t>Mar 30, 2007</t>
  </si>
  <si>
    <t>Mar 29, 2007</t>
  </si>
  <si>
    <t>Mar 28, 2007</t>
  </si>
  <si>
    <t>Mar 26, 2007</t>
  </si>
  <si>
    <t>Mar 23, 2007</t>
  </si>
  <si>
    <t>Mar 22, 2007</t>
  </si>
  <si>
    <t>Mar 21, 2007</t>
  </si>
  <si>
    <t>Mar 20, 2007</t>
  </si>
  <si>
    <t>Mar 19, 2007</t>
  </si>
  <si>
    <t>Mar 16, 2007</t>
  </si>
  <si>
    <t>Mar 15, 2007</t>
  </si>
  <si>
    <t>Mar 14, 2007</t>
  </si>
  <si>
    <t>Mar 13, 2007</t>
  </si>
  <si>
    <t>Mar 12, 2007</t>
  </si>
  <si>
    <t>Mar 9, 2007</t>
  </si>
  <si>
    <t>Mar 8, 2007</t>
  </si>
  <si>
    <t>Mar 7, 2007</t>
  </si>
  <si>
    <t>Mar 6, 2007</t>
  </si>
  <si>
    <t>Mar 5, 2007</t>
  </si>
  <si>
    <t>Mar 2, 2007</t>
  </si>
  <si>
    <t>Mar 1, 2007</t>
  </si>
  <si>
    <t>Feb 28, 2007</t>
  </si>
  <si>
    <t>Feb 27, 2007</t>
  </si>
  <si>
    <t>Feb 26, 2007</t>
  </si>
  <si>
    <t>Feb 23, 2007</t>
  </si>
  <si>
    <t>Feb 22, 2007</t>
  </si>
  <si>
    <t>Feb 21, 2007</t>
  </si>
  <si>
    <t>Feb 20, 2007</t>
  </si>
  <si>
    <t>Feb 19, 2007</t>
  </si>
  <si>
    <t>Feb 15, 2007</t>
  </si>
  <si>
    <t>Feb 14, 2007</t>
  </si>
  <si>
    <t>Feb 13, 2007</t>
  </si>
  <si>
    <t>Feb 12, 2007</t>
  </si>
  <si>
    <t>Feb 9, 2007</t>
  </si>
  <si>
    <t>Feb 8, 2007</t>
  </si>
  <si>
    <t>Feb 7, 2007</t>
  </si>
  <si>
    <t>Feb 6, 2007</t>
  </si>
  <si>
    <t>Feb 5, 2007</t>
  </si>
  <si>
    <t>Feb 2, 2007</t>
  </si>
  <si>
    <t>Feb 1, 2007</t>
  </si>
  <si>
    <t>Jan 31, 2007</t>
  </si>
  <si>
    <t>Jan 29, 2007</t>
  </si>
  <si>
    <t>Jan 25, 2007</t>
  </si>
  <si>
    <t>Jan 24, 2007</t>
  </si>
  <si>
    <t>Jan 23, 2007</t>
  </si>
  <si>
    <t>Jan 22, 2007</t>
  </si>
  <si>
    <t>Jan 19, 2007</t>
  </si>
  <si>
    <t>Jan 18, 2007</t>
  </si>
  <si>
    <t>Jan 17, 2007</t>
  </si>
  <si>
    <t>Jan 16, 2007</t>
  </si>
  <si>
    <t>Jan 15, 2007</t>
  </si>
  <si>
    <t>Jan 12, 2007</t>
  </si>
  <si>
    <t>Jan 11, 2007</t>
  </si>
  <si>
    <t>Jan 10, 2007</t>
  </si>
  <si>
    <t>Jan 9, 2007</t>
  </si>
  <si>
    <t>Jan 8, 2007</t>
  </si>
  <si>
    <t>Jan 5, 2007</t>
  </si>
  <si>
    <t>Jan 4, 2007</t>
  </si>
  <si>
    <t>Jan 3, 2007</t>
  </si>
  <si>
    <t>Jan 2, 2007</t>
  </si>
  <si>
    <t>Dec 29, 2006</t>
  </si>
  <si>
    <t>Dec 28, 2006</t>
  </si>
  <si>
    <t>Dec 27, 2006</t>
  </si>
  <si>
    <t>Dec 26, 2006</t>
  </si>
  <si>
    <t>Dec 22, 2006</t>
  </si>
  <si>
    <t>Dec 21, 2006</t>
  </si>
  <si>
    <t>Dec 20, 2006</t>
  </si>
  <si>
    <t>Dec 19, 2006</t>
  </si>
  <si>
    <t>Dec 18, 2006</t>
  </si>
  <si>
    <t>Dec 15, 2006</t>
  </si>
  <si>
    <t>Dec 14, 2006</t>
  </si>
  <si>
    <t>Dec 13, 2006</t>
  </si>
  <si>
    <t>Dec 12, 2006</t>
  </si>
  <si>
    <t>Dec 11, 2006</t>
  </si>
  <si>
    <t>Dec 8, 2006</t>
  </si>
  <si>
    <t>Dec 7, 2006</t>
  </si>
  <si>
    <t>Dec 6, 2006</t>
  </si>
  <si>
    <t>Dec 5, 2006</t>
  </si>
  <si>
    <t>Dec 4, 2006</t>
  </si>
  <si>
    <t>Dec 1, 2006</t>
  </si>
  <si>
    <t>Nov 30, 2006</t>
  </si>
  <si>
    <t>Nov 29, 2006</t>
  </si>
  <si>
    <t>Nov 28, 2006</t>
  </si>
  <si>
    <t>Nov 27, 2006</t>
  </si>
  <si>
    <t>Nov 24, 2006</t>
  </si>
  <si>
    <t>Nov 23, 2006</t>
  </si>
  <si>
    <t>Nov 22, 2006</t>
  </si>
  <si>
    <t>Nov 21, 2006</t>
  </si>
  <si>
    <t>Nov 20, 2006</t>
  </si>
  <si>
    <t>Nov 17, 2006</t>
  </si>
  <si>
    <t>Nov 16, 2006</t>
  </si>
  <si>
    <t>Nov 15, 2006</t>
  </si>
  <si>
    <t>Nov 14, 2006</t>
  </si>
  <si>
    <t>Nov 13, 2006</t>
  </si>
  <si>
    <t>Nov 10, 2006</t>
  </si>
  <si>
    <t>Nov 9, 2006</t>
  </si>
  <si>
    <t>Nov 8, 2006</t>
  </si>
  <si>
    <t>Nov 7, 2006</t>
  </si>
  <si>
    <t>Nov 6, 2006</t>
  </si>
  <si>
    <t>Nov 3, 2006</t>
  </si>
  <si>
    <t>Nov 2, 2006</t>
  </si>
  <si>
    <t>Nov 1, 2006</t>
  </si>
  <si>
    <t>Oct 31, 2006</t>
  </si>
  <si>
    <t>Oct 30, 2006</t>
  </si>
  <si>
    <t>Oct 27, 2006</t>
  </si>
  <si>
    <t>Oct 26, 2006</t>
  </si>
  <si>
    <t>Oct 23, 2006</t>
  </si>
  <si>
    <t>Oct 20, 2006</t>
  </si>
  <si>
    <t>Oct 19, 2006</t>
  </si>
  <si>
    <t>Oct 18, 2006</t>
  </si>
  <si>
    <t>Oct 17, 2006</t>
  </si>
  <si>
    <t>Oct 16, 2006</t>
  </si>
  <si>
    <t>Oct 13, 2006</t>
  </si>
  <si>
    <t>Oct 12, 2006</t>
  </si>
  <si>
    <t>Oct 11, 2006</t>
  </si>
  <si>
    <t>Oct 10, 2006</t>
  </si>
  <si>
    <t>Oct 9, 2006</t>
  </si>
  <si>
    <t>Oct 6, 2006</t>
  </si>
  <si>
    <t>Oct 5, 2006</t>
  </si>
  <si>
    <t>Oct 4, 2006</t>
  </si>
  <si>
    <t>Oct 3, 2006</t>
  </si>
  <si>
    <t>Sep 29, 2006</t>
  </si>
  <si>
    <t>Sep 28, 2006</t>
  </si>
  <si>
    <t>Sep 27, 2006</t>
  </si>
  <si>
    <t>Sep 26, 2006</t>
  </si>
  <si>
    <t>Sep 25, 2006</t>
  </si>
  <si>
    <t>Sep 22, 2006</t>
  </si>
  <si>
    <t>Sep 21, 2006</t>
  </si>
  <si>
    <t>Sep 20, 2006</t>
  </si>
  <si>
    <t>Sep 19, 2006</t>
  </si>
  <si>
    <t>Sep 18, 2006</t>
  </si>
  <si>
    <t>Sep 15, 2006</t>
  </si>
  <si>
    <t>Sep 14, 2006</t>
  </si>
  <si>
    <t>Sep 13, 2006</t>
  </si>
  <si>
    <t>Sep 12, 2006</t>
  </si>
  <si>
    <t>Sep 11, 2006</t>
  </si>
  <si>
    <t>Sep 8, 2006</t>
  </si>
  <si>
    <t>Sep 7, 2006</t>
  </si>
  <si>
    <t>Sep 6, 2006</t>
  </si>
  <si>
    <t>Sep 5, 2006</t>
  </si>
  <si>
    <t>Sep 4, 2006</t>
  </si>
  <si>
    <t>Sep 1, 2006</t>
  </si>
  <si>
    <t>Aug 31, 2006</t>
  </si>
  <si>
    <t>Aug 30, 2006</t>
  </si>
  <si>
    <t>Aug 29, 2006</t>
  </si>
  <si>
    <t>Aug 28, 2006</t>
  </si>
  <si>
    <t>Aug 25, 2006</t>
  </si>
  <si>
    <t>Aug 24, 2006</t>
  </si>
  <si>
    <t>Aug 23, 2006</t>
  </si>
  <si>
    <t>Aug 22, 2006</t>
  </si>
  <si>
    <t>Aug 21, 2006</t>
  </si>
  <si>
    <t>Aug 18, 2006</t>
  </si>
  <si>
    <t>Aug 17, 2006</t>
  </si>
  <si>
    <t>Aug 16, 2006</t>
  </si>
  <si>
    <t>Aug 14, 2006</t>
  </si>
  <si>
    <t>Aug 11, 2006</t>
  </si>
  <si>
    <t>Aug 10, 2006</t>
  </si>
  <si>
    <t>Aug 9, 2006</t>
  </si>
  <si>
    <t>Aug 8, 2006</t>
  </si>
  <si>
    <t>Aug 7, 2006</t>
  </si>
  <si>
    <t>Aug 4, 2006</t>
  </si>
  <si>
    <t>Aug 3, 2006</t>
  </si>
  <si>
    <t>Aug 2, 2006</t>
  </si>
  <si>
    <t>Aug 1, 2006</t>
  </si>
  <si>
    <t>Jul 31, 2006</t>
  </si>
  <si>
    <t>Jul 28, 2006</t>
  </si>
  <si>
    <t>Jul 27, 2006</t>
  </si>
  <si>
    <t>Jul 26, 2006</t>
  </si>
  <si>
    <t>Jul 25, 2006</t>
  </si>
  <si>
    <t>Jul 24, 2006</t>
  </si>
  <si>
    <t>Jul 21, 2006</t>
  </si>
  <si>
    <t>Jul 20, 2006</t>
  </si>
  <si>
    <t>Jul 19, 2006</t>
  </si>
  <si>
    <t>Jul 18, 2006</t>
  </si>
  <si>
    <t>Jul 17, 2006</t>
  </si>
  <si>
    <t>Jul 14, 2006</t>
  </si>
  <si>
    <t>Jul 13, 2006</t>
  </si>
  <si>
    <t>Jul 12, 2006</t>
  </si>
  <si>
    <t>Jul 11, 2006</t>
  </si>
  <si>
    <t>Jul 10, 2006</t>
  </si>
  <si>
    <t>Jul 7, 2006</t>
  </si>
  <si>
    <t>Jul 6, 2006</t>
  </si>
  <si>
    <t>Jul 5, 2006</t>
  </si>
  <si>
    <t>Jul 4, 2006</t>
  </si>
  <si>
    <t>Jul 3, 2006</t>
  </si>
  <si>
    <t>Jun 30, 2006</t>
  </si>
  <si>
    <t>Jun 29, 2006</t>
  </si>
  <si>
    <t>Jun 28, 2006</t>
  </si>
  <si>
    <t>Jun 27, 2006</t>
  </si>
  <si>
    <t>Jun 26, 2006</t>
  </si>
  <si>
    <t>Jun 23, 2006</t>
  </si>
  <si>
    <t>Jun 22, 2006</t>
  </si>
  <si>
    <t>Jun 21, 2006</t>
  </si>
  <si>
    <t>Jun 20, 2006</t>
  </si>
  <si>
    <t>Jun 19, 2006</t>
  </si>
  <si>
    <t>Jun 16, 2006</t>
  </si>
  <si>
    <t>Jun 15, 2006</t>
  </si>
  <si>
    <t>Jun 14, 2006</t>
  </si>
  <si>
    <t>Jun 13, 2006</t>
  </si>
  <si>
    <t>Jun 12, 2006</t>
  </si>
  <si>
    <t>Jun 9, 2006</t>
  </si>
  <si>
    <t>Jun 8, 2006</t>
  </si>
  <si>
    <t>Jun 7, 2006</t>
  </si>
  <si>
    <t>Jun 6, 2006</t>
  </si>
  <si>
    <t>Jun 5, 2006</t>
  </si>
  <si>
    <t>Jun 2, 2006</t>
  </si>
  <si>
    <t>Jun 1, 2006</t>
  </si>
  <si>
    <t>May 31, 2006</t>
  </si>
  <si>
    <t>May 30, 2006</t>
  </si>
  <si>
    <t>May 29, 2006</t>
  </si>
  <si>
    <t>May 26, 2006</t>
  </si>
  <si>
    <t>May 25, 2006</t>
  </si>
  <si>
    <t>May 24, 2006</t>
  </si>
  <si>
    <t>May 23, 2006</t>
  </si>
  <si>
    <t>May 22, 2006</t>
  </si>
  <si>
    <t>May 19, 2006</t>
  </si>
  <si>
    <t>May 18, 2006</t>
  </si>
  <si>
    <t>May 17, 2006</t>
  </si>
  <si>
    <t>May 16, 2006</t>
  </si>
  <si>
    <t>May 15, 2006</t>
  </si>
  <si>
    <t>May 12, 2006</t>
  </si>
  <si>
    <t>May 11, 2006</t>
  </si>
  <si>
    <t>May 10, 2006</t>
  </si>
  <si>
    <t>May 9, 2006</t>
  </si>
  <si>
    <t>May 8, 2006</t>
  </si>
  <si>
    <t>May 5, 2006</t>
  </si>
  <si>
    <t>May 4, 2006</t>
  </si>
  <si>
    <t>May 3, 2006</t>
  </si>
  <si>
    <t>May 2, 2006</t>
  </si>
  <si>
    <t>Apr 28, 2006</t>
  </si>
  <si>
    <t>Apr 27, 2006</t>
  </si>
  <si>
    <t>Apr 26, 2006</t>
  </si>
  <si>
    <t>Apr 25, 2006</t>
  </si>
  <si>
    <t>Apr 24, 2006</t>
  </si>
  <si>
    <t>Apr 21, 2006</t>
  </si>
  <si>
    <t>Apr 20, 2006</t>
  </si>
  <si>
    <t>Apr 19, 2006</t>
  </si>
  <si>
    <t>Apr 18, 2006</t>
  </si>
  <si>
    <t>Apr 17, 2006</t>
  </si>
  <si>
    <t>Apr 13, 2006</t>
  </si>
  <si>
    <t>Apr 12, 2006</t>
  </si>
  <si>
    <t>Apr 10, 2006</t>
  </si>
  <si>
    <t>Apr 7, 2006</t>
  </si>
  <si>
    <t>Apr 5, 2006</t>
  </si>
  <si>
    <t>Apr 4, 2006</t>
  </si>
  <si>
    <t>Apr 3, 2006</t>
  </si>
  <si>
    <t>Mar 31, 2006</t>
  </si>
  <si>
    <t>Mar 30, 2006</t>
  </si>
  <si>
    <t>Mar 29, 2006</t>
  </si>
  <si>
    <t>Mar 28, 2006</t>
  </si>
  <si>
    <t>Mar 27, 2006</t>
  </si>
  <si>
    <t>Mar 24, 2006</t>
  </si>
  <si>
    <t>Mar 23, 2006</t>
  </si>
  <si>
    <t>Mar 22, 2006</t>
  </si>
  <si>
    <t>Mar 21, 2006</t>
  </si>
  <si>
    <t>Mar 20, 2006</t>
  </si>
  <si>
    <t>Mar 17, 2006</t>
  </si>
  <si>
    <t>Mar 16, 2006</t>
  </si>
  <si>
    <t>Mar 14, 2006</t>
  </si>
  <si>
    <t>Mar 13, 2006</t>
  </si>
  <si>
    <t>Mar 10, 2006</t>
  </si>
  <si>
    <t>Mar 9, 2006</t>
  </si>
  <si>
    <t>Mar 8, 2006</t>
  </si>
  <si>
    <t>Mar 7, 2006</t>
  </si>
  <si>
    <t>Mar 6, 2006</t>
  </si>
  <si>
    <t>Mar 3, 2006</t>
  </si>
  <si>
    <t>Mar 2, 2006</t>
  </si>
  <si>
    <t>Mar 1, 2006</t>
  </si>
  <si>
    <t>Feb 28, 2006</t>
  </si>
  <si>
    <t>Feb 27, 2006</t>
  </si>
  <si>
    <t>Feb 24, 2006</t>
  </si>
  <si>
    <t>Feb 23, 2006</t>
  </si>
  <si>
    <t>Feb 22, 2006</t>
  </si>
  <si>
    <t>Feb 21, 2006</t>
  </si>
  <si>
    <t>Feb 20, 2006</t>
  </si>
  <si>
    <t>Feb 17, 2006</t>
  </si>
  <si>
    <t>Feb 16, 2006</t>
  </si>
  <si>
    <t>Feb 15, 2006</t>
  </si>
  <si>
    <t>Feb 14, 2006</t>
  </si>
  <si>
    <t>Feb 13, 2006</t>
  </si>
  <si>
    <t>Feb 10, 2006</t>
  </si>
  <si>
    <t>Feb 8, 2006</t>
  </si>
  <si>
    <t>Feb 7, 2006</t>
  </si>
  <si>
    <t>Feb 6, 2006</t>
  </si>
  <si>
    <t>Feb 3, 2006</t>
  </si>
  <si>
    <t>Feb 2, 2006</t>
  </si>
  <si>
    <t>Feb 1, 2006</t>
  </si>
  <si>
    <t>Jan 31, 2006</t>
  </si>
  <si>
    <t>Jan 30, 2006</t>
  </si>
  <si>
    <t>Jan 27, 2006</t>
  </si>
  <si>
    <t>Jan 25, 2006</t>
  </si>
  <si>
    <t>Jan 24, 2006</t>
  </si>
  <si>
    <t>Jan 23, 2006</t>
  </si>
  <si>
    <t>Jan 20, 2006</t>
  </si>
  <si>
    <t>Jan 19, 2006</t>
  </si>
  <si>
    <t>Jan 18, 2006</t>
  </si>
  <si>
    <t>Jan 17, 2006</t>
  </si>
  <si>
    <t>Jan 16, 2006</t>
  </si>
  <si>
    <t>Jan 13, 2006</t>
  </si>
  <si>
    <t>Jan 12, 2006</t>
  </si>
  <si>
    <t>Jan 10, 2006</t>
  </si>
  <si>
    <t>Jan 9, 2006</t>
  </si>
  <si>
    <t>Jan 6, 2006</t>
  </si>
  <si>
    <t>Jan 5, 2006</t>
  </si>
  <si>
    <t>Jan 4, 2006</t>
  </si>
  <si>
    <t>Jan 3, 2006</t>
  </si>
  <si>
    <t>Jan 2, 2006</t>
  </si>
  <si>
    <t>Dec 30, 2005</t>
  </si>
  <si>
    <t>Dec 29, 2005</t>
  </si>
  <si>
    <t>Dec 28, 2005</t>
  </si>
  <si>
    <t>Dec 27, 2005</t>
  </si>
  <si>
    <t>Dec 26, 2005</t>
  </si>
  <si>
    <t>Dec 23, 2005</t>
  </si>
  <si>
    <t>Dec 22, 2005</t>
  </si>
  <si>
    <t>Dec 21, 2005</t>
  </si>
  <si>
    <t>Dec 20, 2005</t>
  </si>
  <si>
    <t>Dec 19, 2005</t>
  </si>
  <si>
    <t>Dec 16, 2005</t>
  </si>
  <si>
    <t>Dec 15, 2005</t>
  </si>
  <si>
    <t>Dec 14, 2005</t>
  </si>
  <si>
    <t>Dec 13, 2005</t>
  </si>
  <si>
    <t>Dec 12, 2005</t>
  </si>
  <si>
    <t>Dec 9, 2005</t>
  </si>
  <si>
    <t>Dec 8, 2005</t>
  </si>
  <si>
    <t>Dec 7, 2005</t>
  </si>
  <si>
    <t>Dec 6, 2005</t>
  </si>
  <si>
    <t>Dec 5, 2005</t>
  </si>
  <si>
    <t>Dec 2, 2005</t>
  </si>
  <si>
    <t>Dec 1, 2005</t>
  </si>
  <si>
    <t>Nov 30, 2005</t>
  </si>
  <si>
    <t>Nov 29, 2005</t>
  </si>
  <si>
    <t>Nov 28, 2005</t>
  </si>
  <si>
    <t>Nov 25, 2005</t>
  </si>
  <si>
    <t>Nov 24, 2005</t>
  </si>
  <si>
    <t>Nov 23, 2005</t>
  </si>
  <si>
    <t>Nov 22, 2005</t>
  </si>
  <si>
    <t>Nov 21, 2005</t>
  </si>
  <si>
    <t>Nov 18, 2005</t>
  </si>
  <si>
    <t>Nov 17, 2005</t>
  </si>
  <si>
    <t>Nov 16, 2005</t>
  </si>
  <si>
    <t>Nov 14, 2005</t>
  </si>
  <si>
    <t>Nov 11, 2005</t>
  </si>
  <si>
    <t>Nov 10, 2005</t>
  </si>
  <si>
    <t>Nov 9, 2005</t>
  </si>
  <si>
    <t>Nov 8, 2005</t>
  </si>
  <si>
    <t>Nov 7, 2005</t>
  </si>
  <si>
    <t>Nov 4, 2005</t>
  </si>
  <si>
    <t>Nov 2, 2005</t>
  </si>
  <si>
    <t>Oct 31, 2005</t>
  </si>
  <si>
    <t>Oct 28, 2005</t>
  </si>
  <si>
    <t>Oct 27, 2005</t>
  </si>
  <si>
    <t>Oct 26, 2005</t>
  </si>
  <si>
    <t>Oct 25, 2005</t>
  </si>
  <si>
    <t>Oct 24, 2005</t>
  </si>
  <si>
    <t>Oct 21, 2005</t>
  </si>
  <si>
    <t>Oct 20, 2005</t>
  </si>
  <si>
    <t>Oct 19, 2005</t>
  </si>
  <si>
    <t>Oct 18, 2005</t>
  </si>
  <si>
    <t>Oct 17, 2005</t>
  </si>
  <si>
    <t>Oct 14, 2005</t>
  </si>
  <si>
    <t>Oct 13, 2005</t>
  </si>
  <si>
    <t>Oct 11, 2005</t>
  </si>
  <si>
    <t>Oct 10, 2005</t>
  </si>
  <si>
    <t>Oct 7, 2005</t>
  </si>
  <si>
    <t>Oct 6, 2005</t>
  </si>
  <si>
    <t>Oct 5, 2005</t>
  </si>
  <si>
    <t>Oct 4, 2005</t>
  </si>
  <si>
    <t>Oct 3, 2005</t>
  </si>
  <si>
    <t>Sep 30, 2005</t>
  </si>
  <si>
    <t>Sep 29, 2005</t>
  </si>
  <si>
    <t>Sep 28, 2005</t>
  </si>
  <si>
    <t>Sep 27, 2005</t>
  </si>
  <si>
    <t>Sep 26, 2005</t>
  </si>
  <si>
    <t>Sep 23, 2005</t>
  </si>
  <si>
    <t>Sep 22, 2005</t>
  </si>
  <si>
    <t>Sep 21, 2005</t>
  </si>
  <si>
    <t>Sep 20, 2005</t>
  </si>
  <si>
    <t>Sep 19, 2005</t>
  </si>
  <si>
    <t>Sep 16, 2005</t>
  </si>
  <si>
    <t>Sep 15, 2005</t>
  </si>
  <si>
    <t>Sep 14, 2005</t>
  </si>
  <si>
    <t>Sep 13, 2005</t>
  </si>
  <si>
    <t>Sep 12, 2005</t>
  </si>
  <si>
    <t>Sep 9, 2005</t>
  </si>
  <si>
    <t>Sep 8, 2005</t>
  </si>
  <si>
    <t>Sep 6, 2005</t>
  </si>
  <si>
    <t>Sep 5, 2005</t>
  </si>
  <si>
    <t>Sep 2, 2005</t>
  </si>
  <si>
    <t>Sep 1, 2005</t>
  </si>
  <si>
    <t>Aug 31, 2005</t>
  </si>
  <si>
    <t>Aug 30, 2005</t>
  </si>
  <si>
    <t>Aug 29, 2005</t>
  </si>
  <si>
    <t>Aug 26, 2005</t>
  </si>
  <si>
    <t>Aug 25, 2005</t>
  </si>
  <si>
    <t>Aug 24, 2005</t>
  </si>
  <si>
    <t>Aug 23, 2005</t>
  </si>
  <si>
    <t>Aug 22, 2005</t>
  </si>
  <si>
    <t>Aug 19, 2005</t>
  </si>
  <si>
    <t>Aug 18, 2005</t>
  </si>
  <si>
    <t>Aug 17, 2005</t>
  </si>
  <si>
    <t>Aug 16, 2005</t>
  </si>
  <si>
    <t>Aug 12, 2005</t>
  </si>
  <si>
    <t>Aug 11, 2005</t>
  </si>
  <si>
    <t>Aug 10, 2005</t>
  </si>
  <si>
    <t>Aug 9, 2005</t>
  </si>
  <si>
    <t>Aug 8, 2005</t>
  </si>
  <si>
    <t>Aug 5, 2005</t>
  </si>
  <si>
    <t>Aug 4, 2005</t>
  </si>
  <si>
    <t>Aug 3, 2005</t>
  </si>
  <si>
    <t>Aug 2, 2005</t>
  </si>
  <si>
    <t>Aug 1, 2005</t>
  </si>
  <si>
    <t>Jul 29, 2005</t>
  </si>
  <si>
    <t>Jul 28, 2005</t>
  </si>
  <si>
    <t>Jul 27, 2005</t>
  </si>
  <si>
    <t>Jul 26, 2005</t>
  </si>
  <si>
    <t>Jul 25, 2005</t>
  </si>
  <si>
    <t>Jul 22, 2005</t>
  </si>
  <si>
    <t>Jul 21, 2005</t>
  </si>
  <si>
    <t>Jul 20, 2005</t>
  </si>
  <si>
    <t>Jul 19, 2005</t>
  </si>
  <si>
    <t>Jul 18, 2005</t>
  </si>
  <si>
    <t>Jul 15, 2005</t>
  </si>
  <si>
    <t>Jul 14, 2005</t>
  </si>
  <si>
    <t>Jul 13, 2005</t>
  </si>
  <si>
    <t>Jul 12, 2005</t>
  </si>
  <si>
    <t>Jul 11, 2005</t>
  </si>
  <si>
    <t>Jul 8, 2005</t>
  </si>
  <si>
    <t>Jul 7, 2005</t>
  </si>
  <si>
    <t>Jul 6, 2005</t>
  </si>
  <si>
    <t>Jul 5, 2005</t>
  </si>
  <si>
    <t>Jul 4, 2005</t>
  </si>
  <si>
    <t>Jul 1, 2005</t>
  </si>
  <si>
    <t>Jun 30, 2005</t>
  </si>
  <si>
    <t>Jun 29, 2005</t>
  </si>
  <si>
    <t>Jun 28, 2005</t>
  </si>
  <si>
    <t>Jun 27, 2005</t>
  </si>
  <si>
    <t>Jun 24, 2005</t>
  </si>
  <si>
    <t>Jun 23, 2005</t>
  </si>
  <si>
    <t>Jun 22, 2005</t>
  </si>
  <si>
    <t>Jun 21, 2005</t>
  </si>
  <si>
    <t>Jun 20, 2005</t>
  </si>
  <si>
    <t>Jun 17, 2005</t>
  </si>
  <si>
    <t>Jun 16, 2005</t>
  </si>
  <si>
    <t>Jun 15, 2005</t>
  </si>
  <si>
    <t>Jun 14, 2005</t>
  </si>
  <si>
    <t>Jun 13, 2005</t>
  </si>
  <si>
    <t>Jun 10, 2005</t>
  </si>
  <si>
    <t>Jun 9, 2005</t>
  </si>
  <si>
    <t>Jun 8, 2005</t>
  </si>
  <si>
    <t>Jun 7, 2005</t>
  </si>
  <si>
    <t>Jun 6, 2005</t>
  </si>
  <si>
    <t>Jun 3, 2005</t>
  </si>
  <si>
    <t>Jun 2, 2005</t>
  </si>
  <si>
    <t>Jun 1, 2005</t>
  </si>
  <si>
    <t>May 31, 2005</t>
  </si>
  <si>
    <t>May 30, 2005</t>
  </si>
  <si>
    <t>May 27, 2005</t>
  </si>
  <si>
    <t>May 26, 2005</t>
  </si>
  <si>
    <t>May 25, 2005</t>
  </si>
  <si>
    <t>May 24, 2005</t>
  </si>
  <si>
    <t>May 23, 2005</t>
  </si>
  <si>
    <t>May 20, 2005</t>
  </si>
  <si>
    <t>May 19, 2005</t>
  </si>
  <si>
    <t>May 18, 2005</t>
  </si>
  <si>
    <t>May 17, 2005</t>
  </si>
  <si>
    <t>May 16, 2005</t>
  </si>
  <si>
    <t>May 13, 2005</t>
  </si>
  <si>
    <t>May 12, 2005</t>
  </si>
  <si>
    <t>May 11, 2005</t>
  </si>
  <si>
    <t>May 10, 2005</t>
  </si>
  <si>
    <t>May 9, 2005</t>
  </si>
  <si>
    <t>May 6, 2005</t>
  </si>
  <si>
    <t>May 5, 2005</t>
  </si>
  <si>
    <t>May 4, 2005</t>
  </si>
  <si>
    <t>May 3, 2005</t>
  </si>
  <si>
    <t>May 2, 2005</t>
  </si>
  <si>
    <t>Apr 29, 2005</t>
  </si>
  <si>
    <t>Apr 28, 2005</t>
  </si>
  <si>
    <t>Apr 27, 2005</t>
  </si>
  <si>
    <t>Apr 26, 2005</t>
  </si>
  <si>
    <t>Apr 25, 2005</t>
  </si>
  <si>
    <t>Apr 22, 2005</t>
  </si>
  <si>
    <t>Apr 21, 2005</t>
  </si>
  <si>
    <t>Apr 20, 2005</t>
  </si>
  <si>
    <t>Apr 19, 2005</t>
  </si>
  <si>
    <t>Apr 18, 2005</t>
  </si>
  <si>
    <t>Apr 15, 2005</t>
  </si>
  <si>
    <t>Apr 13, 2005</t>
  </si>
  <si>
    <t>Apr 12, 2005</t>
  </si>
  <si>
    <t>Apr 11, 2005</t>
  </si>
  <si>
    <t>Apr 8, 2005</t>
  </si>
  <si>
    <t>Apr 7, 2005</t>
  </si>
  <si>
    <t>Apr 6, 2005</t>
  </si>
  <si>
    <t>Apr 5, 2005</t>
  </si>
  <si>
    <t>Apr 4, 2005</t>
  </si>
  <si>
    <t>Apr 1, 2005</t>
  </si>
  <si>
    <t>Mar 31, 2005</t>
  </si>
  <si>
    <t>Mar 30, 2005</t>
  </si>
  <si>
    <t>Mar 29, 2005</t>
  </si>
  <si>
    <t>Mar 28, 2005</t>
  </si>
  <si>
    <t>Mar 24, 2005</t>
  </si>
  <si>
    <t>Mar 23, 2005</t>
  </si>
  <si>
    <t>Mar 22, 2005</t>
  </si>
  <si>
    <t>Mar 21, 2005</t>
  </si>
  <si>
    <t>Mar 18, 2005</t>
  </si>
  <si>
    <t>Mar 17, 2005</t>
  </si>
  <si>
    <t>Mar 16, 2005</t>
  </si>
  <si>
    <t>Mar 15, 2005</t>
  </si>
  <si>
    <t>Mar 14, 2005</t>
  </si>
  <si>
    <t>Mar 11, 2005</t>
  </si>
  <si>
    <t>Mar 10, 2005</t>
  </si>
  <si>
    <t>Mar 9, 2005</t>
  </si>
  <si>
    <t>Mar 8, 2005</t>
  </si>
  <si>
    <t>Mar 7, 2005</t>
  </si>
  <si>
    <t>Mar 4, 2005</t>
  </si>
  <si>
    <t>Mar 3, 2005</t>
  </si>
  <si>
    <t>Mar 2, 2005</t>
  </si>
  <si>
    <t>Mar 1, 2005</t>
  </si>
  <si>
    <t>Feb 28, 2005</t>
  </si>
  <si>
    <t>Feb 25, 2005</t>
  </si>
  <si>
    <t>Feb 24, 2005</t>
  </si>
  <si>
    <t>Feb 23, 2005</t>
  </si>
  <si>
    <t>Feb 22, 2005</t>
  </si>
  <si>
    <t>Feb 21, 2005</t>
  </si>
  <si>
    <t>Feb 18, 2005</t>
  </si>
  <si>
    <t>Feb 17, 2005</t>
  </si>
  <si>
    <t>Feb 16, 2005</t>
  </si>
  <si>
    <t>Feb 15, 2005</t>
  </si>
  <si>
    <t>Feb 14, 2005</t>
  </si>
  <si>
    <t>Feb 11, 2005</t>
  </si>
  <si>
    <t>Feb 10, 2005</t>
  </si>
  <si>
    <t>Feb 9, 2005</t>
  </si>
  <si>
    <t>Feb 8, 2005</t>
  </si>
  <si>
    <t>Feb 7, 2005</t>
  </si>
  <si>
    <t>Feb 4, 2005</t>
  </si>
  <si>
    <t>Feb 3, 2005</t>
  </si>
  <si>
    <t>Feb 2, 2005</t>
  </si>
  <si>
    <t>Feb 1, 2005</t>
  </si>
  <si>
    <t>Jan 31, 2005</t>
  </si>
  <si>
    <t>Jan 28, 2005</t>
  </si>
  <si>
    <t>Jan 27, 2005</t>
  </si>
  <si>
    <t>Jan 25, 2005</t>
  </si>
  <si>
    <t>Jan 24, 2005</t>
  </si>
  <si>
    <t>Jan 20, 2005</t>
  </si>
  <si>
    <t>Jan 19, 2005</t>
  </si>
  <si>
    <t>Jan 18, 2005</t>
  </si>
  <si>
    <t>Jan 17, 2005</t>
  </si>
  <si>
    <t>Jan 14, 2005</t>
  </si>
  <si>
    <t>Jan 13, 2005</t>
  </si>
  <si>
    <t>Jan 12, 2005</t>
  </si>
  <si>
    <t>Jan 11, 2005</t>
  </si>
  <si>
    <t>Jan 10, 2005</t>
  </si>
  <si>
    <t>Jan 7, 2005</t>
  </si>
  <si>
    <t>Jan 6, 2005</t>
  </si>
  <si>
    <t>Jan 5, 2005</t>
  </si>
  <si>
    <t>Jan 4, 2005</t>
  </si>
  <si>
    <t>Jan 3, 2005</t>
  </si>
  <si>
    <t>Dec 31, 2004</t>
  </si>
  <si>
    <t>Dec 30, 2004</t>
  </si>
  <si>
    <t>Dec 29, 2004</t>
  </si>
  <si>
    <t>Dec 28, 2004</t>
  </si>
  <si>
    <t>Dec 27, 2004</t>
  </si>
  <si>
    <t>Dec 24, 2004</t>
  </si>
  <si>
    <t>Dec 23, 2004</t>
  </si>
  <si>
    <t>Dec 22, 2004</t>
  </si>
  <si>
    <t>Dec 21, 2004</t>
  </si>
  <si>
    <t>Dec 20, 2004</t>
  </si>
  <si>
    <t>Dec 17, 2004</t>
  </si>
  <si>
    <t>Dec 16, 2004</t>
  </si>
  <si>
    <t>Dec 15, 2004</t>
  </si>
  <si>
    <t>Dec 14, 2004</t>
  </si>
  <si>
    <t>Dec 13, 2004</t>
  </si>
  <si>
    <t>Dec 10, 2004</t>
  </si>
  <si>
    <t>Dec 9, 2004</t>
  </si>
  <si>
    <t>Dec 8, 2004</t>
  </si>
  <si>
    <t>Dec 7, 2004</t>
  </si>
  <si>
    <t>Dec 6, 2004</t>
  </si>
  <si>
    <t>Dec 3, 2004</t>
  </si>
  <si>
    <t>Dec 2, 2004</t>
  </si>
  <si>
    <t>Dec 1, 2004</t>
  </si>
  <si>
    <t>Nov 30, 2004</t>
  </si>
  <si>
    <t>Nov 29, 2004</t>
  </si>
  <si>
    <t>Nov 26, 2004</t>
  </si>
  <si>
    <t>Nov 25, 2004</t>
  </si>
  <si>
    <t>Nov 24, 2004</t>
  </si>
  <si>
    <t>Nov 23, 2004</t>
  </si>
  <si>
    <t>Nov 22, 2004</t>
  </si>
  <si>
    <t>Nov 19, 2004</t>
  </si>
  <si>
    <t>Nov 18, 2004</t>
  </si>
  <si>
    <t>Nov 17, 2004</t>
  </si>
  <si>
    <t>Nov 16, 2004</t>
  </si>
  <si>
    <t>Nov 15, 2004</t>
  </si>
  <si>
    <t>Nov 12, 2004</t>
  </si>
  <si>
    <t>Nov 11, 2004</t>
  </si>
  <si>
    <t>Nov 10, 2004</t>
  </si>
  <si>
    <t>Nov 9, 2004</t>
  </si>
  <si>
    <t>Nov 8, 2004</t>
  </si>
  <si>
    <t>Nov 5, 2004</t>
  </si>
  <si>
    <t>Nov 4, 2004</t>
  </si>
  <si>
    <t>Nov 3, 2004</t>
  </si>
  <si>
    <t>Nov 2, 2004</t>
  </si>
  <si>
    <t>Nov 1, 2004</t>
  </si>
  <si>
    <t>Oct 29, 2004</t>
  </si>
  <si>
    <t>Oct 28, 2004</t>
  </si>
  <si>
    <t>Oct 27, 2004</t>
  </si>
  <si>
    <t>Oct 26, 2004</t>
  </si>
  <si>
    <t>Oct 25, 2004</t>
  </si>
  <si>
    <t>Oct 22, 2004</t>
  </si>
  <si>
    <t>Oct 21, 2004</t>
  </si>
  <si>
    <t>Oct 20, 2004</t>
  </si>
  <si>
    <t>Oct 19, 2004</t>
  </si>
  <si>
    <t>Oct 18, 2004</t>
  </si>
  <si>
    <t>Oct 15, 2004</t>
  </si>
  <si>
    <t>Oct 14, 2004</t>
  </si>
  <si>
    <t>Oct 12, 2004</t>
  </si>
  <si>
    <t>Oct 11, 2004</t>
  </si>
  <si>
    <t>Oct 8, 2004</t>
  </si>
  <si>
    <t>Oct 7, 2004</t>
  </si>
  <si>
    <t>Oct 6, 2004</t>
  </si>
  <si>
    <t>Oct 5, 2004</t>
  </si>
  <si>
    <t>Oct 4, 2004</t>
  </si>
  <si>
    <t>Oct 1, 2004</t>
  </si>
  <si>
    <t>Sep 30, 2004</t>
  </si>
  <si>
    <t>Sep 29, 2004</t>
  </si>
  <si>
    <t>Sep 28, 2004</t>
  </si>
  <si>
    <t>Sep 27, 2004</t>
  </si>
  <si>
    <t>Sep 24, 2004</t>
  </si>
  <si>
    <t>Sep 23, 2004</t>
  </si>
  <si>
    <t>Sep 22, 2004</t>
  </si>
  <si>
    <t>Sep 21, 2004</t>
  </si>
  <si>
    <t>Sep 20, 2004</t>
  </si>
  <si>
    <t>Sep 17, 2004</t>
  </si>
  <si>
    <t>Sep 16, 2004</t>
  </si>
  <si>
    <t>Sep 15, 2004</t>
  </si>
  <si>
    <t>Sep 14, 2004</t>
  </si>
  <si>
    <t>Sep 13, 2004</t>
  </si>
  <si>
    <t>Sep 10, 2004</t>
  </si>
  <si>
    <t>Sep 9, 2004</t>
  </si>
  <si>
    <t>Sep 8, 2004</t>
  </si>
  <si>
    <t>Sep 7, 2004</t>
  </si>
  <si>
    <t>Sep 6, 2004</t>
  </si>
  <si>
    <t>Sep 3, 2004</t>
  </si>
  <si>
    <t>Sep 2, 2004</t>
  </si>
  <si>
    <t>Sep 1, 2004</t>
  </si>
  <si>
    <t>Aug 31, 2004</t>
  </si>
  <si>
    <t>Aug 30, 2004</t>
  </si>
  <si>
    <t>Aug 27, 2004</t>
  </si>
  <si>
    <t>Aug 26, 2004</t>
  </si>
  <si>
    <t>Aug 25, 2004</t>
  </si>
  <si>
    <t>Aug 24, 2004</t>
  </si>
  <si>
    <t>Aug 23, 2004</t>
  </si>
  <si>
    <t>Aug 20, 2004</t>
  </si>
  <si>
    <t>Aug 19, 2004</t>
  </si>
  <si>
    <t>Aug 18, 2004</t>
  </si>
  <si>
    <t>Aug 17, 2004</t>
  </si>
  <si>
    <t>Aug 16, 2004</t>
  </si>
  <si>
    <t>Aug 13, 2004</t>
  </si>
  <si>
    <t>Aug 12, 2004</t>
  </si>
  <si>
    <t>Aug 11, 2004</t>
  </si>
  <si>
    <t>Aug 10, 2004</t>
  </si>
  <si>
    <t>Aug 9, 2004</t>
  </si>
  <si>
    <t>Aug 6, 2004</t>
  </si>
  <si>
    <t>Aug 5, 2004</t>
  </si>
  <si>
    <t>Aug 4, 2004</t>
  </si>
  <si>
    <t>Aug 3, 2004</t>
  </si>
  <si>
    <t>Aug 2, 2004</t>
  </si>
  <si>
    <t>Jul 30, 2004</t>
  </si>
  <si>
    <t>Jul 29, 2004</t>
  </si>
  <si>
    <t>Jul 28, 2004</t>
  </si>
  <si>
    <t>Jul 27, 2004</t>
  </si>
  <si>
    <t>Jul 26, 2004</t>
  </si>
  <si>
    <t>Jul 23, 2004</t>
  </si>
  <si>
    <t>Jul 22, 2004</t>
  </si>
  <si>
    <t>Jul 21, 2004</t>
  </si>
  <si>
    <t>Jul 20, 2004</t>
  </si>
  <si>
    <t>Jul 19, 2004</t>
  </si>
  <si>
    <t>Jul 16, 2004</t>
  </si>
  <si>
    <t>Jul 15, 2004</t>
  </si>
  <si>
    <t>Jul 14, 2004</t>
  </si>
  <si>
    <t>Jul 13, 2004</t>
  </si>
  <si>
    <t>Jul 12, 2004</t>
  </si>
  <si>
    <t>Jul 9, 2004</t>
  </si>
  <si>
    <t>Jul 8, 2004</t>
  </si>
  <si>
    <t>Jul 7, 2004</t>
  </si>
  <si>
    <t>Jul 6, 2004</t>
  </si>
  <si>
    <t>Jul 5, 2004</t>
  </si>
  <si>
    <t>Jul 2, 2004</t>
  </si>
  <si>
    <t>Jul 1, 2004</t>
  </si>
  <si>
    <t>Jun 30, 2004</t>
  </si>
  <si>
    <t>Jun 29, 2004</t>
  </si>
  <si>
    <t>Jun 28, 2004</t>
  </si>
  <si>
    <t>Jun 25, 2004</t>
  </si>
  <si>
    <t>Jun 24, 2004</t>
  </si>
  <si>
    <t>Jun 23, 2004</t>
  </si>
  <si>
    <t>Jun 22, 2004</t>
  </si>
  <si>
    <t>Jun 21, 2004</t>
  </si>
  <si>
    <t>Jun 18, 2004</t>
  </si>
  <si>
    <t>Jun 17, 2004</t>
  </si>
  <si>
    <t>Jun 16, 2004</t>
  </si>
  <si>
    <t>Jun 15, 2004</t>
  </si>
  <si>
    <t>Jun 14, 2004</t>
  </si>
  <si>
    <t>Jun 11, 2004</t>
  </si>
  <si>
    <t>Jun 10, 2004</t>
  </si>
  <si>
    <t>Jun 9, 2004</t>
  </si>
  <si>
    <t>Jun 8, 2004</t>
  </si>
  <si>
    <t>Jun 7, 2004</t>
  </si>
  <si>
    <t>Jun 4, 2004</t>
  </si>
  <si>
    <t>Jun 3, 2004</t>
  </si>
  <si>
    <t>Jun 2, 2004</t>
  </si>
  <si>
    <t>Jun 1, 2004</t>
  </si>
  <si>
    <t>May 31, 2004</t>
  </si>
  <si>
    <t>May 28, 2004</t>
  </si>
  <si>
    <t>May 27, 2004</t>
  </si>
  <si>
    <t>May 26, 2004</t>
  </si>
  <si>
    <t>May 25, 2004</t>
  </si>
  <si>
    <t>May 24, 2004</t>
  </si>
  <si>
    <t>May 21, 2004</t>
  </si>
  <si>
    <t>May 20, 2004</t>
  </si>
  <si>
    <t>May 19, 2004</t>
  </si>
  <si>
    <t>May 18, 2004</t>
  </si>
  <si>
    <t>May 17, 2004</t>
  </si>
  <si>
    <t>May 14, 2004</t>
  </si>
  <si>
    <t>May 13, 2004</t>
  </si>
  <si>
    <t>May 12, 2004</t>
  </si>
  <si>
    <t>May 11, 2004</t>
  </si>
  <si>
    <t>May 10, 2004</t>
  </si>
  <si>
    <t>May 7, 2004</t>
  </si>
  <si>
    <t>May 6, 2004</t>
  </si>
  <si>
    <t>May 5, 2004</t>
  </si>
  <si>
    <t>May 4, 2004</t>
  </si>
  <si>
    <t>May 3, 2004</t>
  </si>
  <si>
    <t>Apr 30, 2004</t>
  </si>
  <si>
    <t>Apr 29, 2004</t>
  </si>
  <si>
    <t>Apr 28, 2004</t>
  </si>
  <si>
    <t>Apr 27, 2004</t>
  </si>
  <si>
    <t>Apr 23, 2004</t>
  </si>
  <si>
    <t>Apr 22, 2004</t>
  </si>
  <si>
    <t>Apr 21, 2004</t>
  </si>
  <si>
    <t>Apr 20, 2004</t>
  </si>
  <si>
    <t>Apr 19, 2004</t>
  </si>
  <si>
    <t>Apr 16, 2004</t>
  </si>
  <si>
    <t>Apr 15, 2004</t>
  </si>
  <si>
    <t>Apr 14, 2004</t>
  </si>
  <si>
    <t>Apr 13, 2004</t>
  </si>
  <si>
    <t>Apr 12, 2004</t>
  </si>
  <si>
    <t>Apr 9, 2004</t>
  </si>
  <si>
    <t>Apr 8, 2004</t>
  </si>
  <si>
    <t>Apr 7, 2004</t>
  </si>
  <si>
    <t>Apr 6, 2004</t>
  </si>
  <si>
    <t>Apr 5, 2004</t>
  </si>
  <si>
    <t>Apr 2, 2004</t>
  </si>
  <si>
    <t>Apr 1, 2004</t>
  </si>
  <si>
    <t>Mar 31, 2004</t>
  </si>
  <si>
    <t>Mar 30, 2004</t>
  </si>
  <si>
    <t>Mar 29, 2004</t>
  </si>
  <si>
    <t>Mar 26, 2004</t>
  </si>
  <si>
    <t>Mar 25, 2004</t>
  </si>
  <si>
    <t>Mar 24, 2004</t>
  </si>
  <si>
    <t>Mar 23, 2004</t>
  </si>
  <si>
    <t>Mar 22, 2004</t>
  </si>
  <si>
    <t>Mar 19, 2004</t>
  </si>
  <si>
    <t>Mar 18, 2004</t>
  </si>
  <si>
    <t>Mar 17, 2004</t>
  </si>
  <si>
    <t>Mar 16, 2004</t>
  </si>
  <si>
    <t>Mar 15, 2004</t>
  </si>
  <si>
    <t>Mar 12, 2004</t>
  </si>
  <si>
    <t>Mar 11, 2004</t>
  </si>
  <si>
    <t>Mar 10, 2004</t>
  </si>
  <si>
    <t>Mar 9, 2004</t>
  </si>
  <si>
    <t>Mar 8, 2004</t>
  </si>
  <si>
    <t>Mar 5, 2004</t>
  </si>
  <si>
    <t>Mar 4, 2004</t>
  </si>
  <si>
    <t>Mar 3, 2004</t>
  </si>
  <si>
    <t>Mar 2, 2004</t>
  </si>
  <si>
    <t>Mar 1, 2004</t>
  </si>
  <si>
    <t>Feb 27, 2004</t>
  </si>
  <si>
    <t>Feb 26, 2004</t>
  </si>
  <si>
    <t>Feb 25, 2004</t>
  </si>
  <si>
    <t>Feb 24, 2004</t>
  </si>
  <si>
    <t>Feb 23, 2004</t>
  </si>
  <si>
    <t>Feb 20, 2004</t>
  </si>
  <si>
    <t>Feb 19, 2004</t>
  </si>
  <si>
    <t>Feb 18, 2004</t>
  </si>
  <si>
    <t>Feb 17, 2004</t>
  </si>
  <si>
    <t>Feb 16, 2004</t>
  </si>
  <si>
    <t>Feb 13, 2004</t>
  </si>
  <si>
    <t>Feb 12, 2004</t>
  </si>
  <si>
    <t>Feb 11, 2004</t>
  </si>
  <si>
    <t>Feb 10, 2004</t>
  </si>
  <si>
    <t>Feb 9, 2004</t>
  </si>
  <si>
    <t>Feb 6, 2004</t>
  </si>
  <si>
    <t>Feb 5, 2004</t>
  </si>
  <si>
    <t>Feb 4, 2004</t>
  </si>
  <si>
    <t>Feb 3, 2004</t>
  </si>
  <si>
    <t>Feb 2, 2004</t>
  </si>
  <si>
    <t>Jan 30, 2004</t>
  </si>
  <si>
    <t>Jan 29, 2004</t>
  </si>
  <si>
    <t>Jan 28, 2004</t>
  </si>
  <si>
    <t>Jan 27, 2004</t>
  </si>
  <si>
    <t>Jan 26, 2004</t>
  </si>
  <si>
    <t>Jan 23, 2004</t>
  </si>
  <si>
    <t>Jan 22, 2004</t>
  </si>
  <si>
    <t>Jan 21, 2004</t>
  </si>
  <si>
    <t>Jan 20, 2004</t>
  </si>
  <si>
    <t>Jan 19, 2004</t>
  </si>
  <si>
    <t>Jan 16, 2004</t>
  </si>
  <si>
    <t>Jan 15, 2004</t>
  </si>
  <si>
    <t>Jan 14, 2004</t>
  </si>
  <si>
    <t>Jan 13, 2004</t>
  </si>
  <si>
    <t>Jan 12, 2004</t>
  </si>
  <si>
    <t>Jan 9, 2004</t>
  </si>
  <si>
    <t>Jan 8, 2004</t>
  </si>
  <si>
    <t>Jan 7, 2004</t>
  </si>
  <si>
    <t>Jan 6, 2004</t>
  </si>
  <si>
    <t>Jan 5, 2004</t>
  </si>
  <si>
    <t>Jan 2, 2004</t>
  </si>
  <si>
    <t>Jan 1, 2004</t>
  </si>
  <si>
    <t>Dec 31, 2003</t>
  </si>
  <si>
    <t>Dec 30, 2003</t>
  </si>
  <si>
    <t>Dec 29, 2003</t>
  </si>
  <si>
    <t>Dec 26, 2003</t>
  </si>
  <si>
    <t>Dec 25, 2003</t>
  </si>
  <si>
    <t>Dec 24, 2003</t>
  </si>
  <si>
    <t>Dec 23, 2003</t>
  </si>
  <si>
    <t>Dec 22, 2003</t>
  </si>
  <si>
    <t>Dec 19, 2003</t>
  </si>
  <si>
    <t>Dec 18, 2003</t>
  </si>
  <si>
    <t>Dec 17, 2003</t>
  </si>
  <si>
    <t>Dec 16, 2003</t>
  </si>
  <si>
    <t>Dec 15, 2003</t>
  </si>
  <si>
    <t>Dec 12, 2003</t>
  </si>
  <si>
    <t>Dec 11, 2003</t>
  </si>
  <si>
    <t>Dec 10, 2003</t>
  </si>
  <si>
    <t>Dec 9, 2003</t>
  </si>
  <si>
    <t>Dec 8, 2003</t>
  </si>
  <si>
    <t>Dec 5, 2003</t>
  </si>
  <si>
    <t>Dec 4, 2003</t>
  </si>
  <si>
    <t>Dec 3, 2003</t>
  </si>
  <si>
    <t>Dec 2, 2003</t>
  </si>
  <si>
    <t>Dec 1, 2003</t>
  </si>
  <si>
    <t>Nov 28, 2003</t>
  </si>
  <si>
    <t>Nov 27, 2003</t>
  </si>
  <si>
    <t>Nov 26, 2003</t>
  </si>
  <si>
    <t>Nov 25, 2003</t>
  </si>
  <si>
    <t>Nov 24, 2003</t>
  </si>
  <si>
    <t>Nov 21, 2003</t>
  </si>
  <si>
    <t>Nov 20, 2003</t>
  </si>
  <si>
    <t>Nov 19, 2003</t>
  </si>
  <si>
    <t>Nov 18, 2003</t>
  </si>
  <si>
    <t>Nov 17, 2003</t>
  </si>
  <si>
    <t>Nov 14, 2003</t>
  </si>
  <si>
    <t>Nov 13, 2003</t>
  </si>
  <si>
    <t>Nov 12, 2003</t>
  </si>
  <si>
    <t>Nov 11, 2003</t>
  </si>
  <si>
    <t>Nov 10, 2003</t>
  </si>
  <si>
    <t>Nov 7, 2003</t>
  </si>
  <si>
    <t>Nov 6, 2003</t>
  </si>
  <si>
    <t>Nov 5, 2003</t>
  </si>
  <si>
    <t>Nov 4, 2003</t>
  </si>
  <si>
    <t>Nov 3, 2003</t>
  </si>
  <si>
    <t>Oct 31, 2003</t>
  </si>
  <si>
    <t>Oct 30, 2003</t>
  </si>
  <si>
    <t>Oct 29, 2003</t>
  </si>
  <si>
    <t>Oct 28, 2003</t>
  </si>
  <si>
    <t>Oct 27, 2003</t>
  </si>
  <si>
    <t>Oct 24, 2003</t>
  </si>
  <si>
    <t>Oct 23, 2003</t>
  </si>
  <si>
    <t>Oct 22, 2003</t>
  </si>
  <si>
    <t>Oct 21, 2003</t>
  </si>
  <si>
    <t>Oct 20, 2003</t>
  </si>
  <si>
    <t>Oct 17, 2003</t>
  </si>
  <si>
    <t>Oct 16, 2003</t>
  </si>
  <si>
    <t>Oct 15, 2003</t>
  </si>
  <si>
    <t>Oct 14, 2003</t>
  </si>
  <si>
    <t>Oct 13, 2003</t>
  </si>
  <si>
    <t>Oct 10, 2003</t>
  </si>
  <si>
    <t>Oct 9, 2003</t>
  </si>
  <si>
    <t>Oct 8, 2003</t>
  </si>
  <si>
    <t>Oct 7, 2003</t>
  </si>
  <si>
    <t>Oct 6, 2003</t>
  </si>
  <si>
    <t>Oct 3, 2003</t>
  </si>
  <si>
    <t>Oct 2, 2003</t>
  </si>
  <si>
    <t>Oct 1, 2003</t>
  </si>
  <si>
    <t>Sep 30, 2003</t>
  </si>
  <si>
    <t>Sep 29, 2003</t>
  </si>
  <si>
    <t>Sep 26, 2003</t>
  </si>
  <si>
    <t>Sep 25, 2003</t>
  </si>
  <si>
    <t>Sep 24, 2003</t>
  </si>
  <si>
    <t>Sep 23, 2003</t>
  </si>
  <si>
    <t>Sep 22, 2003</t>
  </si>
  <si>
    <t>Sep 19, 2003</t>
  </si>
  <si>
    <t>Sep 18, 2003</t>
  </si>
  <si>
    <t>Sep 17, 2003</t>
  </si>
  <si>
    <t>Sep 16, 2003</t>
  </si>
  <si>
    <t>Sep 15, 2003</t>
  </si>
  <si>
    <t>Sep 12, 2003</t>
  </si>
  <si>
    <t>Sep 11, 2003</t>
  </si>
  <si>
    <t>Sep 10, 2003</t>
  </si>
  <si>
    <t>Sep 9, 2003</t>
  </si>
  <si>
    <t>Sep 8, 2003</t>
  </si>
  <si>
    <t>Sep 5, 2003</t>
  </si>
  <si>
    <t>Sep 4, 2003</t>
  </si>
  <si>
    <t>Sep 3, 2003</t>
  </si>
  <si>
    <t>Sep 2, 2003</t>
  </si>
  <si>
    <t>Sep 1, 2003</t>
  </si>
  <si>
    <t>Aug 29, 2003</t>
  </si>
  <si>
    <t>Aug 28, 2003</t>
  </si>
  <si>
    <t>Aug 27, 2003</t>
  </si>
  <si>
    <t>Aug 26, 2003</t>
  </si>
  <si>
    <t>Aug 25, 2003</t>
  </si>
  <si>
    <t>Aug 22, 2003</t>
  </si>
  <si>
    <t>Aug 21, 2003</t>
  </si>
  <si>
    <t>Aug 20, 2003</t>
  </si>
  <si>
    <t>Aug 19, 2003</t>
  </si>
  <si>
    <t>Aug 18, 2003</t>
  </si>
  <si>
    <t>Aug 15, 2003</t>
  </si>
  <si>
    <t>Aug 14, 2003</t>
  </si>
  <si>
    <t>Aug 13, 2003</t>
  </si>
  <si>
    <t>Aug 12, 2003</t>
  </si>
  <si>
    <t>Aug 11, 2003</t>
  </si>
  <si>
    <t>Aug 8, 2003</t>
  </si>
  <si>
    <t>Aug 7, 2003</t>
  </si>
  <si>
    <t>Aug 6, 2003</t>
  </si>
  <si>
    <t>Aug 5, 2003</t>
  </si>
  <si>
    <t>Aug 4, 2003</t>
  </si>
  <si>
    <t>Aug 1, 2003</t>
  </si>
  <si>
    <t>Jul 31, 2003</t>
  </si>
  <si>
    <t>Jul 30, 2003</t>
  </si>
  <si>
    <t>Jul 29, 2003</t>
  </si>
  <si>
    <t>Jul 28, 2003</t>
  </si>
  <si>
    <t>Jul 25, 2003</t>
  </si>
  <si>
    <t>Jul 24, 2003</t>
  </si>
  <si>
    <t>Jul 23, 2003</t>
  </si>
  <si>
    <t>Jul 22, 2003</t>
  </si>
  <si>
    <t>Jul 21, 2003</t>
  </si>
  <si>
    <t>Jul 18, 2003</t>
  </si>
  <si>
    <t>Jul 17, 2003</t>
  </si>
  <si>
    <t>Jul 16, 2003</t>
  </si>
  <si>
    <t>Jul 15, 2003</t>
  </si>
  <si>
    <t>Jul 14, 2003</t>
  </si>
  <si>
    <t>Jul 11, 2003</t>
  </si>
  <si>
    <t>Jul 10, 2003</t>
  </si>
  <si>
    <t>Jul 9, 2003</t>
  </si>
  <si>
    <t>Jul 8, 2003</t>
  </si>
  <si>
    <t>Jul 7, 2003</t>
  </si>
  <si>
    <t>Jul 4, 2003</t>
  </si>
  <si>
    <t>Jul 3, 2003</t>
  </si>
  <si>
    <t>Jul 2, 2003</t>
  </si>
  <si>
    <t>Jul 1, 2003</t>
  </si>
  <si>
    <t>Jun 30, 2003</t>
  </si>
  <si>
    <t>Jun 27, 2003</t>
  </si>
  <si>
    <t>Jun 26, 2003</t>
  </si>
  <si>
    <t>Jun 25, 2003</t>
  </si>
  <si>
    <t>Jun 24, 2003</t>
  </si>
  <si>
    <t>Jun 23, 2003</t>
  </si>
  <si>
    <t>Jun 20, 2003</t>
  </si>
  <si>
    <t>Jun 19, 2003</t>
  </si>
  <si>
    <t>Jun 18, 2003</t>
  </si>
  <si>
    <t>Jun 17, 2003</t>
  </si>
  <si>
    <t>Jun 16, 2003</t>
  </si>
  <si>
    <t>Jun 13, 2003</t>
  </si>
  <si>
    <t>Jun 12, 2003</t>
  </si>
  <si>
    <t>Jun 11, 2003</t>
  </si>
  <si>
    <t>Jun 10, 2003</t>
  </si>
  <si>
    <t>Jun 9, 2003</t>
  </si>
  <si>
    <t>Jun 6, 2003</t>
  </si>
  <si>
    <t>Jun 5, 2003</t>
  </si>
  <si>
    <t>Jun 4, 2003</t>
  </si>
  <si>
    <t>Jun 3, 2003</t>
  </si>
  <si>
    <t>Jun 2, 2003</t>
  </si>
  <si>
    <t>May 30, 2003</t>
  </si>
  <si>
    <t>May 29, 2003</t>
  </si>
  <si>
    <t>May 28, 2003</t>
  </si>
  <si>
    <t>May 27, 2003</t>
  </si>
  <si>
    <t>May 26, 2003</t>
  </si>
  <si>
    <t>May 23, 2003</t>
  </si>
  <si>
    <t>May 22, 2003</t>
  </si>
  <si>
    <t>May 21, 2003</t>
  </si>
  <si>
    <t>May 20, 2003</t>
  </si>
  <si>
    <t>May 19, 2003</t>
  </si>
  <si>
    <t>May 16, 2003</t>
  </si>
  <si>
    <t>May 15, 2003</t>
  </si>
  <si>
    <t>May 14, 2003</t>
  </si>
  <si>
    <t>May 13, 2003</t>
  </si>
  <si>
    <t>May 12, 2003</t>
  </si>
  <si>
    <t>May 9, 2003</t>
  </si>
  <si>
    <t>May 8, 2003</t>
  </si>
  <si>
    <t>May 7, 2003</t>
  </si>
  <si>
    <t>May 6, 2003</t>
  </si>
  <si>
    <t>May 5, 2003</t>
  </si>
  <si>
    <t>May 2, 2003</t>
  </si>
  <si>
    <t>May 1, 2003</t>
  </si>
  <si>
    <t>Apr 30, 2003</t>
  </si>
  <si>
    <t>Apr 29, 2003</t>
  </si>
  <si>
    <t>Apr 28, 2003</t>
  </si>
  <si>
    <t>Apr 25, 2003</t>
  </si>
  <si>
    <t>Apr 24, 2003</t>
  </si>
  <si>
    <t>Apr 23, 2003</t>
  </si>
  <si>
    <t>Apr 22, 2003</t>
  </si>
  <si>
    <t>Apr 21, 2003</t>
  </si>
  <si>
    <t>Apr 18, 2003</t>
  </si>
  <si>
    <t>Apr 17, 2003</t>
  </si>
  <si>
    <t>Apr 16, 2003</t>
  </si>
  <si>
    <t>Apr 15, 2003</t>
  </si>
  <si>
    <t>Apr 11, 2003</t>
  </si>
  <si>
    <t>Apr 10, 2003</t>
  </si>
  <si>
    <t>Apr 9, 2003</t>
  </si>
  <si>
    <t>Apr 8, 2003</t>
  </si>
  <si>
    <t>Apr 7, 2003</t>
  </si>
  <si>
    <t>Apr 4, 2003</t>
  </si>
  <si>
    <t>Apr 3, 2003</t>
  </si>
  <si>
    <t>Apr 2, 2003</t>
  </si>
  <si>
    <t>Apr 1, 2003</t>
  </si>
  <si>
    <t>Mar 31, 2003</t>
  </si>
  <si>
    <t>Mar 28, 2003</t>
  </si>
  <si>
    <t>Mar 27, 2003</t>
  </si>
  <si>
    <t>Mar 26, 2003</t>
  </si>
  <si>
    <t>Mar 25, 2003</t>
  </si>
  <si>
    <t>Mar 24, 2003</t>
  </si>
  <si>
    <t>Mar 21, 2003</t>
  </si>
  <si>
    <t>Mar 20, 2003</t>
  </si>
  <si>
    <t>Mar 19, 2003</t>
  </si>
  <si>
    <t>Mar 18, 2003</t>
  </si>
  <si>
    <t>Mar 17, 2003</t>
  </si>
  <si>
    <t>Mar 14, 2003</t>
  </si>
  <si>
    <t>Mar 13, 2003</t>
  </si>
  <si>
    <t>Mar 12, 2003</t>
  </si>
  <si>
    <t>Mar 11, 2003</t>
  </si>
  <si>
    <t>Mar 10, 2003</t>
  </si>
  <si>
    <t>Mar 7, 2003</t>
  </si>
  <si>
    <t>Mar 6, 2003</t>
  </si>
  <si>
    <t>Mar 5, 2003</t>
  </si>
  <si>
    <t>Mar 4, 2003</t>
  </si>
  <si>
    <t>Mar 3, 2003</t>
  </si>
  <si>
    <t>Feb 28, 2003</t>
  </si>
  <si>
    <t>Feb 27, 2003</t>
  </si>
  <si>
    <t>Feb 26, 2003</t>
  </si>
  <si>
    <t>Feb 25, 2003</t>
  </si>
  <si>
    <t>Feb 24, 2003</t>
  </si>
  <si>
    <t>Feb 21, 2003</t>
  </si>
  <si>
    <t>Feb 20, 2003</t>
  </si>
  <si>
    <t>Feb 19, 2003</t>
  </si>
  <si>
    <t>Feb 18, 2003</t>
  </si>
  <si>
    <t>Feb 17, 2003</t>
  </si>
  <si>
    <t>Feb 14, 2003</t>
  </si>
  <si>
    <t>Feb 13, 2003</t>
  </si>
  <si>
    <t>Feb 12, 2003</t>
  </si>
  <si>
    <t>Feb 11, 2003</t>
  </si>
  <si>
    <t>Feb 10, 2003</t>
  </si>
  <si>
    <t>Feb 7, 2003</t>
  </si>
  <si>
    <t>Feb 6, 2003</t>
  </si>
  <si>
    <t>Feb 5, 2003</t>
  </si>
  <si>
    <t>Feb 4, 2003</t>
  </si>
  <si>
    <t>Feb 3, 2003</t>
  </si>
  <si>
    <t>Jan 31, 2003</t>
  </si>
  <si>
    <t>Jan 30, 2003</t>
  </si>
  <si>
    <t>Jan 29, 2003</t>
  </si>
  <si>
    <t>Jan 28, 2003</t>
  </si>
  <si>
    <t>Jan 27, 2003</t>
  </si>
  <si>
    <t>Jan 24, 2003</t>
  </si>
  <si>
    <t>Jan 23, 2003</t>
  </si>
  <si>
    <t>Jan 22, 2003</t>
  </si>
  <si>
    <t>Jan 21, 2003</t>
  </si>
  <si>
    <t>Jan 20, 2003</t>
  </si>
  <si>
    <t>Jan 17, 2003</t>
  </si>
  <si>
    <t>Jan 16, 2003</t>
  </si>
  <si>
    <t>Jan 15, 2003</t>
  </si>
  <si>
    <t>Jan 14, 2003</t>
  </si>
  <si>
    <t>Jan 13, 2003</t>
  </si>
  <si>
    <t>Jan 10, 2003</t>
  </si>
  <si>
    <t>Jan 9, 2003</t>
  </si>
  <si>
    <t>Jan 8, 2003</t>
  </si>
  <si>
    <t>Jan 7, 2003</t>
  </si>
  <si>
    <t>Jan 6, 2003</t>
  </si>
  <si>
    <t>Jan 3, 2003</t>
  </si>
  <si>
    <t>Jan 2, 2003</t>
  </si>
  <si>
    <t>Jan 1, 2003</t>
  </si>
  <si>
    <t>Dec 31, 2002</t>
  </si>
  <si>
    <t>Dec 30, 2002</t>
  </si>
  <si>
    <t>Dec 27, 2002</t>
  </si>
  <si>
    <t>Dec 26, 2002</t>
  </si>
  <si>
    <t>Dec 25, 2002</t>
  </si>
  <si>
    <t>Dec 24, 2002</t>
  </si>
  <si>
    <t>Dec 23, 2002</t>
  </si>
  <si>
    <t>Dec 20, 2002</t>
  </si>
  <si>
    <t>Dec 19, 2002</t>
  </si>
  <si>
    <t>Dec 18, 2002</t>
  </si>
  <si>
    <t>Dec 17, 2002</t>
  </si>
  <si>
    <t>Dec 16, 2002</t>
  </si>
  <si>
    <t>Dec 13, 2002</t>
  </si>
  <si>
    <t>Dec 12, 2002</t>
  </si>
  <si>
    <t>Dec 11, 2002</t>
  </si>
  <si>
    <t>Dec 10, 2002</t>
  </si>
  <si>
    <t>Dec 9, 2002</t>
  </si>
  <si>
    <t>Dec 6, 2002</t>
  </si>
  <si>
    <t>Dec 5, 2002</t>
  </si>
  <si>
    <t>Dec 4, 2002</t>
  </si>
  <si>
    <t>Dec 3, 2002</t>
  </si>
  <si>
    <t>Dec 2, 2002</t>
  </si>
  <si>
    <t>Nov 29, 2002</t>
  </si>
  <si>
    <t>Nov 28, 2002</t>
  </si>
  <si>
    <t>Nov 27, 2002</t>
  </si>
  <si>
    <t>Nov 26, 2002</t>
  </si>
  <si>
    <t>Nov 25, 2002</t>
  </si>
  <si>
    <t>Nov 22, 2002</t>
  </si>
  <si>
    <t>Nov 21, 2002</t>
  </si>
  <si>
    <t>Nov 20, 2002</t>
  </si>
  <si>
    <t>Nov 19, 2002</t>
  </si>
  <si>
    <t>Nov 18, 2002</t>
  </si>
  <si>
    <t>Nov 15, 2002</t>
  </si>
  <si>
    <t>Nov 14, 2002</t>
  </si>
  <si>
    <t>Nov 13, 2002</t>
  </si>
  <si>
    <t>Nov 12, 2002</t>
  </si>
  <si>
    <t>Nov 11, 2002</t>
  </si>
  <si>
    <t>Nov 8, 2002</t>
  </si>
  <si>
    <t>Nov 7, 2002</t>
  </si>
  <si>
    <t>Nov 6, 2002</t>
  </si>
  <si>
    <t>Nov 5, 2002</t>
  </si>
  <si>
    <t>Nov 4, 2002</t>
  </si>
  <si>
    <t>Nov 1, 2002</t>
  </si>
  <si>
    <t>Oct 31, 2002</t>
  </si>
  <si>
    <t>Oct 30, 2002</t>
  </si>
  <si>
    <t>Oct 29, 2002</t>
  </si>
  <si>
    <t>Oct 28, 2002</t>
  </si>
  <si>
    <t>Oct 25, 2002</t>
  </si>
  <si>
    <t>Oct 24, 2002</t>
  </si>
  <si>
    <t>Oct 23, 2002</t>
  </si>
  <si>
    <t>Oct 22, 2002</t>
  </si>
  <si>
    <t>Oct 21, 2002</t>
  </si>
  <si>
    <t>Oct 18, 2002</t>
  </si>
  <si>
    <t>Oct 17, 2002</t>
  </si>
  <si>
    <t>Oct 16, 2002</t>
  </si>
  <si>
    <t>Oct 15, 2002</t>
  </si>
  <si>
    <t>Oct 14, 2002</t>
  </si>
  <si>
    <t>Oct 11, 2002</t>
  </si>
  <si>
    <t>Oct 10, 2002</t>
  </si>
  <si>
    <t>Oct 9, 2002</t>
  </si>
  <si>
    <t>Oct 8, 2002</t>
  </si>
  <si>
    <t>Oct 7, 2002</t>
  </si>
  <si>
    <t>Oct 4, 2002</t>
  </si>
  <si>
    <t>Oct 3, 2002</t>
  </si>
  <si>
    <t>Oct 2, 2002</t>
  </si>
  <si>
    <t>Oct 1, 2002</t>
  </si>
  <si>
    <t>Sep 30, 2002</t>
  </si>
  <si>
    <t>Sep 27, 2002</t>
  </si>
  <si>
    <t>Sep 26, 2002</t>
  </si>
  <si>
    <t>Sep 25, 2002</t>
  </si>
  <si>
    <t>Sep 24, 2002</t>
  </si>
  <si>
    <t>Sep 23, 2002</t>
  </si>
  <si>
    <t>Sep 20, 2002</t>
  </si>
  <si>
    <t>Sep 19, 2002</t>
  </si>
  <si>
    <t>Sep 18, 2002</t>
  </si>
  <si>
    <t>Sep 17, 2002</t>
  </si>
  <si>
    <t>Sep 16, 2002</t>
  </si>
  <si>
    <t>Sep 13, 2002</t>
  </si>
  <si>
    <t>Sep 12, 2002</t>
  </si>
  <si>
    <t>Sep 11, 2002</t>
  </si>
  <si>
    <t>Sep 10, 2002</t>
  </si>
  <si>
    <t>Sep 9, 2002</t>
  </si>
  <si>
    <t>Sep 6, 2002</t>
  </si>
  <si>
    <t>Sep 5, 2002</t>
  </si>
  <si>
    <t>Sep 4, 2002</t>
  </si>
  <si>
    <t>Sep 3, 2002</t>
  </si>
  <si>
    <t>Sep 2, 2002</t>
  </si>
  <si>
    <t>Aug 30, 2002</t>
  </si>
  <si>
    <t>Aug 29, 2002</t>
  </si>
  <si>
    <t>Aug 28, 2002</t>
  </si>
  <si>
    <t>Aug 27, 2002</t>
  </si>
  <si>
    <t>Aug 26, 2002</t>
  </si>
  <si>
    <t>Aug 23, 2002</t>
  </si>
  <si>
    <t>Aug 22, 2002</t>
  </si>
  <si>
    <t>Aug 21, 2002</t>
  </si>
  <si>
    <t>Aug 20, 2002</t>
  </si>
  <si>
    <t>Aug 19, 2002</t>
  </si>
  <si>
    <t>Aug 16, 2002</t>
  </si>
  <si>
    <t>Aug 15, 2002</t>
  </si>
  <si>
    <t>Aug 14, 2002</t>
  </si>
  <si>
    <t>Aug 13, 2002</t>
  </si>
  <si>
    <t>Aug 12, 2002</t>
  </si>
  <si>
    <t>Aug 9, 2002</t>
  </si>
  <si>
    <t>Aug 8, 2002</t>
  </si>
  <si>
    <t>Aug 7, 2002</t>
  </si>
  <si>
    <t>Aug 6, 2002</t>
  </si>
  <si>
    <t>Aug 5, 2002</t>
  </si>
  <si>
    <t>Aug 2, 2002</t>
  </si>
  <si>
    <t>Aug 1, 2002</t>
  </si>
  <si>
    <t>Jul 31, 2002</t>
  </si>
  <si>
    <t>Jul 30, 2002</t>
  </si>
  <si>
    <t>Jul 29, 2002</t>
  </si>
  <si>
    <t>Jul 26, 2002</t>
  </si>
  <si>
    <t>Jul 25, 2002</t>
  </si>
  <si>
    <t>Jul 24, 2002</t>
  </si>
  <si>
    <t>Jul 23, 2002</t>
  </si>
  <si>
    <t>Jul 22, 2002</t>
  </si>
  <si>
    <t>Jul 19, 2002</t>
  </si>
  <si>
    <t>Jul 18, 2002</t>
  </si>
  <si>
    <t>Jul 17, 2002</t>
  </si>
  <si>
    <t>Jul 16, 2002</t>
  </si>
  <si>
    <t>Jul 15, 2002</t>
  </si>
  <si>
    <t>Jul 12, 2002</t>
  </si>
  <si>
    <t>Jul 11, 2002</t>
  </si>
  <si>
    <t>Jul 10, 2002</t>
  </si>
  <si>
    <t>Jul 9, 2002</t>
  </si>
  <si>
    <t>Jul 8, 2002</t>
  </si>
  <si>
    <t>Jul 5, 2002</t>
  </si>
  <si>
    <t>Jul 4, 2002</t>
  </si>
  <si>
    <t>Jul 3, 2002</t>
  </si>
  <si>
    <t>Jul 2, 2002</t>
  </si>
  <si>
    <t>Jul 1, 2002</t>
  </si>
  <si>
    <t>Jun 28, 2002</t>
  </si>
  <si>
    <t>Jun 27, 2002</t>
  </si>
  <si>
    <t>Jun 26, 2002</t>
  </si>
  <si>
    <t>Jun 25, 2002</t>
  </si>
  <si>
    <t>Jun 24, 2002</t>
  </si>
  <si>
    <t>Jun 21, 2002</t>
  </si>
  <si>
    <t>Jun 20, 2002</t>
  </si>
  <si>
    <t>Jun 19, 2002</t>
  </si>
  <si>
    <t>Jun 18, 2002</t>
  </si>
  <si>
    <t>Jun 17, 2002</t>
  </si>
  <si>
    <t>Jun 14, 2002</t>
  </si>
  <si>
    <t>Jun 13, 2002</t>
  </si>
  <si>
    <t>Jun 12, 2002</t>
  </si>
  <si>
    <t>Jun 11, 2002</t>
  </si>
  <si>
    <t>Jun 10, 2002</t>
  </si>
  <si>
    <t>Jun 7, 2002</t>
  </si>
  <si>
    <t>Jun 6, 2002</t>
  </si>
  <si>
    <t>Jun 5, 2002</t>
  </si>
  <si>
    <t>Jun 4, 2002</t>
  </si>
  <si>
    <t>Jun 3, 2002</t>
  </si>
  <si>
    <t>May 31, 2002</t>
  </si>
  <si>
    <t>May 30, 2002</t>
  </si>
  <si>
    <t>May 29, 2002</t>
  </si>
  <si>
    <t>May 28, 2002</t>
  </si>
  <si>
    <t>May 27, 2002</t>
  </si>
  <si>
    <t>May 24, 2002</t>
  </si>
  <si>
    <t>May 23, 2002</t>
  </si>
  <si>
    <t>May 22, 2002</t>
  </si>
  <si>
    <t>May 21, 2002</t>
  </si>
  <si>
    <t>May 20, 2002</t>
  </si>
  <si>
    <t>May 17, 2002</t>
  </si>
  <si>
    <t>May 16, 2002</t>
  </si>
  <si>
    <t>May 15, 2002</t>
  </si>
  <si>
    <t>May 14, 2002</t>
  </si>
  <si>
    <t>May 13, 2002</t>
  </si>
  <si>
    <t>May 10, 2002</t>
  </si>
  <si>
    <t>May 9, 2002</t>
  </si>
  <si>
    <t>May 8, 2002</t>
  </si>
  <si>
    <t>May 7, 2002</t>
  </si>
  <si>
    <t>May 6, 2002</t>
  </si>
  <si>
    <t>May 3, 2002</t>
  </si>
  <si>
    <t>May 2, 2002</t>
  </si>
  <si>
    <t>May 1, 2002</t>
  </si>
  <si>
    <t>Apr 30, 2002</t>
  </si>
  <si>
    <t>Apr 29, 2002</t>
  </si>
  <si>
    <t>Apr 26, 2002</t>
  </si>
  <si>
    <t>Apr 25, 2002</t>
  </si>
  <si>
    <t>Apr 24, 2002</t>
  </si>
  <si>
    <t>Apr 23, 2002</t>
  </si>
  <si>
    <t>Apr 22, 2002</t>
  </si>
  <si>
    <t>Apr 19, 2002</t>
  </si>
  <si>
    <t>Apr 18, 2002</t>
  </si>
  <si>
    <t>Apr 17, 2002</t>
  </si>
  <si>
    <t>Apr 16, 2002</t>
  </si>
  <si>
    <t>Apr 15, 2002</t>
  </si>
  <si>
    <t>Apr 12, 2002</t>
  </si>
  <si>
    <t>Apr 11, 2002</t>
  </si>
  <si>
    <t>Apr 10, 2002</t>
  </si>
  <si>
    <t>Apr 9, 2002</t>
  </si>
  <si>
    <t>Apr 8, 2002</t>
  </si>
  <si>
    <t>Apr 5, 2002</t>
  </si>
  <si>
    <t>Apr 4, 2002</t>
  </si>
  <si>
    <t>Apr 3, 2002</t>
  </si>
  <si>
    <t>Apr 2, 2002</t>
  </si>
  <si>
    <t>Apr 1, 2002</t>
  </si>
  <si>
    <t>Mar 29, 2002</t>
  </si>
  <si>
    <t>Mar 28, 2002</t>
  </si>
  <si>
    <t>Mar 27, 2002</t>
  </si>
  <si>
    <t>Mar 26, 2002</t>
  </si>
  <si>
    <t>Mar 25, 2002</t>
  </si>
  <si>
    <t>Mar 22, 2002</t>
  </si>
  <si>
    <t>Mar 21, 2002</t>
  </si>
  <si>
    <t>Mar 20, 2002</t>
  </si>
  <si>
    <t>Mar 19, 2002</t>
  </si>
  <si>
    <t>Mar 18, 2002</t>
  </si>
  <si>
    <t>Mar 15, 2002</t>
  </si>
  <si>
    <t>Mar 14, 2002</t>
  </si>
  <si>
    <t>Mar 13, 2002</t>
  </si>
  <si>
    <t>Mar 12, 2002</t>
  </si>
  <si>
    <t>Mar 11, 2002</t>
  </si>
  <si>
    <t>Mar 8, 2002</t>
  </si>
  <si>
    <t>Mar 7, 2002</t>
  </si>
  <si>
    <t>Mar 6, 2002</t>
  </si>
  <si>
    <t>Mar 5, 2002</t>
  </si>
  <si>
    <t>Mar 4, 2002</t>
  </si>
  <si>
    <t>Mar 1, 2002</t>
  </si>
  <si>
    <t>Feb 28, 2002</t>
  </si>
  <si>
    <t>Feb 27, 2002</t>
  </si>
  <si>
    <t>Feb 26, 2002</t>
  </si>
  <si>
    <t>Feb 25, 2002</t>
  </si>
  <si>
    <t>Feb 22, 2002</t>
  </si>
  <si>
    <t>Feb 21, 2002</t>
  </si>
  <si>
    <t>Feb 20, 2002</t>
  </si>
  <si>
    <t>Feb 19, 2002</t>
  </si>
  <si>
    <t>Feb 18, 2002</t>
  </si>
  <si>
    <t>Feb 15, 2002</t>
  </si>
  <si>
    <t>Feb 14, 2002</t>
  </si>
  <si>
    <t>Feb 13, 2002</t>
  </si>
  <si>
    <t>Feb 12, 2002</t>
  </si>
  <si>
    <t>Feb 11, 2002</t>
  </si>
  <si>
    <t>Feb 8, 2002</t>
  </si>
  <si>
    <t>Feb 7, 2002</t>
  </si>
  <si>
    <t>Feb 6, 2002</t>
  </si>
  <si>
    <t>Feb 5, 2002</t>
  </si>
  <si>
    <t>Feb 4, 2002</t>
  </si>
  <si>
    <t>Feb 1, 2002</t>
  </si>
  <si>
    <t>Jan 31, 2002</t>
  </si>
  <si>
    <t>Jan 30, 2002</t>
  </si>
  <si>
    <t>Jan 29, 2002</t>
  </si>
  <si>
    <t>Jan 28, 2002</t>
  </si>
  <si>
    <t>Jan 25, 2002</t>
  </si>
  <si>
    <t>Jan 24, 2002</t>
  </si>
  <si>
    <t>Jan 23, 2002</t>
  </si>
  <si>
    <t>Jan 22, 2002</t>
  </si>
  <si>
    <t>Jan 21, 2002</t>
  </si>
  <si>
    <t>Jan 18, 2002</t>
  </si>
  <si>
    <t>Jan 17, 2002</t>
  </si>
  <si>
    <t>Jan 16, 2002</t>
  </si>
  <si>
    <t>Jan 15, 2002</t>
  </si>
  <si>
    <t>Jan 14, 2002</t>
  </si>
  <si>
    <t>Jan 11, 2002</t>
  </si>
  <si>
    <t>Jan 10, 2002</t>
  </si>
  <si>
    <t>Jan 9, 2002</t>
  </si>
  <si>
    <t>Jan 8, 2002</t>
  </si>
  <si>
    <t>Jan 7, 2002</t>
  </si>
  <si>
    <t>Jan 4, 2002</t>
  </si>
  <si>
    <t>Jan 3, 2002</t>
  </si>
  <si>
    <t>Jan 2, 2002</t>
  </si>
  <si>
    <t>Jan 1, 2002</t>
  </si>
  <si>
    <t>Dec 31, 2001</t>
  </si>
  <si>
    <t>Dec 28, 2001</t>
  </si>
  <si>
    <t>Dec 27, 2001</t>
  </si>
  <si>
    <t>Dec 26, 2001</t>
  </si>
  <si>
    <t>Dec 25, 2001</t>
  </si>
  <si>
    <t>Dec 24, 2001</t>
  </si>
  <si>
    <t>Dec 21, 2001</t>
  </si>
  <si>
    <t>Dec 20, 2001</t>
  </si>
  <si>
    <t>Dec 19, 2001</t>
  </si>
  <si>
    <t>Dec 18, 2001</t>
  </si>
  <si>
    <t>Dec 17, 2001</t>
  </si>
  <si>
    <t>Dec 14, 2001</t>
  </si>
  <si>
    <t>Dec 13, 2001</t>
  </si>
  <si>
    <t>Dec 12, 2001</t>
  </si>
  <si>
    <t>Dec 11, 2001</t>
  </si>
  <si>
    <t>Dec 10, 2001</t>
  </si>
  <si>
    <t>Dec 7, 2001</t>
  </si>
  <si>
    <t>Dec 6, 2001</t>
  </si>
  <si>
    <t>Dec 5, 2001</t>
  </si>
  <si>
    <t>Dec 4, 2001</t>
  </si>
  <si>
    <t>Dec 3, 2001</t>
  </si>
  <si>
    <t>Nov 30, 2001</t>
  </si>
  <si>
    <t>Nov 29, 2001</t>
  </si>
  <si>
    <t>Nov 28, 2001</t>
  </si>
  <si>
    <t>Nov 27, 2001</t>
  </si>
  <si>
    <t>Nov 26, 2001</t>
  </si>
  <si>
    <t>Nov 23, 2001</t>
  </si>
  <si>
    <t>Nov 22, 2001</t>
  </si>
  <si>
    <t>Nov 21, 2001</t>
  </si>
  <si>
    <t>Nov 20, 2001</t>
  </si>
  <si>
    <t>Nov 19, 2001</t>
  </si>
  <si>
    <t>Nov 16, 2001</t>
  </si>
  <si>
    <t>Nov 15, 2001</t>
  </si>
  <si>
    <t>Nov 14, 2001</t>
  </si>
  <si>
    <t>Nov 13, 2001</t>
  </si>
  <si>
    <t>Nov 12, 2001</t>
  </si>
  <si>
    <t>Nov 9, 2001</t>
  </si>
  <si>
    <t>Nov 8, 2001</t>
  </si>
  <si>
    <t>Nov 7, 2001</t>
  </si>
  <si>
    <t>Nov 6, 2001</t>
  </si>
  <si>
    <t>Nov 5, 2001</t>
  </si>
  <si>
    <t>Nov 2, 2001</t>
  </si>
  <si>
    <t>Nov 1, 2001</t>
  </si>
  <si>
    <t>Oct 31, 2001</t>
  </si>
  <si>
    <t>Oct 30, 2001</t>
  </si>
  <si>
    <t>Oct 29, 2001</t>
  </si>
  <si>
    <t>Oct 26, 2001</t>
  </si>
  <si>
    <t>Oct 25, 2001</t>
  </si>
  <si>
    <t>Oct 24, 2001</t>
  </si>
  <si>
    <t>Oct 23, 2001</t>
  </si>
  <si>
    <t>Oct 22, 2001</t>
  </si>
  <si>
    <t>Oct 19, 2001</t>
  </si>
  <si>
    <t>Oct 18, 2001</t>
  </si>
  <si>
    <t>Oct 17, 2001</t>
  </si>
  <si>
    <t>Oct 16, 2001</t>
  </si>
  <si>
    <t>Oct 15, 2001</t>
  </si>
  <si>
    <t>Oct 12, 2001</t>
  </si>
  <si>
    <t>Oct 11, 2001</t>
  </si>
  <si>
    <t>Oct 10, 2001</t>
  </si>
  <si>
    <t>Oct 9, 2001</t>
  </si>
  <si>
    <t>Oct 8, 2001</t>
  </si>
  <si>
    <t>Oct 5, 2001</t>
  </si>
  <si>
    <t>Oct 4, 2001</t>
  </si>
  <si>
    <t>Oct 3, 2001</t>
  </si>
  <si>
    <t>Oct 2, 2001</t>
  </si>
  <si>
    <t>Oct 1, 2001</t>
  </si>
  <si>
    <t>Sep 28, 2001</t>
  </si>
  <si>
    <t>Sep 27, 2001</t>
  </si>
  <si>
    <t>Sep 26, 2001</t>
  </si>
  <si>
    <t>Sep 25, 2001</t>
  </si>
  <si>
    <t>Sep 24, 2001</t>
  </si>
  <si>
    <t>Sep 21, 2001</t>
  </si>
  <si>
    <t>Sep 20, 2001</t>
  </si>
  <si>
    <t>Sep 19, 2001</t>
  </si>
  <si>
    <t>Sep 18, 2001</t>
  </si>
  <si>
    <t>Sep 17, 2001</t>
  </si>
  <si>
    <t>Sep 14, 2001</t>
  </si>
  <si>
    <t>Sep 13, 2001</t>
  </si>
  <si>
    <t>Sep 12, 2001</t>
  </si>
  <si>
    <t>Sep 11, 2001</t>
  </si>
  <si>
    <t>Sep 10, 2001</t>
  </si>
  <si>
    <t>Sep 7, 2001</t>
  </si>
  <si>
    <t>Sep 6, 2001</t>
  </si>
  <si>
    <t>Sep 5, 2001</t>
  </si>
  <si>
    <t>Sep 4, 2001</t>
  </si>
  <si>
    <t>Sep 3, 2001</t>
  </si>
  <si>
    <t>Aug 31, 2001</t>
  </si>
  <si>
    <t>Aug 30, 2001</t>
  </si>
  <si>
    <t>Aug 29, 2001</t>
  </si>
  <si>
    <t>Aug 28, 2001</t>
  </si>
  <si>
    <t>Aug 27, 2001</t>
  </si>
  <si>
    <t>Aug 24, 2001</t>
  </si>
  <si>
    <t>Aug 23, 2001</t>
  </si>
  <si>
    <t>Aug 22, 2001</t>
  </si>
  <si>
    <t>Aug 21, 2001</t>
  </si>
  <si>
    <t>Aug 20, 2001</t>
  </si>
  <si>
    <t>Aug 17, 2001</t>
  </si>
  <si>
    <t>Aug 16, 2001</t>
  </si>
  <si>
    <t>Aug 15, 2001</t>
  </si>
  <si>
    <t>Aug 14, 2001</t>
  </si>
  <si>
    <t>Aug 13, 2001</t>
  </si>
  <si>
    <t>Aug 10, 2001</t>
  </si>
  <si>
    <t>Aug 9, 2001</t>
  </si>
  <si>
    <t>Aug 8, 2001</t>
  </si>
  <si>
    <t>Aug 7, 2001</t>
  </si>
  <si>
    <t>Aug 6, 2001</t>
  </si>
  <si>
    <t>Aug 3, 2001</t>
  </si>
  <si>
    <t>Aug 2, 2001</t>
  </si>
  <si>
    <t>Aug 1, 2001</t>
  </si>
  <si>
    <t>Jul 31, 2001</t>
  </si>
  <si>
    <t>Jul 30, 2001</t>
  </si>
  <si>
    <t>Jul 27, 2001</t>
  </si>
  <si>
    <t>Jul 26, 2001</t>
  </si>
  <si>
    <t>Jul 25, 2001</t>
  </si>
  <si>
    <t>Jul 24, 2001</t>
  </si>
  <si>
    <t>Jul 23, 2001</t>
  </si>
  <si>
    <t>Jul 20, 2001</t>
  </si>
  <si>
    <t>Jul 19, 2001</t>
  </si>
  <si>
    <t>Jul 18, 2001</t>
  </si>
  <si>
    <t>Jul 17, 2001</t>
  </si>
  <si>
    <t>Jul 16, 2001</t>
  </si>
  <si>
    <t>Jul 13, 2001</t>
  </si>
  <si>
    <t>Jul 12, 2001</t>
  </si>
  <si>
    <t>Jul 11, 2001</t>
  </si>
  <si>
    <t>Jul 10, 2001</t>
  </si>
  <si>
    <t>Jul 9, 2001</t>
  </si>
  <si>
    <t>Jul 6, 2001</t>
  </si>
  <si>
    <t>Jul 5, 2001</t>
  </si>
  <si>
    <t>Jul 4, 2001</t>
  </si>
  <si>
    <t>Jul 3, 2001</t>
  </si>
  <si>
    <t>Jul 2, 2001</t>
  </si>
  <si>
    <t>Jun 29, 2001</t>
  </si>
  <si>
    <t>Jun 28, 2001</t>
  </si>
  <si>
    <t>Jun 27, 2001</t>
  </si>
  <si>
    <t>Jun 26, 2001</t>
  </si>
  <si>
    <t>Jun 25, 2001</t>
  </si>
  <si>
    <t>Jun 22, 2001</t>
  </si>
  <si>
    <t>Jun 21, 2001</t>
  </si>
  <si>
    <t>Jun 20, 2001</t>
  </si>
  <si>
    <t>Jun 19, 2001</t>
  </si>
  <si>
    <t>Jun 18, 2001</t>
  </si>
  <si>
    <t>Jun 15, 2001</t>
  </si>
  <si>
    <t>Jun 14, 2001</t>
  </si>
  <si>
    <t>Jun 13, 2001</t>
  </si>
  <si>
    <t>Jun 12, 2001</t>
  </si>
  <si>
    <t>Jun 11, 2001</t>
  </si>
  <si>
    <t>Jun 8, 2001</t>
  </si>
  <si>
    <t>Jun 7, 2001</t>
  </si>
  <si>
    <t>Jun 6, 2001</t>
  </si>
  <si>
    <t>Jun 5, 2001</t>
  </si>
  <si>
    <t>Jun 4, 2001</t>
  </si>
  <si>
    <t>Jun 1, 2001</t>
  </si>
  <si>
    <t>May 31, 2001</t>
  </si>
  <si>
    <t>May 30, 2001</t>
  </si>
  <si>
    <t>May 29, 2001</t>
  </si>
  <si>
    <t>May 28, 2001</t>
  </si>
  <si>
    <t>May 25, 2001</t>
  </si>
  <si>
    <t>May 24, 2001</t>
  </si>
  <si>
    <t>May 23, 2001</t>
  </si>
  <si>
    <t>May 22, 2001</t>
  </si>
  <si>
    <t>May 21, 2001</t>
  </si>
  <si>
    <t>May 18, 2001</t>
  </si>
  <si>
    <t>May 17, 2001</t>
  </si>
  <si>
    <t>May 16, 2001</t>
  </si>
  <si>
    <t>May 15, 2001</t>
  </si>
  <si>
    <t>May 14, 2001</t>
  </si>
  <si>
    <t>May 11, 2001</t>
  </si>
  <si>
    <t>May 10, 2001</t>
  </si>
  <si>
    <t>May 9, 2001</t>
  </si>
  <si>
    <t>May 8, 2001</t>
  </si>
  <si>
    <t>May 7, 2001</t>
  </si>
  <si>
    <t>May 4, 2001</t>
  </si>
  <si>
    <t>May 3, 2001</t>
  </si>
  <si>
    <t>May 2, 2001</t>
  </si>
  <si>
    <t>May 1, 2001</t>
  </si>
  <si>
    <t>Apr 30, 2001</t>
  </si>
  <si>
    <t>Apr 27, 2001</t>
  </si>
  <si>
    <t>Apr 26, 2001</t>
  </si>
  <si>
    <t>Apr 25, 2001</t>
  </si>
  <si>
    <t>Apr 24, 2001</t>
  </si>
  <si>
    <t>Apr 23, 2001</t>
  </si>
  <si>
    <t>Apr 20, 2001</t>
  </si>
  <si>
    <t>Apr 19, 2001</t>
  </si>
  <si>
    <t>Apr 18, 2001</t>
  </si>
  <si>
    <t>Apr 17, 2001</t>
  </si>
  <si>
    <t>Apr 16, 2001</t>
  </si>
  <si>
    <t>Apr 13, 2001</t>
  </si>
  <si>
    <t>Apr 12, 2001</t>
  </si>
  <si>
    <t>Apr 11, 2001</t>
  </si>
  <si>
    <t>Apr 10, 2001</t>
  </si>
  <si>
    <t>Apr 9, 2001</t>
  </si>
  <si>
    <t>Apr 6, 2001</t>
  </si>
  <si>
    <t>Apr 5, 2001</t>
  </si>
  <si>
    <t>Apr 4, 2001</t>
  </si>
  <si>
    <t>Apr 3, 2001</t>
  </si>
  <si>
    <t>Apr 2, 2001</t>
  </si>
  <si>
    <t>Mar 30, 2001</t>
  </si>
  <si>
    <t>Mar 29, 2001</t>
  </si>
  <si>
    <t>Mar 28, 2001</t>
  </si>
  <si>
    <t>Mar 27, 2001</t>
  </si>
  <si>
    <t>Mar 26, 2001</t>
  </si>
  <si>
    <t>Mar 23, 2001</t>
  </si>
  <si>
    <t>Mar 22, 2001</t>
  </si>
  <si>
    <t>Mar 21, 2001</t>
  </si>
  <si>
    <t>Mar 20, 2001</t>
  </si>
  <si>
    <t>Mar 19, 2001</t>
  </si>
  <si>
    <t>Mar 16, 2001</t>
  </si>
  <si>
    <t>Mar 15, 2001</t>
  </si>
  <si>
    <t>Mar 14, 2001</t>
  </si>
  <si>
    <t>Mar 13, 2001</t>
  </si>
  <si>
    <t>Mar 12, 2001</t>
  </si>
  <si>
    <t>Mar 9, 2001</t>
  </si>
  <si>
    <t>Mar 8, 2001</t>
  </si>
  <si>
    <t>Mar 7, 2001</t>
  </si>
  <si>
    <t>Mar 6, 2001</t>
  </si>
  <si>
    <t>Mar 5, 2001</t>
  </si>
  <si>
    <t>Mar 2, 2001</t>
  </si>
  <si>
    <t>Mar 1, 2001</t>
  </si>
  <si>
    <t>Feb 28, 2001</t>
  </si>
  <si>
    <t>Feb 27, 2001</t>
  </si>
  <si>
    <t>Feb 26, 2001</t>
  </si>
  <si>
    <t>Feb 23, 2001</t>
  </si>
  <si>
    <t>Feb 22, 2001</t>
  </si>
  <si>
    <t>Feb 21, 2001</t>
  </si>
  <si>
    <t>Feb 20, 2001</t>
  </si>
  <si>
    <t>Feb 19, 2001</t>
  </si>
  <si>
    <t>Feb 16, 2001</t>
  </si>
  <si>
    <t>Feb 15, 2001</t>
  </si>
  <si>
    <t>Feb 14, 2001</t>
  </si>
  <si>
    <t>Feb 13, 2001</t>
  </si>
  <si>
    <t>Feb 12, 2001</t>
  </si>
  <si>
    <t>Feb 9, 2001</t>
  </si>
  <si>
    <t>Feb 8, 2001</t>
  </si>
  <si>
    <t>Feb 7, 2001</t>
  </si>
  <si>
    <t>Feb 6, 2001</t>
  </si>
  <si>
    <t>Feb 5, 2001</t>
  </si>
  <si>
    <t>Feb 2, 2001</t>
  </si>
  <si>
    <t>Feb 1, 2001</t>
  </si>
  <si>
    <t>Jan 31, 2001</t>
  </si>
  <si>
    <t>Jan 30, 2001</t>
  </si>
  <si>
    <t>Jan 29, 2001</t>
  </si>
  <si>
    <t>Jan 26, 2001</t>
  </si>
  <si>
    <t>Jan 25, 2001</t>
  </si>
  <si>
    <t>Jan 24, 2001</t>
  </si>
  <si>
    <t>Jan 23, 2001</t>
  </si>
  <si>
    <t>Jan 22, 2001</t>
  </si>
  <si>
    <t>Jan 19, 2001</t>
  </si>
  <si>
    <t>Jan 18, 2001</t>
  </si>
  <si>
    <t>Jan 17, 2001</t>
  </si>
  <si>
    <t>Jan 16, 2001</t>
  </si>
  <si>
    <t>Jan 15, 2001</t>
  </si>
  <si>
    <t>Jan 12, 2001</t>
  </si>
  <si>
    <t>Jan 11, 2001</t>
  </si>
  <si>
    <t>Jan 10, 2001</t>
  </si>
  <si>
    <t>Jan 9, 2001</t>
  </si>
  <si>
    <t>Jan 8, 2001</t>
  </si>
  <si>
    <t>Jan 5, 2001</t>
  </si>
  <si>
    <t>Jan 4, 2001</t>
  </si>
  <si>
    <t>Jan 3, 2001</t>
  </si>
  <si>
    <t>Jan 2, 2001</t>
  </si>
  <si>
    <t>Jan 1, 2001</t>
  </si>
  <si>
    <t>Dec 29, 2000</t>
  </si>
  <si>
    <t>Dec 28, 2000</t>
  </si>
  <si>
    <t>Dec 27, 2000</t>
  </si>
  <si>
    <t>Dec 26, 2000</t>
  </si>
  <si>
    <t>Dec 25, 2000</t>
  </si>
  <si>
    <t>Dec 22, 2000</t>
  </si>
  <si>
    <t>Dec 21, 2000</t>
  </si>
  <si>
    <t>Dec 20, 2000</t>
  </si>
  <si>
    <t>Dec 19, 2000</t>
  </si>
  <si>
    <t>Dec 18, 2000</t>
  </si>
  <si>
    <t>Dec 15, 2000</t>
  </si>
  <si>
    <t>Dec 14, 2000</t>
  </si>
  <si>
    <t>Dec 13, 2000</t>
  </si>
  <si>
    <t>Dec 12, 2000</t>
  </si>
  <si>
    <t>Dec 11, 2000</t>
  </si>
  <si>
    <t>Dec 8, 2000</t>
  </si>
  <si>
    <t>Dec 7, 2000</t>
  </si>
  <si>
    <t>Dec 6, 2000</t>
  </si>
  <si>
    <t>Dec 5, 2000</t>
  </si>
  <si>
    <t>Dec 4, 2000</t>
  </si>
  <si>
    <t>Dec 1, 2000</t>
  </si>
  <si>
    <t>Nov 30, 2000</t>
  </si>
  <si>
    <t>Nov 29, 2000</t>
  </si>
  <si>
    <t>Nov 28, 2000</t>
  </si>
  <si>
    <t>Nov 27, 2000</t>
  </si>
  <si>
    <t>Nov 24, 2000</t>
  </si>
  <si>
    <t>Nov 23, 2000</t>
  </si>
  <si>
    <t>Nov 22, 2000</t>
  </si>
  <si>
    <t>Nov 21, 2000</t>
  </si>
  <si>
    <t>Nov 20, 2000</t>
  </si>
  <si>
    <t>Nov 17, 2000</t>
  </si>
  <si>
    <t>Nov 16, 2000</t>
  </si>
  <si>
    <t>Nov 15, 2000</t>
  </si>
  <si>
    <t>Nov 14, 2000</t>
  </si>
  <si>
    <t>Nov 13, 2000</t>
  </si>
  <si>
    <t>Nov 10, 2000</t>
  </si>
  <si>
    <t>Nov 9, 2000</t>
  </si>
  <si>
    <t>Nov 8, 2000</t>
  </si>
  <si>
    <t>Nov 7, 2000</t>
  </si>
  <si>
    <t>Nov 6, 2000</t>
  </si>
  <si>
    <t>Nov 3, 2000</t>
  </si>
  <si>
    <t>Nov 2, 2000</t>
  </si>
  <si>
    <t>Nov 1, 2000</t>
  </si>
  <si>
    <t>Oct 31, 2000</t>
  </si>
  <si>
    <t>Oct 30, 2000</t>
  </si>
  <si>
    <t>Oct 27, 2000</t>
  </si>
  <si>
    <t>Oct 26, 2000</t>
  </si>
  <si>
    <t>Oct 25, 2000</t>
  </si>
  <si>
    <t>Oct 24, 2000</t>
  </si>
  <si>
    <t>Oct 23, 2000</t>
  </si>
  <si>
    <t>Oct 20, 2000</t>
  </si>
  <si>
    <t>Oct 19, 2000</t>
  </si>
  <si>
    <t>Oct 18, 2000</t>
  </si>
  <si>
    <t>Oct 17, 2000</t>
  </si>
  <si>
    <t>Oct 16, 2000</t>
  </si>
  <si>
    <t>Oct 13, 2000</t>
  </si>
  <si>
    <t>Oct 12, 2000</t>
  </si>
  <si>
    <t>Oct 11, 2000</t>
  </si>
  <si>
    <t>Oct 10, 2000</t>
  </si>
  <si>
    <t>Oct 9, 2000</t>
  </si>
  <si>
    <t>Oct 6, 2000</t>
  </si>
  <si>
    <t>Oct 5, 2000</t>
  </si>
  <si>
    <t>Oct 4, 2000</t>
  </si>
  <si>
    <t>Oct 3, 2000</t>
  </si>
  <si>
    <t>Oct 2, 2000</t>
  </si>
  <si>
    <t>Sep 29, 2000</t>
  </si>
  <si>
    <t>Sep 28, 2000</t>
  </si>
  <si>
    <t>Sep 27, 2000</t>
  </si>
  <si>
    <t>Sep 26, 2000</t>
  </si>
  <si>
    <t>Sep 25, 2000</t>
  </si>
  <si>
    <t>Sep 22, 2000</t>
  </si>
  <si>
    <t>Sep 21, 2000</t>
  </si>
  <si>
    <t>Sep 20, 2000</t>
  </si>
  <si>
    <t>Sep 19, 2000</t>
  </si>
  <si>
    <t>Sep 18, 2000</t>
  </si>
  <si>
    <t>Sep 15, 2000</t>
  </si>
  <si>
    <t>Sep 14, 2000</t>
  </si>
  <si>
    <t>Sep 13, 2000</t>
  </si>
  <si>
    <t>Sep 12, 2000</t>
  </si>
  <si>
    <t>Sep 11, 2000</t>
  </si>
  <si>
    <t>Sep 8, 2000</t>
  </si>
  <si>
    <t>Sep 7, 2000</t>
  </si>
  <si>
    <t>Sep 6, 2000</t>
  </si>
  <si>
    <t>Sep 5, 2000</t>
  </si>
  <si>
    <t>Sep 4, 2000</t>
  </si>
  <si>
    <t>Sep 1, 2000</t>
  </si>
  <si>
    <t>Aug 31, 2000</t>
  </si>
  <si>
    <t>Aug 30, 2000</t>
  </si>
  <si>
    <t>Aug 29, 2000</t>
  </si>
  <si>
    <t>Aug 28, 2000</t>
  </si>
  <si>
    <t>Aug 25, 2000</t>
  </si>
  <si>
    <t>Aug 24, 2000</t>
  </si>
  <si>
    <t>Aug 23, 2000</t>
  </si>
  <si>
    <t>Aug 22, 2000</t>
  </si>
  <si>
    <t>Aug 21, 2000</t>
  </si>
  <si>
    <t>Aug 18, 2000</t>
  </si>
  <si>
    <t>Aug 17, 2000</t>
  </si>
  <si>
    <t>Aug 16, 2000</t>
  </si>
  <si>
    <t>Aug 15, 2000</t>
  </si>
  <si>
    <t>Aug 14, 2000</t>
  </si>
  <si>
    <t>Aug 11, 2000</t>
  </si>
  <si>
    <t>Aug 10, 2000</t>
  </si>
  <si>
    <t>Aug 9, 2000</t>
  </si>
  <si>
    <t>Aug 8, 2000</t>
  </si>
  <si>
    <t>Aug 7, 2000</t>
  </si>
  <si>
    <t>Aug 4, 2000</t>
  </si>
  <si>
    <t>Aug 3, 2000</t>
  </si>
  <si>
    <t>Aug 2, 2000</t>
  </si>
  <si>
    <t>Aug 1, 2000</t>
  </si>
  <si>
    <t>Jul 31, 2000</t>
  </si>
  <si>
    <t>Jul 28, 2000</t>
  </si>
  <si>
    <t>Jul 27, 2000</t>
  </si>
  <si>
    <t>Jul 26, 2000</t>
  </si>
  <si>
    <t>Jul 25, 2000</t>
  </si>
  <si>
    <t>Jul 24, 2000</t>
  </si>
  <si>
    <t>Jul 21, 2000</t>
  </si>
  <si>
    <t>Jul 20, 2000</t>
  </si>
  <si>
    <t>Jul 19, 2000</t>
  </si>
  <si>
    <t>Jul 18, 2000</t>
  </si>
  <si>
    <t>Jul 17, 2000</t>
  </si>
  <si>
    <t>Jul 14, 2000</t>
  </si>
  <si>
    <t>Jul 13, 2000</t>
  </si>
  <si>
    <t>Jul 12, 2000</t>
  </si>
  <si>
    <t>Jul 11, 2000</t>
  </si>
  <si>
    <t>Jul 10, 2000</t>
  </si>
  <si>
    <t>Jul 7, 2000</t>
  </si>
  <si>
    <t>Jul 6, 2000</t>
  </si>
  <si>
    <t>Jul 5, 2000</t>
  </si>
  <si>
    <t>Jul 4, 2000</t>
  </si>
  <si>
    <t>Jul 3, 2000</t>
  </si>
  <si>
    <t>Jun 30, 2000</t>
  </si>
  <si>
    <t>Jun 29, 2000</t>
  </si>
  <si>
    <t>Jun 28, 2000</t>
  </si>
  <si>
    <t>Jun 27, 2000</t>
  </si>
  <si>
    <t>Jun 26, 2000</t>
  </si>
  <si>
    <t>Jun 23, 2000</t>
  </si>
  <si>
    <t>Jun 22, 2000</t>
  </si>
  <si>
    <t>Jun 21, 2000</t>
  </si>
  <si>
    <t>Jun 20, 2000</t>
  </si>
  <si>
    <t>Jun 19, 2000</t>
  </si>
  <si>
    <t>Jun 16, 2000</t>
  </si>
  <si>
    <t>Jun 15, 2000</t>
  </si>
  <si>
    <t>Jun 14, 2000</t>
  </si>
  <si>
    <t>Jun 13, 2000</t>
  </si>
  <si>
    <t>Jun 12, 2000</t>
  </si>
  <si>
    <t>Jun 9, 2000</t>
  </si>
  <si>
    <t>Jun 8, 2000</t>
  </si>
  <si>
    <t>Jun 7, 2000</t>
  </si>
  <si>
    <t>Jun 6, 2000</t>
  </si>
  <si>
    <t>Jun 5, 2000</t>
  </si>
  <si>
    <t>Jun 2, 2000</t>
  </si>
  <si>
    <t>Jun 1, 2000</t>
  </si>
  <si>
    <t>May 31, 2000</t>
  </si>
  <si>
    <t>May 30, 2000</t>
  </si>
  <si>
    <t>May 29, 2000</t>
  </si>
  <si>
    <t>May 26, 2000</t>
  </si>
  <si>
    <t>May 25, 2000</t>
  </si>
  <si>
    <t>May 24, 2000</t>
  </si>
  <si>
    <t>May 23, 2000</t>
  </si>
  <si>
    <t>May 22, 2000</t>
  </si>
  <si>
    <t>May 19, 2000</t>
  </si>
  <si>
    <t>May 18, 2000</t>
  </si>
  <si>
    <t>May 17, 2000</t>
  </si>
  <si>
    <t>May 16, 2000</t>
  </si>
  <si>
    <t>May 15, 2000</t>
  </si>
  <si>
    <t>May 12, 2000</t>
  </si>
  <si>
    <t>May 11, 2000</t>
  </si>
  <si>
    <t>May 10, 2000</t>
  </si>
  <si>
    <t>May 9, 2000</t>
  </si>
  <si>
    <t>May 8, 2000</t>
  </si>
  <si>
    <t>May 5, 2000</t>
  </si>
  <si>
    <t>May 4, 2000</t>
  </si>
  <si>
    <t>May 3, 2000</t>
  </si>
  <si>
    <t>May 2, 2000</t>
  </si>
  <si>
    <t>May 1, 2000</t>
  </si>
  <si>
    <t>Apr 28, 2000</t>
  </si>
  <si>
    <t>Apr 27, 2000</t>
  </si>
  <si>
    <t>Apr 26, 2000</t>
  </si>
  <si>
    <t>Apr 25, 2000</t>
  </si>
  <si>
    <t>Apr 24, 2000</t>
  </si>
  <si>
    <t>Apr 21, 2000</t>
  </si>
  <si>
    <t>Apr 20, 2000</t>
  </si>
  <si>
    <t>Apr 19, 2000</t>
  </si>
  <si>
    <t>Apr 18, 2000</t>
  </si>
  <si>
    <t>Apr 17, 2000</t>
  </si>
  <si>
    <t>Apr 14, 2000</t>
  </si>
  <si>
    <t>Apr 13, 2000</t>
  </si>
  <si>
    <t>Apr 12, 2000</t>
  </si>
  <si>
    <t>Apr 11, 2000</t>
  </si>
  <si>
    <t>Apr 10, 2000</t>
  </si>
  <si>
    <t>Apr 7, 2000</t>
  </si>
  <si>
    <t>Apr 6, 2000</t>
  </si>
  <si>
    <t>Apr 5, 2000</t>
  </si>
  <si>
    <t>Apr 4, 2000</t>
  </si>
  <si>
    <t>Apr 3, 2000</t>
  </si>
  <si>
    <t>Mar 31, 2000</t>
  </si>
  <si>
    <t>Mar 30, 2000</t>
  </si>
  <si>
    <t>Mar 29, 2000</t>
  </si>
  <si>
    <t>Mar 28, 2000</t>
  </si>
  <si>
    <t>Mar 27, 2000</t>
  </si>
  <si>
    <t>Mar 24, 2000</t>
  </si>
  <si>
    <t>Mar 23, 2000</t>
  </si>
  <si>
    <t>Mar 22, 2000</t>
  </si>
  <si>
    <t>Mar 21, 2000</t>
  </si>
  <si>
    <t>Mar 20, 2000</t>
  </si>
  <si>
    <t>Mar 17, 2000</t>
  </si>
  <si>
    <t>Mar 16, 2000</t>
  </si>
  <si>
    <t>Mar 15, 2000</t>
  </si>
  <si>
    <t>Mar 14, 2000</t>
  </si>
  <si>
    <t>Mar 13, 2000</t>
  </si>
  <si>
    <t>Mar 10, 2000</t>
  </si>
  <si>
    <t>Mar 9, 2000</t>
  </si>
  <si>
    <t>Mar 8, 2000</t>
  </si>
  <si>
    <t>Mar 7, 2000</t>
  </si>
  <si>
    <t>Mar 6, 2000</t>
  </si>
  <si>
    <t>Mar 3, 2000</t>
  </si>
  <si>
    <t>Mar 2, 2000</t>
  </si>
  <si>
    <t>Mar 1, 2000</t>
  </si>
  <si>
    <t>Feb 29, 2000</t>
  </si>
  <si>
    <t>Feb 28, 2000</t>
  </si>
  <si>
    <t>Feb 25, 2000</t>
  </si>
  <si>
    <t>Feb 24, 2000</t>
  </si>
  <si>
    <t>Feb 23, 2000</t>
  </si>
  <si>
    <t>Feb 22, 2000</t>
  </si>
  <si>
    <t>Feb 21, 2000</t>
  </si>
  <si>
    <t>Feb 18, 2000</t>
  </si>
  <si>
    <t>Feb 17, 2000</t>
  </si>
  <si>
    <t>Feb 16, 2000</t>
  </si>
  <si>
    <t>Feb 15, 2000</t>
  </si>
  <si>
    <t>Feb 14, 2000</t>
  </si>
  <si>
    <t>Feb 11, 2000</t>
  </si>
  <si>
    <t>Feb 10, 2000</t>
  </si>
  <si>
    <t>Feb 9, 2000</t>
  </si>
  <si>
    <t>Feb 8, 2000</t>
  </si>
  <si>
    <t>Feb 7, 2000</t>
  </si>
  <si>
    <t>Feb 4, 2000</t>
  </si>
  <si>
    <t>Feb 3, 2000</t>
  </si>
  <si>
    <t>Feb 2, 2000</t>
  </si>
  <si>
    <t>Feb 1, 2000</t>
  </si>
  <si>
    <t>Jan 31, 2000</t>
  </si>
  <si>
    <t>Jan 28, 2000</t>
  </si>
  <si>
    <t>Jan 27, 2000</t>
  </si>
  <si>
    <t>Jan 26, 2000</t>
  </si>
  <si>
    <t>Jan 25, 2000</t>
  </si>
  <si>
    <t>Jan 24, 2000</t>
  </si>
  <si>
    <t>Jan 21, 2000</t>
  </si>
  <si>
    <t>Jan 20, 2000</t>
  </si>
  <si>
    <t>Jan 19, 2000</t>
  </si>
  <si>
    <t>Jan 18, 2000</t>
  </si>
  <si>
    <t>Jan 17, 2000</t>
  </si>
  <si>
    <t>Jan 14, 2000</t>
  </si>
  <si>
    <t>Jan 13, 2000</t>
  </si>
  <si>
    <t>Jan 12, 2000</t>
  </si>
  <si>
    <t>Jan 11, 2000</t>
  </si>
  <si>
    <t>Jan 10, 2000</t>
  </si>
  <si>
    <t>Jan 7, 2000</t>
  </si>
  <si>
    <t>Jan 6, 2000</t>
  </si>
  <si>
    <t>Jan 5, 2000</t>
  </si>
  <si>
    <t>Jan 4, 2000</t>
  </si>
  <si>
    <t>Jan 3, 2000</t>
  </si>
  <si>
    <t>Dec 31, 1999</t>
  </si>
  <si>
    <t>Dec 30, 1999</t>
  </si>
  <si>
    <t>Dec 29, 1999</t>
  </si>
  <si>
    <t>Dec 28, 1999</t>
  </si>
  <si>
    <t>Dec 27, 1999</t>
  </si>
  <si>
    <t>Dec 24, 1999</t>
  </si>
  <si>
    <t>Dec 23, 1999</t>
  </si>
  <si>
    <t>Dec 22, 1999</t>
  </si>
  <si>
    <t>Dec 21, 1999</t>
  </si>
  <si>
    <t>Dec 20, 1999</t>
  </si>
  <si>
    <t>Dec 17, 1999</t>
  </si>
  <si>
    <t>Dec 16, 1999</t>
  </si>
  <si>
    <t>Dec 15, 1999</t>
  </si>
  <si>
    <t>Dec 14, 1999</t>
  </si>
  <si>
    <t>Dec 13, 1999</t>
  </si>
  <si>
    <t>Dec 10, 1999</t>
  </si>
  <si>
    <t>Dec 9, 1999</t>
  </si>
  <si>
    <t>Dec 8, 1999</t>
  </si>
  <si>
    <t>Dec 7, 1999</t>
  </si>
  <si>
    <t>Dec 6, 1999</t>
  </si>
  <si>
    <t>Dec 3, 1999</t>
  </si>
  <si>
    <t>Dec 2, 1999</t>
  </si>
  <si>
    <t>Dec 1, 1999</t>
  </si>
  <si>
    <t>Nov 30, 1999</t>
  </si>
  <si>
    <t>Nov 29, 1999</t>
  </si>
  <si>
    <t>Nov 26, 1999</t>
  </si>
  <si>
    <t>Nov 25, 1999</t>
  </si>
  <si>
    <t>Nov 24, 1999</t>
  </si>
  <si>
    <t>Nov 23, 1999</t>
  </si>
  <si>
    <t>Nov 22, 1999</t>
  </si>
  <si>
    <t>Nov 19, 1999</t>
  </si>
  <si>
    <t>Nov 18, 1999</t>
  </si>
  <si>
    <t>Nov 17, 1999</t>
  </si>
  <si>
    <t>Nov 16, 1999</t>
  </si>
  <si>
    <t>Nov 15, 1999</t>
  </si>
  <si>
    <t>Nov 12, 1999</t>
  </si>
  <si>
    <t>Nov 11, 1999</t>
  </si>
  <si>
    <t>Nov 10, 1999</t>
  </si>
  <si>
    <t>Nov 9, 1999</t>
  </si>
  <si>
    <t>Nov 8, 1999</t>
  </si>
  <si>
    <t>Nov 5, 1999</t>
  </si>
  <si>
    <t>Nov 4, 1999</t>
  </si>
  <si>
    <t>Nov 3, 1999</t>
  </si>
  <si>
    <t>Nov 2, 1999</t>
  </si>
  <si>
    <t>Nov 1, 1999</t>
  </si>
  <si>
    <t>Oct 29, 1999</t>
  </si>
  <si>
    <t>Oct 28, 1999</t>
  </si>
  <si>
    <t>Oct 27, 1999</t>
  </si>
  <si>
    <t>Oct 26, 1999</t>
  </si>
  <si>
    <t>Oct 25, 1999</t>
  </si>
  <si>
    <t>Oct 22, 1999</t>
  </si>
  <si>
    <t>Oct 21, 1999</t>
  </si>
  <si>
    <t>Oct 20, 1999</t>
  </si>
  <si>
    <t>Oct 19, 1999</t>
  </si>
  <si>
    <t>Oct 18, 1999</t>
  </si>
  <si>
    <t>Oct 15, 1999</t>
  </si>
  <si>
    <t>Oct 14, 1999</t>
  </si>
  <si>
    <t>Oct 13, 1999</t>
  </si>
  <si>
    <t>Oct 12, 1999</t>
  </si>
  <si>
    <t>Oct 11, 1999</t>
  </si>
  <si>
    <t>Oct 8, 1999</t>
  </si>
  <si>
    <t>Oct 7, 1999</t>
  </si>
  <si>
    <t>Oct 6, 1999</t>
  </si>
  <si>
    <t>Oct 5, 1999</t>
  </si>
  <si>
    <t>Oct 4, 1999</t>
  </si>
  <si>
    <t>Oct 1, 1999</t>
  </si>
  <si>
    <t>Sep 30, 1999</t>
  </si>
  <si>
    <t>Sep 29, 1999</t>
  </si>
  <si>
    <t>Sep 28, 1999</t>
  </si>
  <si>
    <t>Sep 27, 1999</t>
  </si>
  <si>
    <t>Sep 24, 1999</t>
  </si>
  <si>
    <t>Sep 23, 1999</t>
  </si>
  <si>
    <t>Sep 22, 1999</t>
  </si>
  <si>
    <t>Sep 21, 1999</t>
  </si>
  <si>
    <t>Sep 20, 1999</t>
  </si>
  <si>
    <t>Sep 17, 1999</t>
  </si>
  <si>
    <t>Sep 16, 1999</t>
  </si>
  <si>
    <t>Sep 15, 1999</t>
  </si>
  <si>
    <t>Sep 14, 1999</t>
  </si>
  <si>
    <t>Sep 13, 1999</t>
  </si>
  <si>
    <t>Sep 10, 1999</t>
  </si>
  <si>
    <t>Sep 9, 1999</t>
  </si>
  <si>
    <t>Sep 8, 1999</t>
  </si>
  <si>
    <t>Sep 7, 1999</t>
  </si>
  <si>
    <t>Sep 6, 1999</t>
  </si>
  <si>
    <t>Sep 3, 1999</t>
  </si>
  <si>
    <t>Sep 2, 1999</t>
  </si>
  <si>
    <t>Sep 1, 1999</t>
  </si>
  <si>
    <t>Aug 31, 1999</t>
  </si>
  <si>
    <t>Aug 30, 1999</t>
  </si>
  <si>
    <t>Aug 27, 1999</t>
  </si>
  <si>
    <t>Aug 26, 1999</t>
  </si>
  <si>
    <t>Aug 25, 1999</t>
  </si>
  <si>
    <t>Aug 24, 1999</t>
  </si>
  <si>
    <t>Aug 23, 1999</t>
  </si>
  <si>
    <t>Aug 20, 1999</t>
  </si>
  <si>
    <t>Aug 19, 1999</t>
  </si>
  <si>
    <t>Aug 18, 1999</t>
  </si>
  <si>
    <t>Aug 17, 1999</t>
  </si>
  <si>
    <t>Aug 16, 1999</t>
  </si>
  <si>
    <t>Aug 13, 1999</t>
  </si>
  <si>
    <t>Aug 12, 1999</t>
  </si>
  <si>
    <t>Aug 11, 1999</t>
  </si>
  <si>
    <t>Aug 10, 1999</t>
  </si>
  <si>
    <t>Aug 9, 1999</t>
  </si>
  <si>
    <t>Aug 6, 1999</t>
  </si>
  <si>
    <t>Aug 5, 1999</t>
  </si>
  <si>
    <t>Aug 4, 1999</t>
  </si>
  <si>
    <t>Aug 3, 1999</t>
  </si>
  <si>
    <t>Aug 2, 1999</t>
  </si>
  <si>
    <t>Jul 30, 1999</t>
  </si>
  <si>
    <t>Jul 29, 1999</t>
  </si>
  <si>
    <t>Jul 28, 1999</t>
  </si>
  <si>
    <t>Jul 27, 1999</t>
  </si>
  <si>
    <t>Jul 26, 1999</t>
  </si>
  <si>
    <t>Jul 23, 1999</t>
  </si>
  <si>
    <t>Jul 22, 1999</t>
  </si>
  <si>
    <t>Jul 21, 1999</t>
  </si>
  <si>
    <t>Jul 20, 1999</t>
  </si>
  <si>
    <t>Jul 19, 1999</t>
  </si>
  <si>
    <t>Jul 16, 1999</t>
  </si>
  <si>
    <t>Jul 15, 1999</t>
  </si>
  <si>
    <t>Jul 14, 1999</t>
  </si>
  <si>
    <t>Jul 13, 1999</t>
  </si>
  <si>
    <t>Jul 12, 1999</t>
  </si>
  <si>
    <t>Jul 9, 1999</t>
  </si>
  <si>
    <t>Jul 8, 1999</t>
  </si>
  <si>
    <t>Jul 7, 1999</t>
  </si>
  <si>
    <t>Jul 6, 1999</t>
  </si>
  <si>
    <t>Jul 5, 1999</t>
  </si>
  <si>
    <t>Jul 2, 1999</t>
  </si>
  <si>
    <t>Jul 1, 1999</t>
  </si>
  <si>
    <t>Jun 30, 1999</t>
  </si>
  <si>
    <t>Jun 29, 1999</t>
  </si>
  <si>
    <t>Jun 28, 1999</t>
  </si>
  <si>
    <t>Jun 25, 1999</t>
  </si>
  <si>
    <t>Jun 24, 1999</t>
  </si>
  <si>
    <t>Jun 23, 1999</t>
  </si>
  <si>
    <t>Jun 22, 1999</t>
  </si>
  <si>
    <t>Jun 21, 1999</t>
  </si>
  <si>
    <t>Jun 18, 1999</t>
  </si>
  <si>
    <t>Jun 17, 1999</t>
  </si>
  <si>
    <t>Jun 16, 1999</t>
  </si>
  <si>
    <t>Jun 15, 1999</t>
  </si>
  <si>
    <t>Jun 14, 1999</t>
  </si>
  <si>
    <t>Jun 11, 1999</t>
  </si>
  <si>
    <t>Jun 10, 1999</t>
  </si>
  <si>
    <t>Jun 9, 1999</t>
  </si>
  <si>
    <t>Jun 8, 1999</t>
  </si>
  <si>
    <t>Jun 7, 1999</t>
  </si>
  <si>
    <t>Jun 4, 1999</t>
  </si>
  <si>
    <t>Jun 3, 1999</t>
  </si>
  <si>
    <t>Jun 2, 1999</t>
  </si>
  <si>
    <t>Jun 1, 1999</t>
  </si>
  <si>
    <t>May 31, 1999</t>
  </si>
  <si>
    <t>May 28, 1999</t>
  </si>
  <si>
    <t>May 27, 1999</t>
  </si>
  <si>
    <t>May 26, 1999</t>
  </si>
  <si>
    <t>May 25, 1999</t>
  </si>
  <si>
    <t>May 24, 1999</t>
  </si>
  <si>
    <t>May 21, 1999</t>
  </si>
  <si>
    <t>May 20, 1999</t>
  </si>
  <si>
    <t>May 19, 1999</t>
  </si>
  <si>
    <t>May 18, 1999</t>
  </si>
  <si>
    <t>May 17, 1999</t>
  </si>
  <si>
    <t>May 14, 1999</t>
  </si>
  <si>
    <t>May 13, 1999</t>
  </si>
  <si>
    <t>May 12, 1999</t>
  </si>
  <si>
    <t>May 11, 1999</t>
  </si>
  <si>
    <t>May 10, 1999</t>
  </si>
  <si>
    <t>May 7, 1999</t>
  </si>
  <si>
    <t>May 6, 1999</t>
  </si>
  <si>
    <t>May 5, 1999</t>
  </si>
  <si>
    <t>May 4, 1999</t>
  </si>
  <si>
    <t>May 3, 1999</t>
  </si>
  <si>
    <t>Apr 30, 1999</t>
  </si>
  <si>
    <t>Apr 29, 1999</t>
  </si>
  <si>
    <t>Apr 28, 1999</t>
  </si>
  <si>
    <t>Apr 27, 1999</t>
  </si>
  <si>
    <t>Apr 26, 1999</t>
  </si>
  <si>
    <t>Apr 23, 1999</t>
  </si>
  <si>
    <t>Apr 22, 1999</t>
  </si>
  <si>
    <t>Apr 21, 1999</t>
  </si>
  <si>
    <t>Apr 20, 1999</t>
  </si>
  <si>
    <t>Apr 19, 1999</t>
  </si>
  <si>
    <t>Apr 16, 1999</t>
  </si>
  <si>
    <t>Apr 15, 1999</t>
  </si>
  <si>
    <t>Apr 14, 1999</t>
  </si>
  <si>
    <t>Apr 13, 1999</t>
  </si>
  <si>
    <t>Apr 12, 1999</t>
  </si>
  <si>
    <t>Apr 9, 1999</t>
  </si>
  <si>
    <t>Apr 8, 1999</t>
  </si>
  <si>
    <t>Apr 7, 1999</t>
  </si>
  <si>
    <t>Apr 6, 1999</t>
  </si>
  <si>
    <t>Apr 5, 1999</t>
  </si>
  <si>
    <t>Apr 2, 1999</t>
  </si>
  <si>
    <t>Apr 1, 1999</t>
  </si>
  <si>
    <t>Mar 31, 1999</t>
  </si>
  <si>
    <t>Mar 30, 1999</t>
  </si>
  <si>
    <t>Mar 29, 1999</t>
  </si>
  <si>
    <t>Mar 26, 1999</t>
  </si>
  <si>
    <t>Mar 25, 1999</t>
  </si>
  <si>
    <t>Mar 24, 1999</t>
  </si>
  <si>
    <t>Mar 23, 1999</t>
  </si>
  <si>
    <t>Mar 22, 1999</t>
  </si>
  <si>
    <t>Mar 19, 1999</t>
  </si>
  <si>
    <t>Mar 18, 1999</t>
  </si>
  <si>
    <t>Mar 17, 1999</t>
  </si>
  <si>
    <t>Mar 16, 1999</t>
  </si>
  <si>
    <t>Mar 15, 1999</t>
  </si>
  <si>
    <t>Mar 12, 1999</t>
  </si>
  <si>
    <t>Mar 11, 1999</t>
  </si>
  <si>
    <t>Mar 10, 1999</t>
  </si>
  <si>
    <t>Mar 9, 1999</t>
  </si>
  <si>
    <t>Mar 8, 1999</t>
  </si>
  <si>
    <t>Mar 5, 1999</t>
  </si>
  <si>
    <t>Mar 4, 1999</t>
  </si>
  <si>
    <t>Mar 3, 1999</t>
  </si>
  <si>
    <t>Mar 2, 1999</t>
  </si>
  <si>
    <t>Mar 1, 1999</t>
  </si>
  <si>
    <t>Feb 26, 1999</t>
  </si>
  <si>
    <t>Feb 25, 1999</t>
  </si>
  <si>
    <t>Feb 24, 1999</t>
  </si>
  <si>
    <t>Feb 23, 1999</t>
  </si>
  <si>
    <t>Feb 22, 1999</t>
  </si>
  <si>
    <t>Feb 19, 1999</t>
  </si>
  <si>
    <t>Feb 18, 1999</t>
  </si>
  <si>
    <t>Feb 17, 1999</t>
  </si>
  <si>
    <t>Feb 16, 1999</t>
  </si>
  <si>
    <t>Feb 15, 1999</t>
  </si>
  <si>
    <t>Feb 12, 1999</t>
  </si>
  <si>
    <t>Feb 11, 1999</t>
  </si>
  <si>
    <t>Feb 10, 1999</t>
  </si>
  <si>
    <t>Feb 9, 1999</t>
  </si>
  <si>
    <t>Feb 8, 1999</t>
  </si>
  <si>
    <t>Feb 5, 1999</t>
  </si>
  <si>
    <t>Feb 4, 1999</t>
  </si>
  <si>
    <t>Feb 3, 1999</t>
  </si>
  <si>
    <t>Feb 2, 1999</t>
  </si>
  <si>
    <t>Feb 1, 1999</t>
  </si>
  <si>
    <t>Jan 29, 1999</t>
  </si>
  <si>
    <t>Jan 28, 1999</t>
  </si>
  <si>
    <t>Jan 27, 1999</t>
  </si>
  <si>
    <t>Jan 26, 1999</t>
  </si>
  <si>
    <t>Jan 25, 1999</t>
  </si>
  <si>
    <t>Jan 22, 1999</t>
  </si>
  <si>
    <t>Jan 21, 1999</t>
  </si>
  <si>
    <t>Jan 20, 1999</t>
  </si>
  <si>
    <t>Jan 19, 1999</t>
  </si>
  <si>
    <t>Jan 18, 1999</t>
  </si>
  <si>
    <t>Jan 15, 1999</t>
  </si>
  <si>
    <t>Jan 14, 1999</t>
  </si>
  <si>
    <t>Jan 13, 1999</t>
  </si>
  <si>
    <t>Jan 12, 1999</t>
  </si>
  <si>
    <t>Jan 11, 1999</t>
  </si>
  <si>
    <t>Jan 8, 1999</t>
  </si>
  <si>
    <t>Jan 7, 1999</t>
  </si>
  <si>
    <t>Jan 6, 1999</t>
  </si>
  <si>
    <t>Jan 5, 1999</t>
  </si>
  <si>
    <t>Jan 4, 1999</t>
  </si>
  <si>
    <t>Jan 1, 1999</t>
  </si>
  <si>
    <t>Dec 31, 1998</t>
  </si>
  <si>
    <t>Dec 30, 1998</t>
  </si>
  <si>
    <t>Dec 29, 1998</t>
  </si>
  <si>
    <t>Dec 28, 1998</t>
  </si>
  <si>
    <t>Dec 25, 1998</t>
  </si>
  <si>
    <t>Dec 24, 1998</t>
  </si>
  <si>
    <t>Dec 23, 1998</t>
  </si>
  <si>
    <t>Dec 22, 1998</t>
  </si>
  <si>
    <t>Dec 21, 1998</t>
  </si>
  <si>
    <t>Dec 18, 1998</t>
  </si>
  <si>
    <t>Dec 17, 1998</t>
  </si>
  <si>
    <t>Dec 16, 1998</t>
  </si>
  <si>
    <t>Dec 15, 1998</t>
  </si>
  <si>
    <t>Dec 14, 1998</t>
  </si>
  <si>
    <t>Dec 11, 1998</t>
  </si>
  <si>
    <t>Dec 10, 1998</t>
  </si>
  <si>
    <t>Dec 9, 1998</t>
  </si>
  <si>
    <t>Dec 8, 1998</t>
  </si>
  <si>
    <t>Dec 7, 1998</t>
  </si>
  <si>
    <t>Dec 4, 1998</t>
  </si>
  <si>
    <t>Dec 3, 1998</t>
  </si>
  <si>
    <t>Dec 2, 1998</t>
  </si>
  <si>
    <t>Dec 1, 1998</t>
  </si>
  <si>
    <t>Nov 30, 1998</t>
  </si>
  <si>
    <t>Nov 27, 1998</t>
  </si>
  <si>
    <t>Nov 26, 1998</t>
  </si>
  <si>
    <t>Nov 25, 1998</t>
  </si>
  <si>
    <t>Nov 24, 1998</t>
  </si>
  <si>
    <t>Nov 23, 1998</t>
  </si>
  <si>
    <t>Nov 20, 1998</t>
  </si>
  <si>
    <t>Nov 19, 1998</t>
  </si>
  <si>
    <t>Nov 18, 1998</t>
  </si>
  <si>
    <t>Nov 17, 1998</t>
  </si>
  <si>
    <t>Nov 16, 1998</t>
  </si>
  <si>
    <t>Nov 13, 1998</t>
  </si>
  <si>
    <t>Nov 12, 1998</t>
  </si>
  <si>
    <t>Nov 11, 1998</t>
  </si>
  <si>
    <t>Nov 10, 1998</t>
  </si>
  <si>
    <t>Nov 9, 1998</t>
  </si>
  <si>
    <t>Nov 6, 1998</t>
  </si>
  <si>
    <t>Nov 5, 1998</t>
  </si>
  <si>
    <t>Nov 4, 1998</t>
  </si>
  <si>
    <t>Nov 3, 1998</t>
  </si>
  <si>
    <t>Nov 2, 1998</t>
  </si>
  <si>
    <t>Oct 30, 1998</t>
  </si>
  <si>
    <t>Oct 29, 1998</t>
  </si>
  <si>
    <t>Oct 28, 1998</t>
  </si>
  <si>
    <t>Oct 27, 1998</t>
  </si>
  <si>
    <t>Oct 26, 1998</t>
  </si>
  <si>
    <t>Oct 23, 1998</t>
  </si>
  <si>
    <t>Oct 22, 1998</t>
  </si>
  <si>
    <t>Oct 21, 1998</t>
  </si>
  <si>
    <t>Oct 20, 1998</t>
  </si>
  <si>
    <t>Oct 19, 1998</t>
  </si>
  <si>
    <t>Oct 16, 1998</t>
  </si>
  <si>
    <t>Oct 15, 1998</t>
  </si>
  <si>
    <t>Oct 14, 1998</t>
  </si>
  <si>
    <t>Oct 13, 1998</t>
  </si>
  <si>
    <t>Oct 12, 1998</t>
  </si>
  <si>
    <t>Oct 9, 1998</t>
  </si>
  <si>
    <t>Oct 8, 1998</t>
  </si>
  <si>
    <t>Oct 7, 1998</t>
  </si>
  <si>
    <t>Oct 6, 1998</t>
  </si>
  <si>
    <t>Oct 5, 1998</t>
  </si>
  <si>
    <t>Oct 2, 1998</t>
  </si>
  <si>
    <t>Oct 1, 1998</t>
  </si>
  <si>
    <t>Sep 30, 1998</t>
  </si>
  <si>
    <t>Sep 29, 1998</t>
  </si>
  <si>
    <t>Sep 28, 1998</t>
  </si>
  <si>
    <t>Sep 25, 1998</t>
  </si>
  <si>
    <t>Sep 24, 1998</t>
  </si>
  <si>
    <t>Sep 23, 1998</t>
  </si>
  <si>
    <t>Sep 22, 1998</t>
  </si>
  <si>
    <t>Sep 21, 1998</t>
  </si>
  <si>
    <t>Sep 18, 1998</t>
  </si>
  <si>
    <t>Sep 17, 1998</t>
  </si>
  <si>
    <t>Sep 16, 1998</t>
  </si>
  <si>
    <t>Sep 15, 1998</t>
  </si>
  <si>
    <t>Sep 14, 1998</t>
  </si>
  <si>
    <t>Sep 11, 1998</t>
  </si>
  <si>
    <t>Sep 10, 1998</t>
  </si>
  <si>
    <t>Sep 9, 1998</t>
  </si>
  <si>
    <t>Sep 8, 1998</t>
  </si>
  <si>
    <t>Sep 7, 1998</t>
  </si>
  <si>
    <t>Sep 4, 1998</t>
  </si>
  <si>
    <t>Sep 3, 1998</t>
  </si>
  <si>
    <t>Sep 2, 1998</t>
  </si>
  <si>
    <t>Sep 1, 1998</t>
  </si>
  <si>
    <t>Aug 31, 1998</t>
  </si>
  <si>
    <t>Aug 28, 1998</t>
  </si>
  <si>
    <t>Aug 27, 1998</t>
  </si>
  <si>
    <t>Aug 26, 1998</t>
  </si>
  <si>
    <t>Aug 25, 1998</t>
  </si>
  <si>
    <t>Aug 24, 1998</t>
  </si>
  <si>
    <t>Aug 21, 1998</t>
  </si>
  <si>
    <t>Aug 20, 1998</t>
  </si>
  <si>
    <t>Aug 19, 1998</t>
  </si>
  <si>
    <t>Aug 18, 1998</t>
  </si>
  <si>
    <t>Aug 17, 1998</t>
  </si>
  <si>
    <t>Aug 14, 1998</t>
  </si>
  <si>
    <t>Aug 13, 1998</t>
  </si>
  <si>
    <t>Aug 12, 1998</t>
  </si>
  <si>
    <t>Aug 11, 1998</t>
  </si>
  <si>
    <t>Aug 10, 1998</t>
  </si>
  <si>
    <t>Aug 7, 1998</t>
  </si>
  <si>
    <t>Aug 6, 1998</t>
  </si>
  <si>
    <t>Aug 5, 1998</t>
  </si>
  <si>
    <t>Aug 4, 1998</t>
  </si>
  <si>
    <t>Aug 3, 1998</t>
  </si>
  <si>
    <t>Jul 31, 1998</t>
  </si>
  <si>
    <t>Jul 30, 1998</t>
  </si>
  <si>
    <t>Jul 29, 1998</t>
  </si>
  <si>
    <t>Jul 28, 1998</t>
  </si>
  <si>
    <t>Jul 27, 1998</t>
  </si>
  <si>
    <t>Jul 24, 1998</t>
  </si>
  <si>
    <t>Jul 23, 1998</t>
  </si>
  <si>
    <t>Jul 22, 1998</t>
  </si>
  <si>
    <t>Jul 21, 1998</t>
  </si>
  <si>
    <t>Jul 20, 1998</t>
  </si>
  <si>
    <t>Jul 17, 1998</t>
  </si>
  <si>
    <t>Jul 16, 1998</t>
  </si>
  <si>
    <t>Jul 15, 1998</t>
  </si>
  <si>
    <t>Jul 14, 1998</t>
  </si>
  <si>
    <t>Jul 13, 1998</t>
  </si>
  <si>
    <t>Jul 10, 1998</t>
  </si>
  <si>
    <t>Jul 9, 1998</t>
  </si>
  <si>
    <t>Jul 8, 1998</t>
  </si>
  <si>
    <t>Jul 7, 1998</t>
  </si>
  <si>
    <t>Jul 6, 1998</t>
  </si>
  <si>
    <t>Jul 3, 1998</t>
  </si>
  <si>
    <t>Jul 2, 1998</t>
  </si>
  <si>
    <t>Jul 1, 1998</t>
  </si>
  <si>
    <t>Jun 30, 1998</t>
  </si>
  <si>
    <t>Jun 29, 1998</t>
  </si>
  <si>
    <t>Jun 26, 1998</t>
  </si>
  <si>
    <t>Jun 25, 1998</t>
  </si>
  <si>
    <t>Jun 24, 1998</t>
  </si>
  <si>
    <t>Jun 23, 1998</t>
  </si>
  <si>
    <t>Jun 22, 1998</t>
  </si>
  <si>
    <t>Jun 19, 1998</t>
  </si>
  <si>
    <t>Jun 18, 1998</t>
  </si>
  <si>
    <t>Jun 17, 1998</t>
  </si>
  <si>
    <t>Jun 16, 1998</t>
  </si>
  <si>
    <t>Jun 15, 1998</t>
  </si>
  <si>
    <t>Jun 12, 1998</t>
  </si>
  <si>
    <t>Jun 11, 1998</t>
  </si>
  <si>
    <t>Jun 10, 1998</t>
  </si>
  <si>
    <t>Jun 9, 1998</t>
  </si>
  <si>
    <t>Jun 8, 1998</t>
  </si>
  <si>
    <t>Jun 5, 1998</t>
  </si>
  <si>
    <t>Jun 4, 1998</t>
  </si>
  <si>
    <t>Jun 3, 1998</t>
  </si>
  <si>
    <t>Jun 2, 1998</t>
  </si>
  <si>
    <t>Jun 1, 1998</t>
  </si>
  <si>
    <t>May 29, 1998</t>
  </si>
  <si>
    <t>May 28, 1998</t>
  </si>
  <si>
    <t>May 27, 1998</t>
  </si>
  <si>
    <t>May 26, 1998</t>
  </si>
  <si>
    <t>May 25, 1998</t>
  </si>
  <si>
    <t>May 22, 1998</t>
  </si>
  <si>
    <t>May 21, 1998</t>
  </si>
  <si>
    <t>May 20, 1998</t>
  </si>
  <si>
    <t>May 19, 1998</t>
  </si>
  <si>
    <t>May 18, 1998</t>
  </si>
  <si>
    <t>May 15, 1998</t>
  </si>
  <si>
    <t>May 14, 1998</t>
  </si>
  <si>
    <t>May 13, 1998</t>
  </si>
  <si>
    <t>May 12, 1998</t>
  </si>
  <si>
    <t>May 11, 1998</t>
  </si>
  <si>
    <t>May 8, 1998</t>
  </si>
  <si>
    <t>May 7, 1998</t>
  </si>
  <si>
    <t>May 6, 1998</t>
  </si>
  <si>
    <t>May 5, 1998</t>
  </si>
  <si>
    <t>May 4, 1998</t>
  </si>
  <si>
    <t>Apr 30, 1998</t>
  </si>
  <si>
    <t>Apr 29, 1998</t>
  </si>
  <si>
    <t>Apr 28, 1998</t>
  </si>
  <si>
    <t>Apr 27, 1998</t>
  </si>
  <si>
    <t>Apr 24, 1998</t>
  </si>
  <si>
    <t>Apr 23, 1998</t>
  </si>
  <si>
    <t>Apr 22, 1998</t>
  </si>
  <si>
    <t>Apr 21, 1998</t>
  </si>
  <si>
    <t>Apr 20, 1998</t>
  </si>
  <si>
    <t>Apr 17, 1998</t>
  </si>
  <si>
    <t>Apr 16, 1998</t>
  </si>
  <si>
    <t>Apr 15, 1998</t>
  </si>
  <si>
    <t>Apr 14, 1998</t>
  </si>
  <si>
    <t>Apr 13, 1998</t>
  </si>
  <si>
    <t>Apr 10, 1998</t>
  </si>
  <si>
    <t>Apr 9, 1998</t>
  </si>
  <si>
    <t>Apr 8, 1998</t>
  </si>
  <si>
    <t>Apr 7, 1998</t>
  </si>
  <si>
    <t>Apr 6, 1998</t>
  </si>
  <si>
    <t>Apr 3, 1998</t>
  </si>
  <si>
    <t>Apr 2, 1998</t>
  </si>
  <si>
    <t>Apr 1, 1998</t>
  </si>
  <si>
    <t>Mar 31, 1998</t>
  </si>
  <si>
    <t>Mar 30, 1998</t>
  </si>
  <si>
    <t>Mar 27, 1998</t>
  </si>
  <si>
    <t>Mar 26, 1998</t>
  </si>
  <si>
    <t>Mar 25, 1998</t>
  </si>
  <si>
    <t>Mar 24, 1998</t>
  </si>
  <si>
    <t>Mar 23, 1998</t>
  </si>
  <si>
    <t>Mar 20, 1998</t>
  </si>
  <si>
    <t>Mar 19, 1998</t>
  </si>
  <si>
    <t>Mar 18, 1998</t>
  </si>
  <si>
    <t>Mar 17, 1998</t>
  </si>
  <si>
    <t>Mar 16, 1998</t>
  </si>
  <si>
    <t>Mar 13, 1998</t>
  </si>
  <si>
    <t>Mar 12, 1998</t>
  </si>
  <si>
    <t>Mar 11, 1998</t>
  </si>
  <si>
    <t>Mar 10, 1998</t>
  </si>
  <si>
    <t>Mar 9, 1998</t>
  </si>
  <si>
    <t>Mar 6, 1998</t>
  </si>
  <si>
    <t>Mar 5, 1998</t>
  </si>
  <si>
    <t>Mar 4, 1998</t>
  </si>
  <si>
    <t>Mar 3, 1998</t>
  </si>
  <si>
    <t>Mar 2, 1998</t>
  </si>
  <si>
    <t>Feb 27, 1998</t>
  </si>
  <si>
    <t>Feb 26, 1998</t>
  </si>
  <si>
    <t>Feb 25, 1998</t>
  </si>
  <si>
    <t>Feb 24, 1998</t>
  </si>
  <si>
    <t>Feb 23, 1998</t>
  </si>
  <si>
    <t>Feb 20, 1998</t>
  </si>
  <si>
    <t>Feb 19, 1998</t>
  </si>
  <si>
    <t>Feb 18, 1998</t>
  </si>
  <si>
    <t>Feb 17, 1998</t>
  </si>
  <si>
    <t>Feb 16, 1998</t>
  </si>
  <si>
    <t>Feb 13, 1998</t>
  </si>
  <si>
    <t>Feb 12, 1998</t>
  </si>
  <si>
    <t>Feb 11, 1998</t>
  </si>
  <si>
    <t>Feb 10, 1998</t>
  </si>
  <si>
    <t>Feb 9, 1998</t>
  </si>
  <si>
    <t>Feb 6, 1998</t>
  </si>
  <si>
    <t>Feb 5, 1998</t>
  </si>
  <si>
    <t>Feb 4, 1998</t>
  </si>
  <si>
    <t>Feb 3, 1998</t>
  </si>
  <si>
    <t>Feb 2, 1998</t>
  </si>
  <si>
    <t>Jan 30, 1998</t>
  </si>
  <si>
    <t>Jan 29, 1998</t>
  </si>
  <si>
    <t>Jan 28, 1998</t>
  </si>
  <si>
    <t>Jan 27, 1998</t>
  </si>
  <si>
    <t>Jan 26, 1998</t>
  </si>
  <si>
    <t>Jan 23, 1998</t>
  </si>
  <si>
    <t>Jan 22, 1998</t>
  </si>
  <si>
    <t>Jan 21, 1998</t>
  </si>
  <si>
    <t>Jan 20, 1998</t>
  </si>
  <si>
    <t>Jan 19, 1998</t>
  </si>
  <si>
    <t>Jan 16, 1998</t>
  </si>
  <si>
    <t>Jan 15, 1998</t>
  </si>
  <si>
    <t>Jan 14, 1998</t>
  </si>
  <si>
    <t>Jan 13, 1998</t>
  </si>
  <si>
    <t>Jan 12, 1998</t>
  </si>
  <si>
    <t>Jan 9, 1998</t>
  </si>
  <si>
    <t>Jan 8, 1998</t>
  </si>
  <si>
    <t>Jan 7, 1998</t>
  </si>
  <si>
    <t>Jan 6, 1998</t>
  </si>
  <si>
    <t>Jan 5, 1998</t>
  </si>
  <si>
    <t>Jan 2, 1998</t>
  </si>
  <si>
    <t>Jan 1, 1998</t>
  </si>
  <si>
    <t>Dec 31, 1997</t>
  </si>
  <si>
    <t>Dec 30, 1997</t>
  </si>
  <si>
    <t>Dec 29, 1997</t>
  </si>
  <si>
    <t>Dec 26, 1997</t>
  </si>
  <si>
    <t>Dec 25, 1997</t>
  </si>
  <si>
    <t>Dec 24, 1997</t>
  </si>
  <si>
    <t>Dec 23, 1997</t>
  </si>
  <si>
    <t>Dec 22, 1997</t>
  </si>
  <si>
    <t>Dec 19, 1997</t>
  </si>
  <si>
    <t>Dec 18, 1997</t>
  </si>
  <si>
    <t>Dec 17, 1997</t>
  </si>
  <si>
    <t>Dec 16, 1997</t>
  </si>
  <si>
    <t>Dec 15, 1997</t>
  </si>
  <si>
    <t>Dec 12, 1997</t>
  </si>
  <si>
    <t>Dec 11, 1997</t>
  </si>
  <si>
    <t>Dec 10, 1997</t>
  </si>
  <si>
    <t>Dec 9, 1997</t>
  </si>
  <si>
    <t>Dec 8, 1997</t>
  </si>
  <si>
    <t>Dec 5, 1997</t>
  </si>
  <si>
    <t>Dec 4, 1997</t>
  </si>
  <si>
    <t>Dec 3, 1997</t>
  </si>
  <si>
    <t>Dec 2, 1997</t>
  </si>
  <si>
    <t>Dec 1, 1997</t>
  </si>
  <si>
    <t>Nov 28, 1997</t>
  </si>
  <si>
    <t>Nov 27, 1997</t>
  </si>
  <si>
    <t>Nov 26, 1997</t>
  </si>
  <si>
    <t>Nov 25, 1997</t>
  </si>
  <si>
    <t>Nov 24, 1997</t>
  </si>
  <si>
    <t>Nov 21, 1997</t>
  </si>
  <si>
    <t>Nov 20, 1997</t>
  </si>
  <si>
    <t>Nov 19, 1997</t>
  </si>
  <si>
    <t>Nov 18, 1997</t>
  </si>
  <si>
    <t>Nov 17, 1997</t>
  </si>
  <si>
    <t>Nov 14, 1997</t>
  </si>
  <si>
    <t>Nov 13, 1997</t>
  </si>
  <si>
    <t>Nov 12, 1997</t>
  </si>
  <si>
    <t>Nov 11, 1997</t>
  </si>
  <si>
    <t>Nov 10, 1997</t>
  </si>
  <si>
    <t>Nov 7, 1997</t>
  </si>
  <si>
    <t>Nov 6, 1997</t>
  </si>
  <si>
    <t>Nov 5, 1997</t>
  </si>
  <si>
    <t>Nov 4, 1997</t>
  </si>
  <si>
    <t>Nov 3, 1997</t>
  </si>
  <si>
    <t>Oct 31, 1997</t>
  </si>
  <si>
    <t>Oct 30, 1997</t>
  </si>
  <si>
    <t>Oct 29, 1997</t>
  </si>
  <si>
    <t>Oct 28, 1997</t>
  </si>
  <si>
    <t>Oct 27, 1997</t>
  </si>
  <si>
    <t>Oct 24, 1997</t>
  </si>
  <si>
    <t>Oct 23, 1997</t>
  </si>
  <si>
    <t>Oct 22, 1997</t>
  </si>
  <si>
    <t>Oct 21, 1997</t>
  </si>
  <si>
    <t>Oct 20, 1997</t>
  </si>
  <si>
    <t>Oct 17, 1997</t>
  </si>
  <si>
    <t>Oct 16, 1997</t>
  </si>
  <si>
    <t>Oct 15, 1997</t>
  </si>
  <si>
    <t>Oct 14, 1997</t>
  </si>
  <si>
    <t>Oct 13, 1997</t>
  </si>
  <si>
    <t>Oct 10, 1997</t>
  </si>
  <si>
    <t>Oct 9, 1997</t>
  </si>
  <si>
    <t>Oct 8, 1997</t>
  </si>
  <si>
    <t>Oct 7, 1997</t>
  </si>
  <si>
    <t>Oct 6, 1997</t>
  </si>
  <si>
    <t>Oct 3, 1997</t>
  </si>
  <si>
    <t>Oct 2, 1997</t>
  </si>
  <si>
    <t>Oct 1, 1997</t>
  </si>
  <si>
    <t>Sep 30, 1997</t>
  </si>
  <si>
    <t>Sep 29, 1997</t>
  </si>
  <si>
    <t>Sep 26, 1997</t>
  </si>
  <si>
    <t>Sep 25, 1997</t>
  </si>
  <si>
    <t>Sep 24, 1997</t>
  </si>
  <si>
    <t>Sep 23, 1997</t>
  </si>
  <si>
    <t>Sep 22, 1997</t>
  </si>
  <si>
    <t>Sep 19, 1997</t>
  </si>
  <si>
    <t>Sep 18, 1997</t>
  </si>
  <si>
    <t>Sep 17, 1997</t>
  </si>
  <si>
    <t>Sep 16, 1997</t>
  </si>
  <si>
    <t>Sep 15, 1997</t>
  </si>
  <si>
    <t>Sep 12, 1997</t>
  </si>
  <si>
    <t>Sep 11, 1997</t>
  </si>
  <si>
    <t>Sep 10, 1997</t>
  </si>
  <si>
    <t>Sep 9, 1997</t>
  </si>
  <si>
    <t>Sep 8, 1997</t>
  </si>
  <si>
    <t>Sep 5, 1997</t>
  </si>
  <si>
    <t>Sep 4, 1997</t>
  </si>
  <si>
    <t>Sep 3, 1997</t>
  </si>
  <si>
    <t>Sep 2, 1997</t>
  </si>
  <si>
    <t>Sep 1, 1997</t>
  </si>
  <si>
    <t>Aug 29, 1997</t>
  </si>
  <si>
    <t>Aug 28, 1997</t>
  </si>
  <si>
    <t>Aug 27, 1997</t>
  </si>
  <si>
    <t>Aug 26, 1997</t>
  </si>
  <si>
    <t>Aug 25, 1997</t>
  </si>
  <si>
    <t>Aug 22, 1997</t>
  </si>
  <si>
    <t>Aug 21, 1997</t>
  </si>
  <si>
    <t>Aug 20, 1997</t>
  </si>
  <si>
    <t>Aug 19, 1997</t>
  </si>
  <si>
    <t>Aug 18, 1997</t>
  </si>
  <si>
    <t>Aug 15, 1997</t>
  </si>
  <si>
    <t>Aug 14, 1997</t>
  </si>
  <si>
    <t>Aug 13, 1997</t>
  </si>
  <si>
    <t>Aug 12, 1997</t>
  </si>
  <si>
    <t>Aug 11, 1997</t>
  </si>
  <si>
    <t>Aug 8, 1997</t>
  </si>
  <si>
    <t>Aug 7, 1997</t>
  </si>
  <si>
    <t>Aug 6, 1997</t>
  </si>
  <si>
    <t>Aug 5, 1997</t>
  </si>
  <si>
    <t>Aug 4, 1997</t>
  </si>
  <si>
    <t>Aug 1, 1997</t>
  </si>
  <si>
    <t>Jul 31, 1997</t>
  </si>
  <si>
    <t>Jul 30, 1997</t>
  </si>
  <si>
    <t>Jul 29, 1997</t>
  </si>
  <si>
    <t>Jul 28, 1997</t>
  </si>
  <si>
    <t>Jul 25, 1997</t>
  </si>
  <si>
    <t>Jul 24, 1997</t>
  </si>
  <si>
    <t>Jul 23, 1997</t>
  </si>
  <si>
    <t>Jul 22, 1997</t>
  </si>
  <si>
    <t>Jul 21, 1997</t>
  </si>
  <si>
    <t>Jul 18, 1997</t>
  </si>
  <si>
    <t>Jul 17, 1997</t>
  </si>
  <si>
    <t>Jul 16, 1997</t>
  </si>
  <si>
    <t>Jul 15, 1997</t>
  </si>
  <si>
    <t>Jul 14, 1997</t>
  </si>
  <si>
    <t>Jul 11, 1997</t>
  </si>
  <si>
    <t>Jul 10, 1997</t>
  </si>
  <si>
    <t>Jul 9, 1997</t>
  </si>
  <si>
    <t>Jul 8, 1997</t>
  </si>
  <si>
    <t>Jul 7, 1997</t>
  </si>
  <si>
    <t>Jul 4, 1997</t>
  </si>
  <si>
    <t>Jul 3, 1997</t>
  </si>
  <si>
    <t>Jul 2, 1997</t>
  </si>
  <si>
    <t>Jul 1, 1997</t>
  </si>
  <si>
    <t>Jun 30, 1997</t>
  </si>
  <si>
    <t>Jun 27, 1997</t>
  </si>
  <si>
    <t>Jun 26, 1997</t>
  </si>
  <si>
    <t>Jun 25, 1997</t>
  </si>
  <si>
    <t>Jun 24, 1997</t>
  </si>
  <si>
    <t>Jun 23, 1997</t>
  </si>
  <si>
    <t>Jun 20, 1997</t>
  </si>
  <si>
    <t>Jun 19, 1997</t>
  </si>
  <si>
    <t>Jun 18, 1997</t>
  </si>
  <si>
    <t>Jun 17, 1997</t>
  </si>
  <si>
    <t>Jun 16, 1997</t>
  </si>
  <si>
    <t>Jun 13, 1997</t>
  </si>
  <si>
    <t>Jun 12, 1997</t>
  </si>
  <si>
    <t>Jun 11, 1997</t>
  </si>
  <si>
    <t>Jun 10, 1997</t>
  </si>
  <si>
    <t>Jun 9, 1997</t>
  </si>
  <si>
    <t>Jun 6, 1997</t>
  </si>
  <si>
    <t>Jun 5, 1997</t>
  </si>
  <si>
    <t>Jun 4, 1997</t>
  </si>
  <si>
    <t>Jun 3, 1997</t>
  </si>
  <si>
    <t>Jun 2, 1997</t>
  </si>
  <si>
    <t>May 30, 1997</t>
  </si>
  <si>
    <t>May 29, 1997</t>
  </si>
  <si>
    <t>May 28, 1997</t>
  </si>
  <si>
    <t>May 27, 1997</t>
  </si>
  <si>
    <t>May 26, 1997</t>
  </si>
  <si>
    <t>May 23, 1997</t>
  </si>
  <si>
    <t>May 22, 1997</t>
  </si>
  <si>
    <t>May 21, 1997</t>
  </si>
  <si>
    <t>May 20, 1997</t>
  </si>
  <si>
    <t>May 19, 1997</t>
  </si>
  <si>
    <t>May 16, 1997</t>
  </si>
  <si>
    <t>May 15, 1997</t>
  </si>
  <si>
    <t>May 14, 1997</t>
  </si>
  <si>
    <t>May 13, 1997</t>
  </si>
  <si>
    <t>May 12, 1997</t>
  </si>
  <si>
    <t>May 9, 1997</t>
  </si>
  <si>
    <t>May 8, 1997</t>
  </si>
  <si>
    <t>May 7, 1997</t>
  </si>
  <si>
    <t>May 6, 1997</t>
  </si>
  <si>
    <t>May 5, 1997</t>
  </si>
  <si>
    <t>May 2, 1997</t>
  </si>
  <si>
    <t>May 1, 1997</t>
  </si>
  <si>
    <t>Apr 30, 1997</t>
  </si>
  <si>
    <t>Apr 29, 1997</t>
  </si>
  <si>
    <t>Apr 28, 1997</t>
  </si>
  <si>
    <t>Apr 25, 1997</t>
  </si>
  <si>
    <t>Apr 24, 1997</t>
  </si>
  <si>
    <t>Apr 23, 1997</t>
  </si>
  <si>
    <t>Apr 22, 1997</t>
  </si>
  <si>
    <t>Apr 21, 1997</t>
  </si>
  <si>
    <t>Apr 18, 1997</t>
  </si>
  <si>
    <t>Apr 17, 1997</t>
  </si>
  <si>
    <t>Apr 16, 1997</t>
  </si>
  <si>
    <t>Apr 15, 1997</t>
  </si>
  <si>
    <t>Apr 14, 1997</t>
  </si>
  <si>
    <t>Apr 11, 1997</t>
  </si>
  <si>
    <t>Apr 10, 1997</t>
  </si>
  <si>
    <t>Apr 9, 1997</t>
  </si>
  <si>
    <t>Apr 8, 1997</t>
  </si>
  <si>
    <t>Apr 7, 1997</t>
  </si>
  <si>
    <t>Apr 4, 1997</t>
  </si>
  <si>
    <t>Apr 3, 1997</t>
  </si>
  <si>
    <t>Apr 2, 1997</t>
  </si>
  <si>
    <t>Apr 1, 1997</t>
  </si>
  <si>
    <t>Mar 31, 1997</t>
  </si>
  <si>
    <t>Mar 28, 1997</t>
  </si>
  <si>
    <t>Mar 27, 1997</t>
  </si>
  <si>
    <t>Mar 26, 1997</t>
  </si>
  <si>
    <t>Mar 25, 1997</t>
  </si>
  <si>
    <t>Mar 24, 1997</t>
  </si>
  <si>
    <t>Mar 21, 1997</t>
  </si>
  <si>
    <t>Mar 20, 1997</t>
  </si>
  <si>
    <t>Mar 19, 1997</t>
  </si>
  <si>
    <t>Mar 18, 1997</t>
  </si>
  <si>
    <t>Mar 17, 1997</t>
  </si>
  <si>
    <t>Mar 14, 1997</t>
  </si>
  <si>
    <t>Mar 13, 1997</t>
  </si>
  <si>
    <t>Mar 12, 1997</t>
  </si>
  <si>
    <t>Mar 11, 1997</t>
  </si>
  <si>
    <t>Mar 10, 1997</t>
  </si>
  <si>
    <t>Mar 7, 1997</t>
  </si>
  <si>
    <t>Mar 6, 1997</t>
  </si>
  <si>
    <t>Mar 5, 1997</t>
  </si>
  <si>
    <t>Mar 4, 1997</t>
  </si>
  <si>
    <t>Mar 3, 1997</t>
  </si>
  <si>
    <t>Feb 28, 1997</t>
  </si>
  <si>
    <t>Feb 27, 1997</t>
  </si>
  <si>
    <t>Feb 26, 1997</t>
  </si>
  <si>
    <t>Feb 25, 1997</t>
  </si>
  <si>
    <t>Feb 24, 1997</t>
  </si>
  <si>
    <t>Feb 21, 1997</t>
  </si>
  <si>
    <t>Feb 20, 1997</t>
  </si>
  <si>
    <t>Feb 19, 1997</t>
  </si>
  <si>
    <t>Feb 18, 1997</t>
  </si>
  <si>
    <t>Feb 17, 1997</t>
  </si>
  <si>
    <t>Feb 14, 1997</t>
  </si>
  <si>
    <t>Feb 13, 1997</t>
  </si>
  <si>
    <t>Feb 12, 1997</t>
  </si>
  <si>
    <t>Feb 11, 1997</t>
  </si>
  <si>
    <t>Feb 10, 1997</t>
  </si>
  <si>
    <t>Feb 7, 1997</t>
  </si>
  <si>
    <t>Feb 6, 1997</t>
  </si>
  <si>
    <t>Feb 5, 1997</t>
  </si>
  <si>
    <t>Feb 4, 1997</t>
  </si>
  <si>
    <t>Feb 3, 1997</t>
  </si>
  <si>
    <t>Jan 31, 1997</t>
  </si>
  <si>
    <t>Jan 30, 1997</t>
  </si>
  <si>
    <t>Jan 29, 1997</t>
  </si>
  <si>
    <t>Jan 28, 1997</t>
  </si>
  <si>
    <t>Jan 27, 1997</t>
  </si>
  <si>
    <t>Jan 24, 1997</t>
  </si>
  <si>
    <t>Jan 23, 1997</t>
  </si>
  <si>
    <t>Jan 22, 1997</t>
  </si>
  <si>
    <t>Jan 21, 1997</t>
  </si>
  <si>
    <t>Jan 20, 1997</t>
  </si>
  <si>
    <t>Jan 17, 1997</t>
  </si>
  <si>
    <t>Jan 16, 1997</t>
  </si>
  <si>
    <t>Jan 15, 1997</t>
  </si>
  <si>
    <t>Jan 14, 1997</t>
  </si>
  <si>
    <t>Jan 13, 1997</t>
  </si>
  <si>
    <t>Jan 10, 1997</t>
  </si>
  <si>
    <t>Jan 9, 1997</t>
  </si>
  <si>
    <t>Jan 8, 1997</t>
  </si>
  <si>
    <t>Jan 7, 1997</t>
  </si>
  <si>
    <t>Jan 6, 1997</t>
  </si>
  <si>
    <t>Jan 3, 1997</t>
  </si>
  <si>
    <t>Jan 2, 1997</t>
  </si>
  <si>
    <t>Jan 1, 1997</t>
  </si>
  <si>
    <t>Dec 31, 1996</t>
  </si>
  <si>
    <t>Dec 30, 1996</t>
  </si>
  <si>
    <t>Dec 27, 1996</t>
  </si>
  <si>
    <t>Dec 26, 1996</t>
  </si>
  <si>
    <t>Dec 25, 1996</t>
  </si>
  <si>
    <t>Dec 24, 1996</t>
  </si>
  <si>
    <t>Dec 23, 1996</t>
  </si>
  <si>
    <t>Dec 20, 1996</t>
  </si>
  <si>
    <t>Dec 19, 1996</t>
  </si>
  <si>
    <t>Dec 18, 1996</t>
  </si>
  <si>
    <t>Dec 17, 1996</t>
  </si>
  <si>
    <t>Dec 16, 1996</t>
  </si>
  <si>
    <t>Dec 13, 1996</t>
  </si>
  <si>
    <t>Dec 12, 1996</t>
  </si>
  <si>
    <t>Dec 11, 1996</t>
  </si>
  <si>
    <t>Dec 10, 1996</t>
  </si>
  <si>
    <t>Dec 9, 1996</t>
  </si>
  <si>
    <t>Dec 6, 1996</t>
  </si>
  <si>
    <t>Dec 5, 1996</t>
  </si>
  <si>
    <t>Dec 4, 1996</t>
  </si>
  <si>
    <t>Dec 3, 1996</t>
  </si>
  <si>
    <t>Dec 2, 1996</t>
  </si>
  <si>
    <t>Nov 29, 1996</t>
  </si>
  <si>
    <t>Nov 28, 1996</t>
  </si>
  <si>
    <t>Nov 27, 1996</t>
  </si>
  <si>
    <t>Nov 26, 1996</t>
  </si>
  <si>
    <t>Nov 25, 1996</t>
  </si>
  <si>
    <t>Nov 22, 1996</t>
  </si>
  <si>
    <t>Nov 21, 1996</t>
  </si>
  <si>
    <t>Nov 20, 1996</t>
  </si>
  <si>
    <t>Nov 19, 1996</t>
  </si>
  <si>
    <t>Nov 18, 1996</t>
  </si>
  <si>
    <t>Nov 15, 1996</t>
  </si>
  <si>
    <t>Nov 14, 1996</t>
  </si>
  <si>
    <t>Nov 13, 1996</t>
  </si>
  <si>
    <t>Nov 12, 1996</t>
  </si>
  <si>
    <t>Nov 11, 1996</t>
  </si>
  <si>
    <t>Nov 8, 1996</t>
  </si>
  <si>
    <t>Nov 7, 1996</t>
  </si>
  <si>
    <t>Nov 6, 1996</t>
  </si>
  <si>
    <t>Nov 5, 1996</t>
  </si>
  <si>
    <t>Nov 4, 1996</t>
  </si>
  <si>
    <t>Nov 1, 1996</t>
  </si>
  <si>
    <t>Oct 31, 1996</t>
  </si>
  <si>
    <t>Oct 30, 1996</t>
  </si>
  <si>
    <t>Oct 29, 1996</t>
  </si>
  <si>
    <t>Oct 28, 1996</t>
  </si>
  <si>
    <t>Oct 25, 1996</t>
  </si>
  <si>
    <t>Oct 24, 1996</t>
  </si>
  <si>
    <t>Oct 23, 1996</t>
  </si>
  <si>
    <t>Oct 22, 1996</t>
  </si>
  <si>
    <t>Oct 21, 1996</t>
  </si>
  <si>
    <t>Oct 18, 1996</t>
  </si>
  <si>
    <t>Oct 17, 1996</t>
  </si>
  <si>
    <t>Oct 16, 1996</t>
  </si>
  <si>
    <t>Oct 15, 1996</t>
  </si>
  <si>
    <t>Oct 14, 1996</t>
  </si>
  <si>
    <t>Oct 11, 1996</t>
  </si>
  <si>
    <t>Oct 10, 1996</t>
  </si>
  <si>
    <t>Oct 9, 1996</t>
  </si>
  <si>
    <t>Oct 8, 1996</t>
  </si>
  <si>
    <t>Oct 7, 1996</t>
  </si>
  <si>
    <t>Oct 4, 1996</t>
  </si>
  <si>
    <t>Oct 3, 1996</t>
  </si>
  <si>
    <t>Oct 2, 1996</t>
  </si>
  <si>
    <t>Oct 1, 1996</t>
  </si>
  <si>
    <t>Sep 30, 1996</t>
  </si>
  <si>
    <t>Sep 27, 1996</t>
  </si>
  <si>
    <t>Sep 26, 1996</t>
  </si>
  <si>
    <t>Sep 25, 1996</t>
  </si>
  <si>
    <t>Sep 24, 1996</t>
  </si>
  <si>
    <t>Sep 23, 1996</t>
  </si>
  <si>
    <t>Sep 20, 1996</t>
  </si>
  <si>
    <t>Sep 19, 1996</t>
  </si>
  <si>
    <t>Sep 18, 1996</t>
  </si>
  <si>
    <t>Sep 17, 1996</t>
  </si>
  <si>
    <t>Sep 16, 1996</t>
  </si>
  <si>
    <t>Sep 13, 1996</t>
  </si>
  <si>
    <t>Sep 12, 1996</t>
  </si>
  <si>
    <t>Sep 11, 1996</t>
  </si>
  <si>
    <t>Sep 10, 1996</t>
  </si>
  <si>
    <t>Sep 9, 1996</t>
  </si>
  <si>
    <t>Sep 6, 1996</t>
  </si>
  <si>
    <t>Sep 5, 1996</t>
  </si>
  <si>
    <t>Sep 4, 1996</t>
  </si>
  <si>
    <t>Sep 3, 1996</t>
  </si>
  <si>
    <t>Sep 2, 1996</t>
  </si>
  <si>
    <t>Aug 30, 1996</t>
  </si>
  <si>
    <t>Aug 29, 1996</t>
  </si>
  <si>
    <t>Aug 28, 1996</t>
  </si>
  <si>
    <t>Aug 27, 1996</t>
  </si>
  <si>
    <t>Aug 26, 1996</t>
  </si>
  <si>
    <t>Aug 23, 1996</t>
  </si>
  <si>
    <t>Aug 22, 1996</t>
  </si>
  <si>
    <t>Aug 21, 1996</t>
  </si>
  <si>
    <t>Aug 20, 1996</t>
  </si>
  <si>
    <t>Aug 19, 1996</t>
  </si>
  <si>
    <t>Aug 16, 1996</t>
  </si>
  <si>
    <t>Aug 15, 1996</t>
  </si>
  <si>
    <t>Aug 14, 1996</t>
  </si>
  <si>
    <t>Aug 13, 1996</t>
  </si>
  <si>
    <t>Aug 12, 1996</t>
  </si>
  <si>
    <t>Aug 9, 1996</t>
  </si>
  <si>
    <t>Aug 8, 1996</t>
  </si>
  <si>
    <t>Aug 7, 1996</t>
  </si>
  <si>
    <t>Aug 6, 1996</t>
  </si>
  <si>
    <t>Aug 5, 1996</t>
  </si>
  <si>
    <t>Aug 2, 1996</t>
  </si>
  <si>
    <t>Aug 1, 1996</t>
  </si>
  <si>
    <t>Jul 31, 1996</t>
  </si>
  <si>
    <t>Jul 30, 1996</t>
  </si>
  <si>
    <t>Jul 29, 1996</t>
  </si>
  <si>
    <t>Jul 26, 1996</t>
  </si>
  <si>
    <t>Jul 25, 1996</t>
  </si>
  <si>
    <t>Jul 24, 1996</t>
  </si>
  <si>
    <t>Jul 23, 1996</t>
  </si>
  <si>
    <t>Jul 22, 1996</t>
  </si>
  <si>
    <t>Jul 19, 1996</t>
  </si>
  <si>
    <t>Jul 18, 1996</t>
  </si>
  <si>
    <t>Jul 17, 1996</t>
  </si>
  <si>
    <t>Jul 16, 1996</t>
  </si>
  <si>
    <t>Jul 15, 1996</t>
  </si>
  <si>
    <t>Jul 12, 1996</t>
  </si>
  <si>
    <t>Jul 11, 1996</t>
  </si>
  <si>
    <t>Jul 10, 1996</t>
  </si>
  <si>
    <t>Jul 9, 1996</t>
  </si>
  <si>
    <t>Jul 8, 1996</t>
  </si>
  <si>
    <t>Jul 5, 1996</t>
  </si>
  <si>
    <t>Jul 4, 1996</t>
  </si>
  <si>
    <t>Jul 3, 1996</t>
  </si>
  <si>
    <t>Jul 2, 1996</t>
  </si>
  <si>
    <t>Jul 1, 1996</t>
  </si>
  <si>
    <t>Jun 28, 1996</t>
  </si>
  <si>
    <t>Jun 27, 1996</t>
  </si>
  <si>
    <t>Jun 26, 1996</t>
  </si>
  <si>
    <t>Jun 25, 1996</t>
  </si>
  <si>
    <t>Jun 24, 1996</t>
  </si>
  <si>
    <t>Jun 21, 1996</t>
  </si>
  <si>
    <t>Jun 20, 1996</t>
  </si>
  <si>
    <t>Jun 19, 1996</t>
  </si>
  <si>
    <t>Jun 18, 1996</t>
  </si>
  <si>
    <t>Jun 17, 1996</t>
  </si>
  <si>
    <t>Jun 14, 1996</t>
  </si>
  <si>
    <t>Jun 13, 1996</t>
  </si>
  <si>
    <t>Jun 12, 1996</t>
  </si>
  <si>
    <t>Jun 11, 1996</t>
  </si>
  <si>
    <t>Jun 10, 1996</t>
  </si>
  <si>
    <t>Jun 7, 1996</t>
  </si>
  <si>
    <t>Jun 6, 1996</t>
  </si>
  <si>
    <t>Jun 5, 1996</t>
  </si>
  <si>
    <t>Jun 4, 1996</t>
  </si>
  <si>
    <t>Jun 3, 1996</t>
  </si>
  <si>
    <t>May 31, 1996</t>
  </si>
  <si>
    <t>May 30, 1996</t>
  </si>
  <si>
    <t>May 29, 1996</t>
  </si>
  <si>
    <t>May 28, 1996</t>
  </si>
  <si>
    <t>May 27, 1996</t>
  </si>
  <si>
    <t>May 24, 1996</t>
  </si>
  <si>
    <t>May 23, 1996</t>
  </si>
  <si>
    <t>May 22, 1996</t>
  </si>
  <si>
    <t>May 21, 1996</t>
  </si>
  <si>
    <t>May 20, 1996</t>
  </si>
  <si>
    <t>May 17, 1996</t>
  </si>
  <si>
    <t>May 16, 1996</t>
  </si>
  <si>
    <t>May 15, 1996</t>
  </si>
  <si>
    <t>May 14, 1996</t>
  </si>
  <si>
    <t>May 13, 1996</t>
  </si>
  <si>
    <t>May 10, 1996</t>
  </si>
  <si>
    <t>May 9, 1996</t>
  </si>
  <si>
    <t>May 8, 1996</t>
  </si>
  <si>
    <t>May 7, 1996</t>
  </si>
  <si>
    <t>May 6, 1996</t>
  </si>
  <si>
    <t>May 3, 1996</t>
  </si>
  <si>
    <t>May 2, 1996</t>
  </si>
  <si>
    <t>May 1, 1996</t>
  </si>
  <si>
    <t>Apr 30, 1996</t>
  </si>
  <si>
    <t>Apr 29, 1996</t>
  </si>
  <si>
    <t>Apr 26, 1996</t>
  </si>
  <si>
    <t>Apr 25, 1996</t>
  </si>
  <si>
    <t>Apr 24, 1996</t>
  </si>
  <si>
    <t>Apr 23, 1996</t>
  </si>
  <si>
    <t>Apr 22, 1996</t>
  </si>
  <si>
    <t>Apr 19, 1996</t>
  </si>
  <si>
    <t>Apr 18, 1996</t>
  </si>
  <si>
    <t>Apr 17, 1996</t>
  </si>
  <si>
    <t>Apr 16, 1996</t>
  </si>
  <si>
    <t>Apr 15, 1996</t>
  </si>
  <si>
    <t>Apr 12, 1996</t>
  </si>
  <si>
    <t>Apr 11, 1996</t>
  </si>
  <si>
    <t>Apr 10, 1996</t>
  </si>
  <si>
    <t>Apr 9, 1996</t>
  </si>
  <si>
    <t>Apr 8, 1996</t>
  </si>
  <si>
    <t>Apr 5, 1996</t>
  </si>
  <si>
    <t>Apr 4, 1996</t>
  </si>
  <si>
    <t>Apr 3, 1996</t>
  </si>
  <si>
    <t>Apr 2, 1996</t>
  </si>
  <si>
    <t>Apr 1, 1996</t>
  </si>
  <si>
    <t>Mar 29, 1996</t>
  </si>
  <si>
    <t>Mar 28, 1996</t>
  </si>
  <si>
    <t>Mar 27, 1996</t>
  </si>
  <si>
    <t>Mar 26, 1996</t>
  </si>
  <si>
    <t>Mar 25, 1996</t>
  </si>
  <si>
    <t>Mar 22, 1996</t>
  </si>
  <si>
    <t>Mar 21, 1996</t>
  </si>
  <si>
    <t>Mar 20, 1996</t>
  </si>
  <si>
    <t>Mar 19, 1996</t>
  </si>
  <si>
    <t>Mar 18, 1996</t>
  </si>
  <si>
    <t>Mar 15, 1996</t>
  </si>
  <si>
    <t>Mar 14, 1996</t>
  </si>
  <si>
    <t>Mar 13, 1996</t>
  </si>
  <si>
    <t>Mar 12, 1996</t>
  </si>
  <si>
    <t>Mar 11, 1996</t>
  </si>
  <si>
    <t>Mar 8, 1996</t>
  </si>
  <si>
    <t>Mar 7, 1996</t>
  </si>
  <si>
    <t>Mar 6, 1996</t>
  </si>
  <si>
    <t>Mar 5, 1996</t>
  </si>
  <si>
    <t>Mar 4, 1996</t>
  </si>
  <si>
    <t>Mar 1, 1996</t>
  </si>
  <si>
    <t>Feb 29, 1996</t>
  </si>
  <si>
    <t>Feb 28, 1996</t>
  </si>
  <si>
    <t>Feb 27, 1996</t>
  </si>
  <si>
    <t>Feb 26, 1996</t>
  </si>
  <si>
    <t>Feb 23, 1996</t>
  </si>
  <si>
    <t>Feb 22, 1996</t>
  </si>
  <si>
    <t>Feb 21, 1996</t>
  </si>
  <si>
    <t>Feb 20, 1996</t>
  </si>
  <si>
    <t>Feb 19, 1996</t>
  </si>
  <si>
    <t>Feb 16, 1996</t>
  </si>
  <si>
    <t>Feb 15, 1996</t>
  </si>
  <si>
    <t>Feb 14, 1996</t>
  </si>
  <si>
    <t>Feb 13, 1996</t>
  </si>
  <si>
    <t>Feb 12, 1996</t>
  </si>
  <si>
    <t>Feb 9, 1996</t>
  </si>
  <si>
    <t>Feb 8, 1996</t>
  </si>
  <si>
    <t>Feb 7, 1996</t>
  </si>
  <si>
    <t>Feb 6, 1996</t>
  </si>
  <si>
    <t>Feb 5, 1996</t>
  </si>
  <si>
    <t>Feb 2, 1996</t>
  </si>
  <si>
    <t>Feb 1, 1996</t>
  </si>
  <si>
    <t>Jan 31, 1996</t>
  </si>
  <si>
    <t>Jan 30, 1996</t>
  </si>
  <si>
    <t>Jan 29, 1996</t>
  </si>
  <si>
    <t>Jan 26, 1996</t>
  </si>
  <si>
    <t>Jan 25, 1996</t>
  </si>
  <si>
    <t>Jan 24, 1996</t>
  </si>
  <si>
    <t>Jan 23, 1996</t>
  </si>
  <si>
    <t>Jan 22, 1996</t>
  </si>
  <si>
    <t>Jan 19, 1996</t>
  </si>
  <si>
    <t>Jan 18, 1996</t>
  </si>
  <si>
    <t>Jan 17, 1996</t>
  </si>
  <si>
    <t>Jan 16, 1996</t>
  </si>
  <si>
    <t>Jan 15, 1996</t>
  </si>
  <si>
    <t>Jan 12, 1996</t>
  </si>
  <si>
    <t>Jan 11, 1996</t>
  </si>
  <si>
    <t>Jan 10, 1996</t>
  </si>
  <si>
    <t>Jan 9, 1996</t>
  </si>
  <si>
    <t>Jan 8, 1996</t>
  </si>
  <si>
    <t>Jan 5, 1996</t>
  </si>
  <si>
    <t>Jan 4, 1996</t>
  </si>
  <si>
    <t>Jan 3, 1996</t>
  </si>
  <si>
    <t>Jan 2, 1996</t>
  </si>
  <si>
    <t>Jan 1, 1996</t>
  </si>
  <si>
    <t>ITC</t>
  </si>
  <si>
    <t>HINDUNILVR</t>
  </si>
  <si>
    <t>NESTLEIND</t>
  </si>
  <si>
    <t>BRITANNIA</t>
  </si>
  <si>
    <t>DABUR</t>
  </si>
  <si>
    <t>Dabur India Ltd</t>
  </si>
  <si>
    <t>Britannia Industries Ltd</t>
  </si>
  <si>
    <t>Nestle India Ltd</t>
  </si>
  <si>
    <t>Hindustan Unilever Ltd</t>
  </si>
  <si>
    <t>Revenue</t>
  </si>
  <si>
    <t>Revenue Growth (y-o-y)</t>
  </si>
  <si>
    <t>COGS</t>
  </si>
  <si>
    <t>COGS (% Sales)</t>
  </si>
  <si>
    <t>Gross Profit</t>
  </si>
  <si>
    <t>S&amp;G Exp.</t>
  </si>
  <si>
    <t>Gross Margins (%)</t>
  </si>
  <si>
    <t>S&amp;G Exp. (% Sales)</t>
  </si>
  <si>
    <t>EBITDA</t>
  </si>
  <si>
    <t>EBITDA Margin (%)</t>
  </si>
  <si>
    <t>Depreciation (% Sales)</t>
  </si>
  <si>
    <t>EBIT</t>
  </si>
  <si>
    <t>EBIT Margin (%)</t>
  </si>
  <si>
    <t>Tax (% Sales)</t>
  </si>
  <si>
    <t>Interest (% Sales)</t>
  </si>
  <si>
    <t>EBT</t>
  </si>
  <si>
    <t>EBT Margin (%)</t>
  </si>
  <si>
    <t>Net Profit</t>
  </si>
  <si>
    <t>Net Margin(%)</t>
  </si>
  <si>
    <t>No. of Shares</t>
  </si>
  <si>
    <t>Earnings Per Share</t>
  </si>
  <si>
    <t>EPS Growth % (y-o-y)</t>
  </si>
  <si>
    <t>Dividend Per Share</t>
  </si>
  <si>
    <t>Retained Earnings (%)</t>
  </si>
  <si>
    <t>Dividend Payout Ratio (%)</t>
  </si>
  <si>
    <t>NOPAT</t>
  </si>
  <si>
    <t>#</t>
  </si>
  <si>
    <t>Operating Activities-</t>
  </si>
  <si>
    <t>Investing Activities-</t>
  </si>
  <si>
    <t>Financing Activities-</t>
  </si>
  <si>
    <t>Trend Line</t>
  </si>
  <si>
    <t>Mean</t>
  </si>
  <si>
    <t>Median</t>
  </si>
  <si>
    <t>Gross Margins</t>
  </si>
  <si>
    <t>EBITDA Margins</t>
  </si>
  <si>
    <t>EBIT Margins</t>
  </si>
  <si>
    <t>EBT Margins</t>
  </si>
  <si>
    <t>Net Margins</t>
  </si>
  <si>
    <t>Revenue (Y-o-Y) Growth</t>
  </si>
  <si>
    <t>Gross Profit (Y-o-Y) Growth</t>
  </si>
  <si>
    <t>EBITDA (Y-o-Y) Growth</t>
  </si>
  <si>
    <t>EBIT (Y-o-Y) Growth</t>
  </si>
  <si>
    <t>EBT (Y-o-Y) Growth</t>
  </si>
  <si>
    <t>Net Profit (Y-o-Y) Growth</t>
  </si>
  <si>
    <t>Earnings Per Share (Y-o-Y) Growth</t>
  </si>
  <si>
    <t>Dividend Per Share (Y-o-Y) Growth</t>
  </si>
  <si>
    <t>COGS % of Sales</t>
  </si>
  <si>
    <t>S&amp;G Expenses % of Sales</t>
  </si>
  <si>
    <t>Depreciaton % of Sales</t>
  </si>
  <si>
    <t>Operating Income % of Sales</t>
  </si>
  <si>
    <t>Return on Equity (ROE)</t>
  </si>
  <si>
    <t>Return on Capital Employed (ROCE)</t>
  </si>
  <si>
    <t>Interest Coverage Ratio</t>
  </si>
  <si>
    <t>Self Sustained Growth Rate</t>
  </si>
  <si>
    <t>Retained Earnings</t>
  </si>
  <si>
    <t>Creditor Days</t>
  </si>
  <si>
    <t>Debtor Turnover Ratio</t>
  </si>
  <si>
    <t>Creditor Turnover Ratio</t>
  </si>
  <si>
    <t>Inventory Turnover Ratio</t>
  </si>
  <si>
    <t>Fixed Asset Turnover Ratio</t>
  </si>
  <si>
    <t>Capital Turnover Ratio</t>
  </si>
  <si>
    <t>Inventory Days</t>
  </si>
  <si>
    <t>Cash Conversion Cycle</t>
  </si>
  <si>
    <t>CFO/Sales</t>
  </si>
  <si>
    <t>CFO/Total Assets</t>
  </si>
  <si>
    <t>CFO/Total Debt</t>
  </si>
  <si>
    <t>Nifty</t>
  </si>
  <si>
    <t>Comps</t>
  </si>
  <si>
    <t>Company Name</t>
  </si>
  <si>
    <t>Ticker</t>
  </si>
  <si>
    <t>Country</t>
  </si>
  <si>
    <t>Equity</t>
  </si>
  <si>
    <t>Debt</t>
  </si>
  <si>
    <t>Debt/</t>
  </si>
  <si>
    <t>Capital</t>
  </si>
  <si>
    <t>Levered</t>
  </si>
  <si>
    <t>Beta</t>
  </si>
  <si>
    <t>Unlevered</t>
  </si>
  <si>
    <t>WACC</t>
  </si>
  <si>
    <t>India</t>
  </si>
  <si>
    <t>S.No.</t>
  </si>
  <si>
    <t>Name</t>
  </si>
  <si>
    <t>CMP Rs.</t>
  </si>
  <si>
    <t>No. Eq. Shares Cr.</t>
  </si>
  <si>
    <t>Debt Rs.Cr.</t>
  </si>
  <si>
    <t>Cash End Rs.Cr.</t>
  </si>
  <si>
    <t>EV Rs.Cr.</t>
  </si>
  <si>
    <t>NP 12M Rs.Cr.</t>
  </si>
  <si>
    <t>Sales Rs.Cr.</t>
  </si>
  <si>
    <t xml:space="preserve">Mar Cap Rs.Cr. </t>
  </si>
  <si>
    <t>P/E</t>
  </si>
  <si>
    <t>EV / EBITDA</t>
  </si>
  <si>
    <t>Hind. Unilever</t>
  </si>
  <si>
    <t>Nestle India</t>
  </si>
  <si>
    <t>Varun Beverages</t>
  </si>
  <si>
    <t>Britannia Inds.</t>
  </si>
  <si>
    <t>Marico</t>
  </si>
  <si>
    <t>Godrej Consumer</t>
  </si>
  <si>
    <t>Tata Consumer</t>
  </si>
  <si>
    <t>United Spirits</t>
  </si>
  <si>
    <t>Dabur India</t>
  </si>
  <si>
    <t>Radico Khaitan</t>
  </si>
  <si>
    <t>Colgate-Palmoliv</t>
  </si>
  <si>
    <t>Patanjali Foods</t>
  </si>
  <si>
    <t>United Breweries</t>
  </si>
  <si>
    <t>Godfrey Phillips</t>
  </si>
  <si>
    <t>Net Debt</t>
  </si>
  <si>
    <t>Tax Rate</t>
  </si>
  <si>
    <t>Tax (% EBT)</t>
  </si>
  <si>
    <t xml:space="preserve">EBIT </t>
  </si>
  <si>
    <t xml:space="preserve">Interest </t>
  </si>
  <si>
    <t>Tax Amount</t>
  </si>
  <si>
    <t>Tax percent</t>
  </si>
  <si>
    <t>Market Beta</t>
  </si>
  <si>
    <t>Weight</t>
  </si>
  <si>
    <t>Raw Beta</t>
  </si>
  <si>
    <t>Adjusted</t>
  </si>
  <si>
    <t>Raw</t>
  </si>
  <si>
    <t xml:space="preserve">Market </t>
  </si>
  <si>
    <t>Average</t>
  </si>
  <si>
    <r>
      <t>Beta</t>
    </r>
    <r>
      <rPr>
        <b/>
        <vertAlign val="superscript"/>
        <sz val="11"/>
        <color theme="0"/>
        <rFont val="Calibri"/>
        <family val="2"/>
        <scheme val="minor"/>
      </rPr>
      <t>1</t>
    </r>
  </si>
  <si>
    <r>
      <t>Beta</t>
    </r>
    <r>
      <rPr>
        <b/>
        <vertAlign val="superscript"/>
        <sz val="11"/>
        <color theme="0"/>
        <rFont val="Calibri"/>
        <family val="2"/>
        <scheme val="minor"/>
      </rPr>
      <t>2</t>
    </r>
  </si>
  <si>
    <t>Peer comps Data Table</t>
  </si>
  <si>
    <t>The weight for adjusted beta taken from Bloomberg 2026 data.</t>
  </si>
  <si>
    <t xml:space="preserve">Notes: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</si>
  <si>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Assumed Tax for ITC</t>
  </si>
  <si>
    <t>Sheet : Comps Beta Calculation</t>
  </si>
  <si>
    <t>Cost of Debt</t>
  </si>
  <si>
    <t>Post Tax Cost of Debt</t>
  </si>
  <si>
    <t>Pre Tax Cost of Debt</t>
  </si>
  <si>
    <t>Cost of Equity</t>
  </si>
  <si>
    <t>Risk Free Rate</t>
  </si>
  <si>
    <t>ERP</t>
  </si>
  <si>
    <t>Debt to Equity</t>
  </si>
  <si>
    <t>Capital Structure</t>
  </si>
  <si>
    <t xml:space="preserve">Current </t>
  </si>
  <si>
    <t>Target</t>
  </si>
  <si>
    <t>Levered Beta</t>
  </si>
  <si>
    <t>Weighted Average Cost of Capital</t>
  </si>
  <si>
    <t>Equity Weight</t>
  </si>
  <si>
    <t>Debt Weight</t>
  </si>
  <si>
    <t>Sheet : WACC</t>
  </si>
  <si>
    <t>Statutory Marginal Tax Rate (India)</t>
  </si>
  <si>
    <r>
      <t>R</t>
    </r>
    <r>
      <rPr>
        <vertAlign val="subscript"/>
        <sz val="11"/>
        <color theme="1"/>
        <rFont val="Calibri"/>
        <family val="2"/>
        <scheme val="minor"/>
      </rPr>
      <t>m</t>
    </r>
  </si>
  <si>
    <t>Implied ERP</t>
  </si>
  <si>
    <r>
      <t xml:space="preserve">Levered Beta </t>
    </r>
    <r>
      <rPr>
        <i/>
        <sz val="9"/>
        <color theme="0" tint="-0.499984740745262"/>
        <rFont val="Calibri"/>
        <family val="2"/>
        <scheme val="minor"/>
      </rPr>
      <t>(Peer Comps)</t>
    </r>
  </si>
  <si>
    <t>Comps Median Unlevered Beta</t>
  </si>
  <si>
    <t>Target Debt to Equity</t>
  </si>
  <si>
    <t>The comps tax rate has been calculated by Tax Amount/EBT for last Year</t>
  </si>
  <si>
    <t>Current Liabilities</t>
  </si>
  <si>
    <t>Current Assets</t>
  </si>
  <si>
    <t>Raw Beta Weight</t>
  </si>
  <si>
    <t>Market Beta Wight</t>
  </si>
  <si>
    <t>Net Non Cash Working Capital</t>
  </si>
  <si>
    <t>Fixed Assets</t>
  </si>
  <si>
    <t>Invested Capital</t>
  </si>
  <si>
    <t>ROIC</t>
  </si>
  <si>
    <t>Calculation of ROIC</t>
  </si>
  <si>
    <t>Calculation of Reinvestment Rate</t>
  </si>
  <si>
    <t>Net Capex</t>
  </si>
  <si>
    <t>Change in Working Capital</t>
  </si>
  <si>
    <t>Reinvestment Amount</t>
  </si>
  <si>
    <t>Reinvestment Rate</t>
  </si>
  <si>
    <t>Calculation of Growth Rate</t>
  </si>
  <si>
    <t>Growth Rate</t>
  </si>
  <si>
    <t>Five Year Average</t>
  </si>
  <si>
    <t>Five Year Median</t>
  </si>
  <si>
    <t>Four Year Average</t>
  </si>
  <si>
    <t>Four Year Median</t>
  </si>
  <si>
    <t>Calculation Of Intrinsic Growth</t>
  </si>
  <si>
    <t>Notes</t>
  </si>
  <si>
    <t>1. For calculating net Working Capital, Operating approach has been used</t>
  </si>
  <si>
    <t>Reinvestment rate</t>
  </si>
  <si>
    <t>Pv of FCFF</t>
  </si>
  <si>
    <t>Median Tax Rate (% EBT) - Last five years</t>
  </si>
  <si>
    <t>Sheet : DCF</t>
  </si>
  <si>
    <t>Premium for Credit Spread (Crisil AAA/Stable/Crisil A1+)</t>
  </si>
  <si>
    <t>Free Cash Flow to firm</t>
  </si>
  <si>
    <t>Mid Year convention</t>
  </si>
  <si>
    <t>Discounting Factor</t>
  </si>
  <si>
    <t>Terminal Growth Rate</t>
  </si>
  <si>
    <t>75th Percentile</t>
  </si>
  <si>
    <t>25th Percentile</t>
  </si>
  <si>
    <t>Calculation of Terminal Value</t>
  </si>
  <si>
    <t>Terminal Value</t>
  </si>
  <si>
    <t>PV of FCFF</t>
  </si>
  <si>
    <t>Pv of Terminal Value</t>
  </si>
  <si>
    <t>Value of Opening Asset</t>
  </si>
  <si>
    <t>Calculation of Equity Value</t>
  </si>
  <si>
    <t>Add : Cash</t>
  </si>
  <si>
    <t>Less : Debt</t>
  </si>
  <si>
    <t>Value of Equity</t>
  </si>
  <si>
    <t>No.of Shares</t>
  </si>
  <si>
    <t>Calculation of PV of FCFF</t>
  </si>
  <si>
    <t>DCF</t>
  </si>
  <si>
    <t>Share Price</t>
  </si>
  <si>
    <t>Average Shareholders Equity</t>
  </si>
  <si>
    <t>Net Profit Margins (A)</t>
  </si>
  <si>
    <t>Asset Turnover Ratio (B)</t>
  </si>
  <si>
    <t>Average Total Asset</t>
  </si>
  <si>
    <t>ROE (A*B*C)</t>
  </si>
  <si>
    <t>Return on Asset (A*B)</t>
  </si>
  <si>
    <t>Return on Asset(ROA)</t>
  </si>
  <si>
    <t>ROE DuPont Analysis</t>
  </si>
  <si>
    <t>Return on Assets (ROA)</t>
  </si>
  <si>
    <t>ROA - DuPont Analysis</t>
  </si>
  <si>
    <t>Altman's Z Score Analysis</t>
  </si>
  <si>
    <t>All Sheets</t>
  </si>
  <si>
    <t>Total Asset</t>
  </si>
  <si>
    <t>Market Cap.</t>
  </si>
  <si>
    <t>Altman's Z Score Table</t>
  </si>
  <si>
    <t>Working Capital / Total Asset (A)</t>
  </si>
  <si>
    <t>Retained Earnings / Total Asset (B)</t>
  </si>
  <si>
    <t>EBIT / Total Asset (C)</t>
  </si>
  <si>
    <t>Sales / Total Asset (E)</t>
  </si>
  <si>
    <t>Market Cap. / Total Liabilities (D)</t>
  </si>
  <si>
    <t>Financial Stability</t>
  </si>
  <si>
    <t>Altman's Z Score</t>
  </si>
  <si>
    <t>Sorted Return</t>
  </si>
  <si>
    <t>Std.Deviation</t>
  </si>
  <si>
    <t>Min</t>
  </si>
  <si>
    <t>Max</t>
  </si>
  <si>
    <t>Stock Price</t>
  </si>
  <si>
    <t>All Time Dailly Adjusted Closing of ITC VAR</t>
  </si>
  <si>
    <t>All Time Dailly Adjusted Closing of ITC Monte Carlo</t>
  </si>
  <si>
    <t>Percentile</t>
  </si>
  <si>
    <t>Confidence</t>
  </si>
  <si>
    <t>VAR</t>
  </si>
  <si>
    <t>VAR (INR)</t>
  </si>
  <si>
    <t>Monte Carlo Simulation</t>
  </si>
  <si>
    <t>Historical Approach</t>
  </si>
  <si>
    <t>Beta Calculation</t>
  </si>
  <si>
    <t>GODREJCP.NS</t>
  </si>
  <si>
    <t>Godrej Consumer Products Limited</t>
  </si>
  <si>
    <t>Equity value Per Share</t>
  </si>
  <si>
    <t>Equipment</t>
  </si>
  <si>
    <t>Target Terminal ROIC</t>
  </si>
  <si>
    <t>Implied Terminal Reinvestment Rate</t>
  </si>
  <si>
    <t>Sheet : Altman's Z score Analysis</t>
  </si>
  <si>
    <t>Mid Year Convention</t>
  </si>
  <si>
    <t>DuPont Analysis Charts</t>
  </si>
  <si>
    <t>Altman's Z Score Analysis Charts</t>
  </si>
  <si>
    <t>Sensitivity Table</t>
  </si>
  <si>
    <t>Equity Multiplier (C)</t>
  </si>
  <si>
    <t>Beta Drifting (peer comps)</t>
  </si>
  <si>
    <t>Redemption &amp; Cancellation of Shares</t>
  </si>
  <si>
    <t>Note on Capital Structure: WACC weights are hardcoded to management's long-term target capital structure (~99.3% Equity / 0.7% Debt). This framework is intentionally unlinked from the dynamic intrinsic value of equity to prevent circularity and to reflect the steady-state capitalized profile of the firm.</t>
  </si>
  <si>
    <t>Normalized Base FCFF</t>
  </si>
  <si>
    <t>Start Growth Rate</t>
  </si>
  <si>
    <t>No of Years of Forecast</t>
  </si>
  <si>
    <t>Faded Growth Rate</t>
  </si>
  <si>
    <t>Add : Investments</t>
  </si>
  <si>
    <t>Conclusion: At a current market price of ₹268.00, ITC Ltd trades at a 1.20x premium to its intrinsic fair value of ₹223.60. The valuation incorporates a fading growth rate (13.79% tapering linearly to a 2.50% terminal growth rate), a stable cost of capital (10.47%) anchored to long-term target capital weights, and adds back ₹38,128 Cr of standalone investments (current and non-current, per Notes 4 and 9) as non-operating assets not captured within EBIT.</t>
  </si>
  <si>
    <t>1. Linear fade from Start Growth Rate to Terminal Growth Rate over the 5-year explicit forecast, avoiding a discontinuous jump into the terminal value calculation.</t>
  </si>
  <si>
    <t>2.Investment includes both Non-current (₹19,409 Cr, Note 4) and Current (₹19,702 Cr, Note 9) Investments — treated as non-operating financial assets since related income is excluded from EBIT.</t>
  </si>
  <si>
    <t>Standalone Blume-adjusted beta (0.90) used rather than peer-comps beta (0.95), as ITC's diversified conglomerate structure (cigarettes, FMCG, agri, paperboards) makes pure-play FMCG peers imperfectly comparable.</t>
  </si>
  <si>
    <t>2.Historical figures for FY25 (Mar-25) reflect the ITC Hotels demerger, completed during that fiscal year — PP&amp;E, working capital, and associated revenue/EBIT were transferred out mid-year (per Company's FY26 Annual Report, Note 3A). Excluding FY25 from the growth calculation, the four-year median growth rate is 15.64%, versus 13.79% used in this model (which includes the demerger-affected year) — a ~1.85pp difference. This suggests the demerger year meaningfully depressed the calculated organic growth trend, and the Start Growth Rate used here may be conservative relative to a clean continuing-operations basis.</t>
  </si>
  <si>
    <t>EV / Sales</t>
  </si>
  <si>
    <t>JK Paper</t>
  </si>
  <si>
    <t>West Coast Paper</t>
  </si>
  <si>
    <t>Seshasayee Paper</t>
  </si>
  <si>
    <t>Segment</t>
  </si>
  <si>
    <t>External Rev</t>
  </si>
  <si>
    <t>Total Rev</t>
  </si>
  <si>
    <t>D&amp;A</t>
  </si>
  <si>
    <t>FMCG – Cigarettes</t>
  </si>
  <si>
    <t>FMCG – Others</t>
  </si>
  <si>
    <t>Agri Business</t>
  </si>
  <si>
    <t>Paperboards &amp; Packaging</t>
  </si>
  <si>
    <t>Others</t>
  </si>
  <si>
    <t>Internal Rev</t>
  </si>
  <si>
    <t>Sheet : SOTP - Segment</t>
  </si>
  <si>
    <t>Unallocated Corporate Expenses (Net), FY2026 — Annual Report Note 30</t>
  </si>
  <si>
    <t>SOTP Segment Tag</t>
  </si>
  <si>
    <t>FMCG-Others</t>
  </si>
  <si>
    <t>Cigarettes</t>
  </si>
  <si>
    <t>Paperboards</t>
  </si>
  <si>
    <t>AWL Agri Business Ltd</t>
  </si>
  <si>
    <t xml:space="preserve">Not used </t>
  </si>
  <si>
    <t>Metric Used</t>
  </si>
  <si>
    <t>Metric Value</t>
  </si>
  <si>
    <t>Multiple Source</t>
  </si>
  <si>
    <t>Multiple</t>
  </si>
  <si>
    <t>Segment EV</t>
  </si>
  <si>
    <t>Godfrey Phillips, Comps Data</t>
  </si>
  <si>
    <t>Total Revenue</t>
  </si>
  <si>
    <t>Median of 7-peer EV/Sales</t>
  </si>
  <si>
    <t>AWL Agri Business EV/Sales</t>
  </si>
  <si>
    <t>Median of 3-peer EV/EBITDA</t>
  </si>
  <si>
    <t>External Revenue</t>
  </si>
  <si>
    <t>Net segment assets (Assets - Liabilities)</t>
  </si>
  <si>
    <t>-</t>
  </si>
  <si>
    <t>Sum of Segment Evs</t>
  </si>
  <si>
    <t>Total Enterprise Value (SOTP)</t>
  </si>
  <si>
    <t>SOTP Value Per Share</t>
  </si>
  <si>
    <t>SOTP</t>
  </si>
  <si>
    <t>Calculation of SOTP</t>
  </si>
  <si>
    <t xml:space="preserve">Less: Unallocated corporate costs adjustment </t>
  </si>
  <si>
    <t>SOTP Methodology Note</t>
  </si>
  <si>
    <t>Method by segment:</t>
  </si>
  <si>
    <t>Basis: Segment Revenue/EBIT/D&amp;A from ITC FY2026 Annual Report, Note 30.</t>
  </si>
  <si>
    <t>1. Cigarettes — EV/EBITDA 16.1x (Godfrey Phillips, sole peer). Stable, high-margin.</t>
  </si>
  <si>
    <t>2. FMCG–Others — EV/Sales 7.6x (median: HUL, Nestlé, Britannia, Marico, Godrej Consumer, Dabur, Colgate). EV/Sales used, not EV/EBITDA, since segment EBITDA margin (~10%) is depressed by brand-building/gestation costs per the segment note — not representative of steady-state profitability. Alcohol/bottling/tea peers excluded (no equivalent business in this segment).</t>
  </si>
  <si>
    <t>4. Paperboards — EV/EBITDA 8.28x (median: JK Paper, West Coast Paper, Seshasayee). Andhra Paper excluded — outlier multiple from temporarily depressed earnings, not a real premium.</t>
  </si>
  <si>
    <t>5. Others — Net segment assets (₹159.71 Cr); EBIT negative and segment immaterial (&lt;0.5% of revenue).</t>
  </si>
  <si>
    <t>6. Unallocated corporate cost: ₹1,228.83 Cr capitalized as a perpetuity (Cost × (1–Tax)/WACC), not subtracted once, since it recurs indefinitely. Tax and WACC linked to the same DCF assumptions.</t>
  </si>
  <si>
    <t>7. Limitations: Cigarettes and Agri each rest on a single peer. Sensitivity testing shows Cigarettes drives the output materially (±30% multiple ˜ ±₹80–90/share); Agri is immaterial (&lt;₹1/share) due to its small scale. WACC/Tax swings affect the output by &lt;1%.</t>
  </si>
  <si>
    <t>8. vs. DCF: SOTP (₹455.6/share) exceeds DCF (₹223.60/share) because DCF applies one blended growth/discount profile to segments with very different real profiles (mature Cigarettes vs. early-stage FMCG–Others). Read as a conglomerate-discount signal, consistent with the ~41% gap to current market price — not a contradiction between methods.</t>
  </si>
  <si>
    <t>3. Agri Business - EV/Sales 0.30x (AWL Agri, sole peer), applied to external revenue only - excludes inter-segment leaf-tobacco transfers to Cigarettes.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</si>
</sst>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1">
    <numFmt numFmtId="43" formatCode="_ * #,##0.00_ ;_ * \-#,##0.00_ ;_ * &quot;-&quot;??_ ;_ @_ "/>
    <numFmt numFmtId="164" formatCode="_(* #,##0.00_);_(* \(#,##0.00\);_(* &quot;-&quot;??_);_(@_)"/>
    <numFmt numFmtId="165" formatCode="[$-409]mmm\-yy;@"/>
    <numFmt numFmtId="166" formatCode="#,##0.0;\(#,##0.0\);\-"/>
    <numFmt numFmtId="167" formatCode="#,##0.0"/>
    <numFmt numFmtId="168" formatCode="[$-14009]dd/mm/yy;@"/>
    <numFmt numFmtId="169" formatCode="0.00%\ ;\ \-"/>
    <numFmt numFmtId="170" formatCode="\-"/>
    <numFmt numFmtId="171" formatCode="0\x"/>
    <numFmt numFmtId="172" formatCode="0.00\x"/>
    <numFmt numFmtId="173" formatCode="0.000000000000000%"/>
    <numFmt numFmtId="174" formatCode="0.0"/>
    <numFmt numFmtId="175" formatCode="0.000"/>
    <numFmt numFmtId="176" formatCode="mmm/yy\A"/>
    <numFmt numFmtId="177" formatCode="mmm/yy\E"/>
    <numFmt numFmtId="178" formatCode="0.00&quot;x&quot;"/>
    <numFmt numFmtId="179" formatCode="0.00%\ ;\-"/>
    <numFmt numFmtId="180" formatCode="0.00000000"/>
    <numFmt numFmtId="181" formatCode=";;;"/>
    <numFmt numFmtId="182" formatCode="0&quot; Years&quot;"/>
    <numFmt numFmtId="183" formatCode="#,##0.00;\(#,##0.00\);\-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i/>
      <sz val="11"/>
      <color theme="0" tint="-0.499984740745262"/>
      <name val="Calibri"/>
      <family val="2"/>
      <scheme val="minor"/>
    </font>
    <font>
      <i/>
      <sz val="11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275D8"/>
      <name val="Calibri"/>
      <family val="2"/>
      <scheme val="minor"/>
    </font>
    <font>
      <i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vertAlign val="superscript"/>
      <sz val="11"/>
      <color theme="0"/>
      <name val="Calibri"/>
      <family val="2"/>
      <scheme val="minor"/>
    </font>
    <font>
      <i/>
      <sz val="9"/>
      <color theme="0" tint="-0.499984740745262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i/>
      <sz val="9"/>
      <color rgb="FF0275D8"/>
      <name val="Calibri"/>
      <family val="2"/>
      <scheme val="minor"/>
    </font>
    <font>
      <i/>
      <sz val="8"/>
      <color theme="0" tint="-0.34998626667073579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i/>
      <u/>
      <sz val="8"/>
      <color theme="0" tint="-0.34998626667073579"/>
      <name val="Calibri"/>
      <family val="2"/>
      <scheme val="minor"/>
    </font>
    <font>
      <i/>
      <sz val="7"/>
      <color theme="0" tint="-0.499984740745262"/>
      <name val="Calibri"/>
      <family val="2"/>
      <scheme val="minor"/>
    </font>
    <font>
      <i/>
      <sz val="8"/>
      <color theme="0" tint="-0.499984740745262"/>
      <name val="Calibri"/>
      <family val="2"/>
      <scheme val="minor"/>
    </font>
    <font>
      <sz val="7"/>
      <color theme="0" tint="-0.499984740745262"/>
      <name val="Calibri"/>
      <family val="2"/>
      <scheme val="minor"/>
    </font>
    <font>
      <sz val="8"/>
      <color theme="0" tint="-0.34998626667073579"/>
      <name val="Calibri"/>
      <family val="2"/>
      <scheme val="minor"/>
    </font>
    <font>
      <sz val="11"/>
      <color theme="0" tint="-0.34998626667073579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rgb="FF0275D8"/>
        <bgColor indexed="64"/>
      </patternFill>
    </fill>
    <fill>
      <patternFill patternType="solid">
        <fgColor rgb="FF062F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46">
    <border>
      <left/>
      <right/>
      <top/>
      <bottom/>
      <diagonal/>
    </border>
    <border>
      <left/>
      <right/>
      <top style="hair">
        <color rgb="FF062F62"/>
      </top>
      <bottom style="hair">
        <color rgb="FF062F62"/>
      </bottom>
      <diagonal/>
    </border>
    <border>
      <left/>
      <right/>
      <top style="thin">
        <color rgb="FF062F62"/>
      </top>
      <bottom style="medium">
        <color rgb="FF062F62"/>
      </bottom>
      <diagonal/>
    </border>
    <border>
      <left/>
      <right/>
      <top style="hair">
        <color rgb="FF062F62"/>
      </top>
      <bottom/>
      <diagonal/>
    </border>
    <border>
      <left/>
      <right/>
      <top style="thin">
        <color rgb="FF062F62"/>
      </top>
      <bottom style="thin">
        <color rgb="FF062F62"/>
      </bottom>
      <diagonal/>
    </border>
    <border>
      <left/>
      <right/>
      <top/>
      <bottom style="hair">
        <color rgb="FF062F62"/>
      </bottom>
      <diagonal/>
    </border>
    <border>
      <left/>
      <right/>
      <top/>
      <bottom style="thin">
        <color theme="0"/>
      </bottom>
      <diagonal/>
    </border>
    <border>
      <left style="thin">
        <color rgb="FF062F62"/>
      </left>
      <right/>
      <top/>
      <bottom style="thin">
        <color theme="0"/>
      </bottom>
      <diagonal/>
    </border>
    <border>
      <left style="thin">
        <color rgb="FF062F62"/>
      </left>
      <right/>
      <top/>
      <bottom/>
      <diagonal/>
    </border>
    <border>
      <left/>
      <right style="thin">
        <color rgb="FF062F62"/>
      </right>
      <top/>
      <bottom/>
      <diagonal/>
    </border>
    <border>
      <left style="thin">
        <color rgb="FF062F62"/>
      </left>
      <right/>
      <top/>
      <bottom style="thin">
        <color rgb="FF062F62"/>
      </bottom>
      <diagonal/>
    </border>
    <border>
      <left/>
      <right/>
      <top/>
      <bottom style="thin">
        <color rgb="FF062F62"/>
      </bottom>
      <diagonal/>
    </border>
    <border>
      <left/>
      <right style="thin">
        <color rgb="FF062F62"/>
      </right>
      <top/>
      <bottom style="thin">
        <color rgb="FF062F62"/>
      </bottom>
      <diagonal/>
    </border>
    <border>
      <left/>
      <right/>
      <top style="thin">
        <color theme="0"/>
      </top>
      <bottom/>
      <diagonal/>
    </border>
    <border>
      <left style="thin">
        <color rgb="FF062F62"/>
      </left>
      <right/>
      <top style="thin">
        <color rgb="FF062F62"/>
      </top>
      <bottom/>
      <diagonal/>
    </border>
    <border>
      <left/>
      <right style="thin">
        <color rgb="FF062F62"/>
      </right>
      <top style="thin">
        <color rgb="FF062F62"/>
      </top>
      <bottom/>
      <diagonal/>
    </border>
    <border>
      <left style="thin">
        <color rgb="FF062F62"/>
      </left>
      <right/>
      <top style="thin">
        <color theme="0"/>
      </top>
      <bottom/>
      <diagonal/>
    </border>
    <border>
      <left/>
      <right style="thin">
        <color rgb="FF062F62"/>
      </right>
      <top style="thin">
        <color theme="0"/>
      </top>
      <bottom/>
      <diagonal/>
    </border>
    <border>
      <left style="thin">
        <color rgb="FF062F62"/>
      </left>
      <right/>
      <top style="thin">
        <color theme="0"/>
      </top>
      <bottom style="thin">
        <color rgb="FF062F62"/>
      </bottom>
      <diagonal/>
    </border>
    <border>
      <left/>
      <right/>
      <top style="thin">
        <color theme="0"/>
      </top>
      <bottom style="thin">
        <color rgb="FF062F62"/>
      </bottom>
      <diagonal/>
    </border>
    <border>
      <left/>
      <right style="thin">
        <color rgb="FF062F62"/>
      </right>
      <top style="thin">
        <color theme="0"/>
      </top>
      <bottom style="thin">
        <color rgb="FF062F62"/>
      </bottom>
      <diagonal/>
    </border>
    <border>
      <left/>
      <right/>
      <top style="thin">
        <color rgb="FF062F62"/>
      </top>
      <bottom style="hair">
        <color rgb="FF062F62"/>
      </bottom>
      <diagonal/>
    </border>
    <border>
      <left/>
      <right/>
      <top style="hair">
        <color rgb="FF062F62"/>
      </top>
      <bottom style="thin">
        <color rgb="FF062F62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rgb="FF062F62"/>
      </right>
      <top style="thin">
        <color rgb="FF062F62"/>
      </top>
      <bottom style="hair">
        <color rgb="FF062F62"/>
      </bottom>
      <diagonal/>
    </border>
    <border>
      <left/>
      <right style="thin">
        <color rgb="FF062F62"/>
      </right>
      <top style="hair">
        <color rgb="FF062F62"/>
      </top>
      <bottom style="hair">
        <color rgb="FF062F62"/>
      </bottom>
      <diagonal/>
    </border>
    <border>
      <left/>
      <right style="thin">
        <color rgb="FF062F62"/>
      </right>
      <top style="hair">
        <color rgb="FF062F62"/>
      </top>
      <bottom style="thin">
        <color rgb="FF062F62"/>
      </bottom>
      <diagonal/>
    </border>
    <border>
      <left/>
      <right/>
      <top/>
      <bottom style="medium">
        <color rgb="FF062F62"/>
      </bottom>
      <diagonal/>
    </border>
    <border>
      <left style="medium">
        <color rgb="FF062F62"/>
      </left>
      <right/>
      <top style="medium">
        <color rgb="FF062F62"/>
      </top>
      <bottom/>
      <diagonal/>
    </border>
    <border>
      <left style="medium">
        <color rgb="FF062F62"/>
      </left>
      <right/>
      <top style="hair">
        <color rgb="FF062F62"/>
      </top>
      <bottom style="hair">
        <color rgb="FF062F62"/>
      </bottom>
      <diagonal/>
    </border>
    <border>
      <left style="medium">
        <color rgb="FF062F62"/>
      </left>
      <right/>
      <top/>
      <bottom style="medium">
        <color rgb="FF062F62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/>
      <top style="thin">
        <color rgb="FF062F62"/>
      </top>
      <bottom style="thick">
        <color rgb="FF062F62"/>
      </bottom>
      <diagonal/>
    </border>
    <border>
      <left style="thin">
        <color rgb="FF062F62"/>
      </left>
      <right/>
      <top style="thin">
        <color rgb="FF062F62"/>
      </top>
      <bottom style="hair">
        <color rgb="FF062F62"/>
      </bottom>
      <diagonal/>
    </border>
    <border>
      <left style="thin">
        <color rgb="FF062F62"/>
      </left>
      <right/>
      <top style="hair">
        <color rgb="FF062F62"/>
      </top>
      <bottom style="thin">
        <color rgb="FF062F62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062F62"/>
      </left>
      <right/>
      <top style="hair">
        <color rgb="FF062F62"/>
      </top>
      <bottom style="hair">
        <color rgb="FF062F62"/>
      </bottom>
      <diagonal/>
    </border>
    <border>
      <left/>
      <right/>
      <top style="hair">
        <color theme="4"/>
      </top>
      <bottom style="hair">
        <color theme="4"/>
      </bottom>
      <diagonal/>
    </border>
    <border>
      <left/>
      <right style="thin">
        <color theme="0"/>
      </right>
      <top style="thin">
        <color theme="0"/>
      </top>
      <bottom style="thin">
        <color rgb="FF062F62"/>
      </bottom>
      <diagonal/>
    </border>
    <border>
      <left/>
      <right style="thin">
        <color theme="0"/>
      </right>
      <top/>
      <bottom/>
      <diagonal/>
    </border>
    <border>
      <left/>
      <right/>
      <top style="thin">
        <color indexed="64"/>
      </top>
      <bottom style="hair">
        <color rgb="FF062F62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rgb="FF062F62"/>
      </top>
      <bottom style="thin">
        <color rgb="FF062F62"/>
      </bottom>
      <diagonal/>
    </border>
    <border>
      <left/>
      <right/>
      <top style="medium">
        <color rgb="FF062F62"/>
      </top>
      <bottom/>
      <diagonal/>
    </border>
    <border>
      <left/>
      <right/>
      <top style="hair">
        <color rgb="FF062F62"/>
      </top>
      <bottom style="medium">
        <color rgb="FF062F62"/>
      </bottom>
      <diagonal/>
    </border>
    <border>
      <left/>
      <right/>
      <top style="thin">
        <color theme="0"/>
      </top>
      <bottom style="thin">
        <color theme="0"/>
      </bottom>
      <diagonal/>
    </border>
  </borders>
  <cellStyleXfs count="5">
    <xf numFmtId="0" fontId="0" fillId="0" borderId="0"/>
    <xf numFmtId="43" fontId="4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6" fillId="2" borderId="0" applyNumberFormat="0" applyBorder="0" applyAlignment="0" applyProtection="0"/>
    <xf numFmtId="9" fontId="4" fillId="0" borderId="0" applyFont="0" applyFill="0" applyBorder="0" applyAlignment="0" applyProtection="0"/>
  </cellStyleXfs>
  <cellXfs count="277">
    <xf numFmtId="0" fontId="0" fillId="0" borderId="0" xfId="0"/>
    <xf numFmtId="43" fontId="2" fillId="0" borderId="0" xfId="1" applyFont="1" applyBorder="1"/>
    <xf numFmtId="0" fontId="2" fillId="0" borderId="0" xfId="0" applyFont="1"/>
    <xf numFmtId="43" fontId="0" fillId="0" borderId="0" xfId="1" applyFont="1" applyBorder="1"/>
    <xf numFmtId="10" fontId="0" fillId="0" borderId="0" xfId="0" applyNumberFormat="1"/>
    <xf numFmtId="43" fontId="4" fillId="0" borderId="0" xfId="1" applyFont="1" applyBorder="1"/>
    <xf numFmtId="165" fontId="3" fillId="3" borderId="0" xfId="0" applyNumberFormat="1" applyFont="1" applyFill="1" applyAlignment="1">
      <alignment horizontal="center"/>
    </xf>
    <xf numFmtId="165" fontId="3" fillId="3" borderId="0" xfId="1" applyNumberFormat="1" applyFont="1" applyFill="1" applyBorder="1"/>
    <xf numFmtId="165" fontId="7" fillId="0" borderId="0" xfId="1" applyNumberFormat="1" applyFont="1" applyFill="1" applyBorder="1"/>
    <xf numFmtId="0" fontId="0" fillId="0" borderId="0" xfId="0" applyAlignment="1">
      <alignment horizontal="left"/>
    </xf>
    <xf numFmtId="164" fontId="0" fillId="0" borderId="0" xfId="1" applyNumberFormat="1" applyFont="1" applyBorder="1"/>
    <xf numFmtId="3" fontId="0" fillId="0" borderId="0" xfId="0" applyNumberFormat="1"/>
    <xf numFmtId="0" fontId="3" fillId="4" borderId="0" xfId="0" applyFont="1" applyFill="1"/>
    <xf numFmtId="17" fontId="3" fillId="4" borderId="0" xfId="0" applyNumberFormat="1" applyFont="1" applyFill="1"/>
    <xf numFmtId="0" fontId="3" fillId="0" borderId="0" xfId="0" applyFont="1"/>
    <xf numFmtId="17" fontId="3" fillId="0" borderId="0" xfId="0" applyNumberFormat="1" applyFont="1"/>
    <xf numFmtId="0" fontId="0" fillId="0" borderId="1" xfId="0" applyBorder="1"/>
    <xf numFmtId="0" fontId="2" fillId="0" borderId="1" xfId="0" applyFont="1" applyBorder="1"/>
    <xf numFmtId="0" fontId="0" fillId="0" borderId="3" xfId="0" applyBorder="1"/>
    <xf numFmtId="0" fontId="2" fillId="0" borderId="2" xfId="0" applyFont="1" applyBorder="1"/>
    <xf numFmtId="0" fontId="3" fillId="4" borderId="0" xfId="0" applyFont="1" applyFill="1" applyAlignment="1">
      <alignment horizontal="center"/>
    </xf>
    <xf numFmtId="166" fontId="0" fillId="0" borderId="1" xfId="0" applyNumberFormat="1" applyBorder="1"/>
    <xf numFmtId="166" fontId="2" fillId="0" borderId="1" xfId="0" applyNumberFormat="1" applyFont="1" applyBorder="1"/>
    <xf numFmtId="166" fontId="0" fillId="0" borderId="3" xfId="0" applyNumberFormat="1" applyBorder="1"/>
    <xf numFmtId="166" fontId="2" fillId="0" borderId="2" xfId="0" applyNumberFormat="1" applyFont="1" applyBorder="1"/>
    <xf numFmtId="166" fontId="2" fillId="0" borderId="0" xfId="0" applyNumberFormat="1" applyFont="1"/>
    <xf numFmtId="166" fontId="0" fillId="0" borderId="0" xfId="0" applyNumberFormat="1"/>
    <xf numFmtId="167" fontId="0" fillId="0" borderId="0" xfId="0" applyNumberFormat="1"/>
    <xf numFmtId="0" fontId="0" fillId="0" borderId="5" xfId="0" applyBorder="1"/>
    <xf numFmtId="166" fontId="0" fillId="0" borderId="5" xfId="0" applyNumberFormat="1" applyBorder="1"/>
    <xf numFmtId="0" fontId="2" fillId="0" borderId="4" xfId="0" applyFont="1" applyBorder="1"/>
    <xf numFmtId="166" fontId="2" fillId="0" borderId="4" xfId="0" applyNumberFormat="1" applyFont="1" applyBorder="1"/>
    <xf numFmtId="0" fontId="0" fillId="0" borderId="8" xfId="0" applyBorder="1"/>
    <xf numFmtId="0" fontId="0" fillId="0" borderId="0" xfId="0" applyAlignment="1">
      <alignment horizontal="right"/>
    </xf>
    <xf numFmtId="10" fontId="0" fillId="0" borderId="9" xfId="4" applyNumberFormat="1" applyFont="1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4" fontId="0" fillId="0" borderId="8" xfId="0" applyNumberFormat="1" applyBorder="1"/>
    <xf numFmtId="4" fontId="0" fillId="0" borderId="10" xfId="0" applyNumberFormat="1" applyBorder="1"/>
    <xf numFmtId="10" fontId="0" fillId="0" borderId="12" xfId="4" applyNumberFormat="1" applyFont="1" applyBorder="1"/>
    <xf numFmtId="168" fontId="0" fillId="0" borderId="8" xfId="0" applyNumberFormat="1" applyBorder="1"/>
    <xf numFmtId="0" fontId="0" fillId="0" borderId="9" xfId="0" applyBorder="1"/>
    <xf numFmtId="0" fontId="0" fillId="0" borderId="18" xfId="0" applyBorder="1"/>
    <xf numFmtId="0" fontId="0" fillId="0" borderId="19" xfId="0" applyBorder="1" applyAlignment="1">
      <alignment horizontal="right"/>
    </xf>
    <xf numFmtId="0" fontId="0" fillId="0" borderId="20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11" xfId="0" applyBorder="1" applyAlignment="1">
      <alignment horizontal="right"/>
    </xf>
    <xf numFmtId="0" fontId="8" fillId="0" borderId="0" xfId="0" applyFont="1"/>
    <xf numFmtId="10" fontId="8" fillId="0" borderId="0" xfId="4" applyNumberFormat="1" applyFont="1"/>
    <xf numFmtId="2" fontId="0" fillId="0" borderId="0" xfId="0" applyNumberFormat="1"/>
    <xf numFmtId="0" fontId="9" fillId="0" borderId="0" xfId="0" applyFont="1"/>
    <xf numFmtId="43" fontId="0" fillId="0" borderId="0" xfId="0" applyNumberFormat="1"/>
    <xf numFmtId="2" fontId="0" fillId="0" borderId="1" xfId="0" applyNumberFormat="1" applyBorder="1"/>
    <xf numFmtId="166" fontId="0" fillId="0" borderId="4" xfId="0" applyNumberFormat="1" applyBorder="1"/>
    <xf numFmtId="2" fontId="0" fillId="0" borderId="4" xfId="0" applyNumberFormat="1" applyBorder="1"/>
    <xf numFmtId="169" fontId="9" fillId="0" borderId="4" xfId="4" applyNumberFormat="1" applyFont="1" applyBorder="1"/>
    <xf numFmtId="0" fontId="3" fillId="4" borderId="0" xfId="0" applyFont="1" applyFill="1" applyAlignment="1">
      <alignment horizontal="right"/>
    </xf>
    <xf numFmtId="172" fontId="0" fillId="0" borderId="0" xfId="0" applyNumberFormat="1"/>
    <xf numFmtId="0" fontId="6" fillId="0" borderId="0" xfId="0" applyFont="1"/>
    <xf numFmtId="170" fontId="0" fillId="0" borderId="1" xfId="0" applyNumberFormat="1" applyBorder="1"/>
    <xf numFmtId="10" fontId="0" fillId="0" borderId="1" xfId="0" applyNumberFormat="1" applyBorder="1"/>
    <xf numFmtId="172" fontId="0" fillId="0" borderId="1" xfId="0" applyNumberFormat="1" applyBorder="1"/>
    <xf numFmtId="1" fontId="0" fillId="0" borderId="1" xfId="0" applyNumberFormat="1" applyBorder="1"/>
    <xf numFmtId="0" fontId="0" fillId="0" borderId="21" xfId="0" applyBorder="1"/>
    <xf numFmtId="1" fontId="0" fillId="0" borderId="21" xfId="0" applyNumberFormat="1" applyBorder="1"/>
    <xf numFmtId="172" fontId="0" fillId="0" borderId="21" xfId="0" applyNumberFormat="1" applyBorder="1"/>
    <xf numFmtId="10" fontId="0" fillId="0" borderId="21" xfId="0" applyNumberFormat="1" applyBorder="1"/>
    <xf numFmtId="170" fontId="0" fillId="0" borderId="21" xfId="0" applyNumberFormat="1" applyBorder="1"/>
    <xf numFmtId="0" fontId="0" fillId="0" borderId="22" xfId="0" applyBorder="1"/>
    <xf numFmtId="10" fontId="0" fillId="0" borderId="22" xfId="0" applyNumberFormat="1" applyBorder="1"/>
    <xf numFmtId="171" fontId="0" fillId="0" borderId="22" xfId="0" applyNumberFormat="1" applyBorder="1"/>
    <xf numFmtId="172" fontId="0" fillId="0" borderId="22" xfId="0" applyNumberFormat="1" applyBorder="1"/>
    <xf numFmtId="1" fontId="0" fillId="0" borderId="22" xfId="0" applyNumberFormat="1" applyBorder="1"/>
    <xf numFmtId="170" fontId="0" fillId="0" borderId="3" xfId="0" applyNumberFormat="1" applyBorder="1"/>
    <xf numFmtId="10" fontId="0" fillId="0" borderId="3" xfId="0" applyNumberFormat="1" applyBorder="1"/>
    <xf numFmtId="10" fontId="0" fillId="0" borderId="5" xfId="0" applyNumberFormat="1" applyBorder="1"/>
    <xf numFmtId="0" fontId="0" fillId="0" borderId="4" xfId="0" applyBorder="1"/>
    <xf numFmtId="10" fontId="8" fillId="0" borderId="0" xfId="4" applyNumberFormat="1" applyFont="1" applyBorder="1"/>
    <xf numFmtId="169" fontId="9" fillId="0" borderId="0" xfId="4" applyNumberFormat="1" applyFont="1" applyBorder="1"/>
    <xf numFmtId="43" fontId="8" fillId="0" borderId="0" xfId="0" applyNumberFormat="1" applyFont="1"/>
    <xf numFmtId="43" fontId="7" fillId="0" borderId="0" xfId="0" applyNumberFormat="1" applyFont="1"/>
    <xf numFmtId="9" fontId="8" fillId="0" borderId="0" xfId="4" applyFont="1" applyBorder="1"/>
    <xf numFmtId="10" fontId="0" fillId="0" borderId="2" xfId="0" applyNumberFormat="1" applyBorder="1"/>
    <xf numFmtId="0" fontId="10" fillId="0" borderId="23" xfId="0" applyFont="1" applyBorder="1"/>
    <xf numFmtId="17" fontId="10" fillId="0" borderId="23" xfId="0" applyNumberFormat="1" applyFont="1" applyBorder="1"/>
    <xf numFmtId="43" fontId="10" fillId="0" borderId="0" xfId="0" applyNumberFormat="1" applyFont="1"/>
    <xf numFmtId="10" fontId="2" fillId="0" borderId="2" xfId="0" applyNumberFormat="1" applyFont="1" applyBorder="1"/>
    <xf numFmtId="173" fontId="0" fillId="0" borderId="0" xfId="0" applyNumberFormat="1"/>
    <xf numFmtId="0" fontId="3" fillId="0" borderId="0" xfId="0" applyFont="1" applyAlignment="1">
      <alignment horizontal="center"/>
    </xf>
    <xf numFmtId="4" fontId="0" fillId="0" borderId="0" xfId="0" applyNumberFormat="1"/>
    <xf numFmtId="10" fontId="0" fillId="0" borderId="0" xfId="4" applyNumberFormat="1" applyFont="1"/>
    <xf numFmtId="0" fontId="11" fillId="0" borderId="0" xfId="0" applyFont="1"/>
    <xf numFmtId="0" fontId="12" fillId="0" borderId="0" xfId="0" applyFont="1" applyAlignment="1">
      <alignment horizontal="right"/>
    </xf>
    <xf numFmtId="0" fontId="13" fillId="0" borderId="0" xfId="0" applyFont="1"/>
    <xf numFmtId="10" fontId="14" fillId="0" borderId="0" xfId="4" applyNumberFormat="1" applyFont="1"/>
    <xf numFmtId="0" fontId="0" fillId="5" borderId="21" xfId="0" applyFill="1" applyBorder="1"/>
    <xf numFmtId="10" fontId="0" fillId="5" borderId="21" xfId="0" applyNumberFormat="1" applyFill="1" applyBorder="1"/>
    <xf numFmtId="2" fontId="0" fillId="5" borderId="21" xfId="0" applyNumberFormat="1" applyFill="1" applyBorder="1"/>
    <xf numFmtId="0" fontId="0" fillId="5" borderId="22" xfId="0" applyFill="1" applyBorder="1"/>
    <xf numFmtId="10" fontId="0" fillId="5" borderId="22" xfId="0" applyNumberFormat="1" applyFill="1" applyBorder="1"/>
    <xf numFmtId="2" fontId="0" fillId="5" borderId="22" xfId="0" applyNumberFormat="1" applyFill="1" applyBorder="1"/>
    <xf numFmtId="43" fontId="0" fillId="0" borderId="1" xfId="0" applyNumberFormat="1" applyBorder="1"/>
    <xf numFmtId="167" fontId="0" fillId="0" borderId="1" xfId="0" applyNumberFormat="1" applyBorder="1"/>
    <xf numFmtId="43" fontId="0" fillId="0" borderId="22" xfId="0" applyNumberFormat="1" applyBorder="1"/>
    <xf numFmtId="167" fontId="0" fillId="0" borderId="22" xfId="0" applyNumberFormat="1" applyBorder="1"/>
    <xf numFmtId="2" fontId="0" fillId="0" borderId="22" xfId="0" applyNumberFormat="1" applyBorder="1"/>
    <xf numFmtId="0" fontId="10" fillId="0" borderId="0" xfId="0" applyFont="1"/>
    <xf numFmtId="43" fontId="0" fillId="0" borderId="8" xfId="0" applyNumberFormat="1" applyBorder="1"/>
    <xf numFmtId="2" fontId="0" fillId="0" borderId="25" xfId="0" applyNumberFormat="1" applyBorder="1"/>
    <xf numFmtId="2" fontId="0" fillId="0" borderId="26" xfId="0" applyNumberFormat="1" applyBorder="1"/>
    <xf numFmtId="43" fontId="0" fillId="0" borderId="10" xfId="0" applyNumberFormat="1" applyBorder="1"/>
    <xf numFmtId="0" fontId="16" fillId="0" borderId="0" xfId="0" applyFont="1"/>
    <xf numFmtId="0" fontId="10" fillId="0" borderId="23" xfId="0" applyFont="1" applyBorder="1" applyAlignment="1">
      <alignment horizontal="right"/>
    </xf>
    <xf numFmtId="10" fontId="0" fillId="0" borderId="0" xfId="0" applyNumberFormat="1" applyAlignment="1">
      <alignment horizontal="right"/>
    </xf>
    <xf numFmtId="0" fontId="10" fillId="0" borderId="0" xfId="0" applyFont="1" applyAlignment="1">
      <alignment horizontal="right"/>
    </xf>
    <xf numFmtId="0" fontId="0" fillId="0" borderId="2" xfId="0" applyBorder="1"/>
    <xf numFmtId="2" fontId="0" fillId="0" borderId="2" xfId="4" applyNumberFormat="1" applyFont="1" applyBorder="1"/>
    <xf numFmtId="10" fontId="0" fillId="0" borderId="1" xfId="4" applyNumberFormat="1" applyFont="1" applyBorder="1"/>
    <xf numFmtId="0" fontId="0" fillId="0" borderId="27" xfId="0" applyBorder="1"/>
    <xf numFmtId="167" fontId="2" fillId="0" borderId="27" xfId="0" applyNumberFormat="1" applyFont="1" applyBorder="1"/>
    <xf numFmtId="10" fontId="0" fillId="0" borderId="27" xfId="0" applyNumberFormat="1" applyBorder="1" applyAlignment="1">
      <alignment horizontal="right"/>
    </xf>
    <xf numFmtId="2" fontId="0" fillId="0" borderId="1" xfId="4" applyNumberFormat="1" applyFont="1" applyBorder="1"/>
    <xf numFmtId="10" fontId="0" fillId="0" borderId="28" xfId="4" applyNumberFormat="1" applyFont="1" applyBorder="1"/>
    <xf numFmtId="10" fontId="0" fillId="0" borderId="29" xfId="4" applyNumberFormat="1" applyFont="1" applyBorder="1"/>
    <xf numFmtId="10" fontId="0" fillId="0" borderId="30" xfId="4" applyNumberFormat="1" applyFont="1" applyBorder="1"/>
    <xf numFmtId="0" fontId="10" fillId="0" borderId="27" xfId="0" applyFont="1" applyBorder="1"/>
    <xf numFmtId="0" fontId="18" fillId="0" borderId="0" xfId="0" applyFont="1"/>
    <xf numFmtId="2" fontId="7" fillId="0" borderId="1" xfId="4" applyNumberFormat="1" applyFont="1" applyBorder="1" applyAlignment="1">
      <alignment horizontal="right"/>
    </xf>
    <xf numFmtId="2" fontId="7" fillId="0" borderId="22" xfId="4" applyNumberFormat="1" applyFont="1" applyBorder="1" applyAlignment="1">
      <alignment horizontal="right"/>
    </xf>
    <xf numFmtId="0" fontId="7" fillId="0" borderId="1" xfId="0" applyFont="1" applyBorder="1" applyAlignment="1">
      <alignment horizontal="right"/>
    </xf>
    <xf numFmtId="0" fontId="7" fillId="0" borderId="22" xfId="0" applyFont="1" applyBorder="1" applyAlignment="1">
      <alignment horizontal="right"/>
    </xf>
    <xf numFmtId="43" fontId="9" fillId="0" borderId="8" xfId="0" applyNumberFormat="1" applyFont="1" applyBorder="1"/>
    <xf numFmtId="2" fontId="9" fillId="0" borderId="21" xfId="0" applyNumberFormat="1" applyFont="1" applyBorder="1"/>
    <xf numFmtId="2" fontId="9" fillId="0" borderId="21" xfId="4" applyNumberFormat="1" applyFont="1" applyBorder="1" applyAlignment="1">
      <alignment horizontal="right"/>
    </xf>
    <xf numFmtId="1" fontId="9" fillId="0" borderId="21" xfId="0" applyNumberFormat="1" applyFont="1" applyBorder="1" applyAlignment="1">
      <alignment horizontal="right"/>
    </xf>
    <xf numFmtId="2" fontId="9" fillId="0" borderId="24" xfId="0" applyNumberFormat="1" applyFont="1" applyBorder="1"/>
    <xf numFmtId="43" fontId="9" fillId="0" borderId="21" xfId="0" applyNumberFormat="1" applyFont="1" applyBorder="1"/>
    <xf numFmtId="0" fontId="9" fillId="0" borderId="21" xfId="0" applyFont="1" applyBorder="1"/>
    <xf numFmtId="167" fontId="9" fillId="0" borderId="21" xfId="0" applyNumberFormat="1" applyFont="1" applyBorder="1"/>
    <xf numFmtId="10" fontId="9" fillId="0" borderId="21" xfId="0" applyNumberFormat="1" applyFont="1" applyBorder="1"/>
    <xf numFmtId="0" fontId="0" fillId="0" borderId="31" xfId="0" applyBorder="1"/>
    <xf numFmtId="0" fontId="2" fillId="0" borderId="32" xfId="0" applyFont="1" applyBorder="1"/>
    <xf numFmtId="10" fontId="2" fillId="0" borderId="32" xfId="4" applyNumberFormat="1" applyFont="1" applyBorder="1"/>
    <xf numFmtId="0" fontId="0" fillId="5" borderId="33" xfId="0" applyFill="1" applyBorder="1"/>
    <xf numFmtId="10" fontId="0" fillId="5" borderId="24" xfId="0" applyNumberFormat="1" applyFill="1" applyBorder="1"/>
    <xf numFmtId="0" fontId="0" fillId="5" borderId="34" xfId="0" applyFill="1" applyBorder="1"/>
    <xf numFmtId="10" fontId="0" fillId="5" borderId="26" xfId="0" applyNumberFormat="1" applyFill="1" applyBorder="1"/>
    <xf numFmtId="0" fontId="0" fillId="0" borderId="35" xfId="0" applyBorder="1"/>
    <xf numFmtId="10" fontId="2" fillId="0" borderId="0" xfId="4" applyNumberFormat="1" applyFont="1" applyBorder="1"/>
    <xf numFmtId="174" fontId="0" fillId="0" borderId="1" xfId="0" applyNumberFormat="1" applyBorder="1"/>
    <xf numFmtId="175" fontId="0" fillId="0" borderId="1" xfId="0" applyNumberFormat="1" applyBorder="1"/>
    <xf numFmtId="0" fontId="0" fillId="5" borderId="36" xfId="0" applyFill="1" applyBorder="1"/>
    <xf numFmtId="0" fontId="0" fillId="5" borderId="1" xfId="0" applyFill="1" applyBorder="1"/>
    <xf numFmtId="10" fontId="0" fillId="5" borderId="25" xfId="0" applyNumberFormat="1" applyFill="1" applyBorder="1"/>
    <xf numFmtId="166" fontId="0" fillId="0" borderId="2" xfId="0" applyNumberFormat="1" applyBorder="1"/>
    <xf numFmtId="176" fontId="3" fillId="4" borderId="0" xfId="0" applyNumberFormat="1" applyFont="1" applyFill="1"/>
    <xf numFmtId="177" fontId="3" fillId="4" borderId="0" xfId="0" applyNumberFormat="1" applyFont="1" applyFill="1"/>
    <xf numFmtId="166" fontId="0" fillId="6" borderId="1" xfId="0" applyNumberFormat="1" applyFill="1" applyBorder="1"/>
    <xf numFmtId="10" fontId="0" fillId="6" borderId="1" xfId="0" applyNumberFormat="1" applyFill="1" applyBorder="1"/>
    <xf numFmtId="0" fontId="1" fillId="0" borderId="37" xfId="0" applyFont="1" applyBorder="1"/>
    <xf numFmtId="178" fontId="1" fillId="0" borderId="37" xfId="0" applyNumberFormat="1" applyFont="1" applyBorder="1"/>
    <xf numFmtId="0" fontId="20" fillId="0" borderId="0" xfId="0" applyFont="1"/>
    <xf numFmtId="169" fontId="0" fillId="0" borderId="2" xfId="0" applyNumberFormat="1" applyBorder="1"/>
    <xf numFmtId="169" fontId="2" fillId="0" borderId="4" xfId="0" applyNumberFormat="1" applyFont="1" applyBorder="1"/>
    <xf numFmtId="169" fontId="2" fillId="0" borderId="2" xfId="0" applyNumberFormat="1" applyFont="1" applyBorder="1"/>
    <xf numFmtId="0" fontId="22" fillId="0" borderId="0" xfId="0" applyFont="1"/>
    <xf numFmtId="169" fontId="22" fillId="0" borderId="0" xfId="0" applyNumberFormat="1" applyFont="1"/>
    <xf numFmtId="0" fontId="23" fillId="0" borderId="0" xfId="0" applyFont="1"/>
    <xf numFmtId="0" fontId="24" fillId="0" borderId="0" xfId="0" applyFont="1"/>
    <xf numFmtId="169" fontId="0" fillId="0" borderId="2" xfId="0" applyNumberFormat="1" applyBorder="1" applyAlignment="1">
      <alignment horizontal="right"/>
    </xf>
    <xf numFmtId="179" fontId="0" fillId="0" borderId="1" xfId="0" applyNumberFormat="1" applyBorder="1"/>
    <xf numFmtId="172" fontId="0" fillId="0" borderId="2" xfId="0" applyNumberFormat="1" applyBorder="1"/>
    <xf numFmtId="172" fontId="7" fillId="0" borderId="2" xfId="0" applyNumberFormat="1" applyFont="1" applyBorder="1"/>
    <xf numFmtId="172" fontId="2" fillId="0" borderId="2" xfId="0" applyNumberFormat="1" applyFont="1" applyBorder="1"/>
    <xf numFmtId="0" fontId="21" fillId="0" borderId="2" xfId="0" applyFont="1" applyBorder="1" applyAlignment="1">
      <alignment horizontal="right"/>
    </xf>
    <xf numFmtId="0" fontId="12" fillId="5" borderId="0" xfId="0" applyFont="1" applyFill="1"/>
    <xf numFmtId="9" fontId="0" fillId="0" borderId="0" xfId="4" applyFont="1"/>
    <xf numFmtId="0" fontId="0" fillId="0" borderId="38" xfId="0" applyBorder="1" applyAlignment="1">
      <alignment horizontal="right"/>
    </xf>
    <xf numFmtId="0" fontId="0" fillId="0" borderId="39" xfId="0" applyBorder="1"/>
    <xf numFmtId="180" fontId="0" fillId="0" borderId="1" xfId="4" applyNumberFormat="1" applyFont="1" applyBorder="1"/>
    <xf numFmtId="0" fontId="0" fillId="0" borderId="40" xfId="0" applyBorder="1"/>
    <xf numFmtId="10" fontId="0" fillId="0" borderId="40" xfId="4" applyNumberFormat="1" applyFont="1" applyBorder="1"/>
    <xf numFmtId="10" fontId="0" fillId="0" borderId="5" xfId="4" applyNumberFormat="1" applyFont="1" applyBorder="1"/>
    <xf numFmtId="180" fontId="0" fillId="0" borderId="5" xfId="4" applyNumberFormat="1" applyFont="1" applyBorder="1"/>
    <xf numFmtId="2" fontId="0" fillId="0" borderId="5" xfId="0" applyNumberFormat="1" applyBorder="1"/>
    <xf numFmtId="0" fontId="0" fillId="0" borderId="41" xfId="0" applyBorder="1" applyAlignment="1">
      <alignment horizontal="right"/>
    </xf>
    <xf numFmtId="10" fontId="0" fillId="0" borderId="22" xfId="4" applyNumberFormat="1" applyFont="1" applyBorder="1"/>
    <xf numFmtId="180" fontId="0" fillId="0" borderId="22" xfId="4" applyNumberFormat="1" applyFont="1" applyBorder="1"/>
    <xf numFmtId="0" fontId="0" fillId="0" borderId="11" xfId="0" applyBorder="1" applyAlignment="1">
      <alignment horizontal="left"/>
    </xf>
    <xf numFmtId="10" fontId="0" fillId="0" borderId="5" xfId="4" applyNumberFormat="1" applyFont="1" applyBorder="1" applyAlignment="1">
      <alignment horizontal="left"/>
    </xf>
    <xf numFmtId="10" fontId="0" fillId="0" borderId="1" xfId="4" applyNumberFormat="1" applyFont="1" applyBorder="1" applyAlignment="1">
      <alignment horizontal="left"/>
    </xf>
    <xf numFmtId="10" fontId="0" fillId="0" borderId="22" xfId="4" applyNumberFormat="1" applyFont="1" applyBorder="1" applyAlignment="1">
      <alignment horizontal="left"/>
    </xf>
    <xf numFmtId="0" fontId="0" fillId="0" borderId="41" xfId="0" applyBorder="1" applyAlignment="1">
      <alignment horizontal="left"/>
    </xf>
    <xf numFmtId="9" fontId="10" fillId="0" borderId="23" xfId="4" applyFont="1" applyBorder="1"/>
    <xf numFmtId="0" fontId="0" fillId="5" borderId="0" xfId="0" applyFill="1"/>
    <xf numFmtId="10" fontId="0" fillId="5" borderId="0" xfId="0" applyNumberFormat="1" applyFill="1"/>
    <xf numFmtId="10" fontId="12" fillId="5" borderId="0" xfId="4" applyNumberFormat="1" applyFont="1" applyFill="1"/>
    <xf numFmtId="2" fontId="0" fillId="5" borderId="0" xfId="0" applyNumberFormat="1" applyFill="1"/>
    <xf numFmtId="0" fontId="12" fillId="5" borderId="0" xfId="0" applyFont="1" applyFill="1" applyAlignment="1">
      <alignment horizontal="right"/>
    </xf>
    <xf numFmtId="2" fontId="12" fillId="5" borderId="0" xfId="4" applyNumberFormat="1" applyFont="1" applyFill="1"/>
    <xf numFmtId="10" fontId="7" fillId="5" borderId="0" xfId="4" applyNumberFormat="1" applyFont="1" applyFill="1"/>
    <xf numFmtId="10" fontId="16" fillId="5" borderId="0" xfId="0" applyNumberFormat="1" applyFont="1" applyFill="1"/>
    <xf numFmtId="10" fontId="19" fillId="5" borderId="0" xfId="4" applyNumberFormat="1" applyFont="1" applyFill="1"/>
    <xf numFmtId="0" fontId="7" fillId="5" borderId="0" xfId="0" applyFont="1" applyFill="1"/>
    <xf numFmtId="2" fontId="12" fillId="5" borderId="0" xfId="0" applyNumberFormat="1" applyFont="1" applyFill="1"/>
    <xf numFmtId="0" fontId="0" fillId="0" borderId="0" xfId="0" applyAlignment="1">
      <alignment horizontal="center"/>
    </xf>
    <xf numFmtId="43" fontId="3" fillId="0" borderId="0" xfId="0" applyNumberFormat="1" applyFont="1"/>
    <xf numFmtId="174" fontId="0" fillId="0" borderId="0" xfId="0" applyNumberFormat="1"/>
    <xf numFmtId="174" fontId="0" fillId="5" borderId="0" xfId="0" applyNumberFormat="1" applyFill="1"/>
    <xf numFmtId="166" fontId="6" fillId="0" borderId="0" xfId="0" applyNumberFormat="1" applyFont="1"/>
    <xf numFmtId="10" fontId="0" fillId="0" borderId="42" xfId="0" applyNumberFormat="1" applyBorder="1"/>
    <xf numFmtId="10" fontId="0" fillId="0" borderId="9" xfId="0" applyNumberFormat="1" applyBorder="1"/>
    <xf numFmtId="166" fontId="0" fillId="5" borderId="0" xfId="0" applyNumberFormat="1" applyFill="1"/>
    <xf numFmtId="10" fontId="0" fillId="0" borderId="11" xfId="0" applyNumberFormat="1" applyBorder="1"/>
    <xf numFmtId="178" fontId="2" fillId="0" borderId="4" xfId="0" applyNumberFormat="1" applyFont="1" applyBorder="1"/>
    <xf numFmtId="181" fontId="0" fillId="0" borderId="0" xfId="0" applyNumberFormat="1"/>
    <xf numFmtId="182" fontId="0" fillId="5" borderId="0" xfId="0" applyNumberFormat="1" applyFill="1"/>
    <xf numFmtId="166" fontId="16" fillId="6" borderId="1" xfId="0" applyNumberFormat="1" applyFont="1" applyFill="1" applyBorder="1"/>
    <xf numFmtId="10" fontId="16" fillId="0" borderId="1" xfId="4" applyNumberFormat="1" applyFont="1" applyBorder="1" applyAlignment="1">
      <alignment vertical="center"/>
    </xf>
    <xf numFmtId="0" fontId="27" fillId="0" borderId="0" xfId="0" applyFont="1" applyAlignment="1">
      <alignment wrapText="1"/>
    </xf>
    <xf numFmtId="0" fontId="26" fillId="0" borderId="0" xfId="0" applyFont="1" applyAlignment="1">
      <alignment vertical="center"/>
    </xf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10" fontId="4" fillId="0" borderId="0" xfId="4" applyNumberFormat="1" applyFont="1"/>
    <xf numFmtId="0" fontId="3" fillId="4" borderId="0" xfId="0" applyFont="1" applyFill="1" applyAlignment="1">
      <alignment horizontal="left"/>
    </xf>
    <xf numFmtId="4" fontId="0" fillId="0" borderId="1" xfId="0" applyNumberFormat="1" applyBorder="1"/>
    <xf numFmtId="4" fontId="0" fillId="0" borderId="3" xfId="0" applyNumberFormat="1" applyBorder="1"/>
    <xf numFmtId="4" fontId="0" fillId="0" borderId="2" xfId="0" applyNumberFormat="1" applyBorder="1"/>
    <xf numFmtId="183" fontId="3" fillId="4" borderId="0" xfId="0" applyNumberFormat="1" applyFont="1" applyFill="1"/>
    <xf numFmtId="183" fontId="13" fillId="0" borderId="0" xfId="0" applyNumberFormat="1" applyFont="1"/>
    <xf numFmtId="183" fontId="13" fillId="0" borderId="0" xfId="4" applyNumberFormat="1" applyFont="1"/>
    <xf numFmtId="183" fontId="14" fillId="0" borderId="0" xfId="0" applyNumberFormat="1" applyFont="1"/>
    <xf numFmtId="183" fontId="11" fillId="0" borderId="0" xfId="0" applyNumberFormat="1" applyFont="1"/>
    <xf numFmtId="183" fontId="11" fillId="0" borderId="0" xfId="4" applyNumberFormat="1" applyFont="1"/>
    <xf numFmtId="183" fontId="0" fillId="0" borderId="0" xfId="0" applyNumberFormat="1"/>
    <xf numFmtId="183" fontId="0" fillId="0" borderId="0" xfId="4" applyNumberFormat="1" applyFont="1"/>
    <xf numFmtId="183" fontId="9" fillId="0" borderId="0" xfId="0" applyNumberFormat="1" applyFont="1"/>
    <xf numFmtId="183" fontId="0" fillId="0" borderId="0" xfId="0" applyNumberFormat="1" applyAlignment="1">
      <alignment vertical="center" wrapText="1"/>
    </xf>
    <xf numFmtId="0" fontId="0" fillId="0" borderId="44" xfId="0" applyBorder="1"/>
    <xf numFmtId="166" fontId="0" fillId="0" borderId="44" xfId="0" applyNumberFormat="1" applyBorder="1"/>
    <xf numFmtId="0" fontId="1" fillId="0" borderId="1" xfId="0" applyFont="1" applyBorder="1"/>
    <xf numFmtId="178" fontId="1" fillId="0" borderId="1" xfId="0" applyNumberFormat="1" applyFont="1" applyBorder="1"/>
    <xf numFmtId="43" fontId="3" fillId="0" borderId="0" xfId="0" applyNumberFormat="1" applyFont="1" applyAlignment="1">
      <alignment horizontal="center"/>
    </xf>
    <xf numFmtId="0" fontId="28" fillId="0" borderId="0" xfId="0" applyFont="1"/>
    <xf numFmtId="43" fontId="3" fillId="4" borderId="7" xfId="0" applyNumberFormat="1" applyFont="1" applyFill="1" applyBorder="1" applyAlignment="1">
      <alignment horizontal="center"/>
    </xf>
    <xf numFmtId="43" fontId="3" fillId="4" borderId="6" xfId="0" applyNumberFormat="1" applyFont="1" applyFill="1" applyBorder="1" applyAlignment="1">
      <alignment horizontal="center"/>
    </xf>
    <xf numFmtId="43" fontId="3" fillId="4" borderId="8" xfId="0" applyNumberFormat="1" applyFont="1" applyFill="1" applyBorder="1" applyAlignment="1">
      <alignment horizontal="center"/>
    </xf>
    <xf numFmtId="43" fontId="3" fillId="4" borderId="0" xfId="0" applyNumberFormat="1" applyFont="1" applyFill="1" applyAlignment="1">
      <alignment horizontal="center"/>
    </xf>
    <xf numFmtId="43" fontId="3" fillId="4" borderId="9" xfId="0" applyNumberFormat="1" applyFont="1" applyFill="1" applyBorder="1" applyAlignment="1">
      <alignment horizontal="center"/>
    </xf>
    <xf numFmtId="43" fontId="3" fillId="4" borderId="16" xfId="0" applyNumberFormat="1" applyFont="1" applyFill="1" applyBorder="1" applyAlignment="1">
      <alignment horizontal="center"/>
    </xf>
    <xf numFmtId="43" fontId="3" fillId="4" borderId="17" xfId="0" applyNumberFormat="1" applyFont="1" applyFill="1" applyBorder="1" applyAlignment="1">
      <alignment horizontal="center"/>
    </xf>
    <xf numFmtId="0" fontId="3" fillId="4" borderId="8" xfId="0" applyFont="1" applyFill="1" applyBorder="1" applyAlignment="1">
      <alignment horizontal="center"/>
    </xf>
    <xf numFmtId="0" fontId="3" fillId="4" borderId="9" xfId="0" applyFont="1" applyFill="1" applyBorder="1" applyAlignment="1">
      <alignment horizontal="center"/>
    </xf>
    <xf numFmtId="0" fontId="3" fillId="4" borderId="16" xfId="0" applyFont="1" applyFill="1" applyBorder="1" applyAlignment="1">
      <alignment horizontal="center"/>
    </xf>
    <xf numFmtId="0" fontId="3" fillId="4" borderId="17" xfId="0" applyFont="1" applyFill="1" applyBorder="1" applyAlignment="1">
      <alignment horizontal="center"/>
    </xf>
    <xf numFmtId="0" fontId="3" fillId="4" borderId="14" xfId="0" applyFont="1" applyFill="1" applyBorder="1" applyAlignment="1">
      <alignment horizontal="center"/>
    </xf>
    <xf numFmtId="0" fontId="3" fillId="4" borderId="15" xfId="0" applyFont="1" applyFill="1" applyBorder="1" applyAlignment="1">
      <alignment horizontal="center"/>
    </xf>
    <xf numFmtId="43" fontId="3" fillId="4" borderId="13" xfId="0" applyNumberFormat="1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25" fillId="0" borderId="43" xfId="0" applyFont="1" applyBorder="1" applyAlignment="1">
      <alignment horizontal="left" vertical="center" wrapText="1"/>
    </xf>
    <xf numFmtId="0" fontId="25" fillId="0" borderId="0" xfId="0" applyFont="1" applyAlignment="1">
      <alignment horizontal="left" vertical="center" wrapText="1"/>
    </xf>
    <xf numFmtId="0" fontId="27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3" fillId="4" borderId="0" xfId="0" applyFont="1" applyFill="1" applyAlignment="1">
      <alignment horizontal="center"/>
    </xf>
    <xf numFmtId="0" fontId="25" fillId="0" borderId="3" xfId="0" applyFont="1" applyBorder="1" applyAlignment="1">
      <alignment horizontal="left" wrapText="1"/>
    </xf>
    <xf numFmtId="0" fontId="25" fillId="0" borderId="0" xfId="0" applyFont="1" applyAlignment="1">
      <alignment horizontal="left" wrapText="1"/>
    </xf>
    <xf numFmtId="0" fontId="26" fillId="0" borderId="0" xfId="0" applyFont="1" applyAlignment="1">
      <alignment horizontal="left" vertical="center" wrapText="1"/>
    </xf>
    <xf numFmtId="0" fontId="16" fillId="0" borderId="0" xfId="0" applyFont="1" applyAlignment="1">
      <alignment horizontal="left" vertical="center" wrapText="1"/>
    </xf>
    <xf numFmtId="0" fontId="28" fillId="0" borderId="0" xfId="0" applyFont="1" applyAlignment="1">
      <alignment horizontal="left" wrapText="1"/>
    </xf>
    <xf numFmtId="43" fontId="3" fillId="4" borderId="45" xfId="0" applyNumberFormat="1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43" fontId="5" fillId="0" borderId="0" xfId="2" applyNumberFormat="1" applyBorder="1" applyAlignment="1" applyProtection="1">
      <alignment horizontal="center"/>
    </xf>
    <xf numFmtId="43" fontId="3" fillId="2" borderId="0" xfId="3" applyNumberFormat="1" applyFont="1" applyBorder="1" applyAlignment="1">
      <alignment horizontal="center"/>
    </xf>
    <xf numFmtId="2" fontId="0" fillId="0" borderId="0" xfId="0" applyNumberFormat="1" applyBorder="1"/>
    <xf numFmtId="0" fontId="29" fillId="0" borderId="0" xfId="0" applyFont="1"/>
  </cellXfs>
  <cellStyles count="5">
    <cellStyle name="Accent6" xfId="3" builtinId="49"/>
    <cellStyle name="Comma" xfId="1" builtinId="3"/>
    <cellStyle name="Hyperlink" xfId="2" builtinId="8"/>
    <cellStyle name="Normal" xfId="0" builtinId="0"/>
    <cellStyle name="Percent" xfId="4" builtinId="5"/>
  </cellStyles>
  <dxfs count="1">
    <dxf>
      <font>
        <b/>
        <i val="0"/>
        <color theme="0"/>
      </font>
      <fill>
        <patternFill>
          <bgColor theme="5"/>
        </patternFill>
      </fill>
    </dxf>
  </dxfs>
  <tableStyles count="0" defaultTableStyle="TableStyleMedium9" defaultPivotStyle="PivotStyleLight16"/>
  <colors>
    <mruColors>
      <color rgb="FF062F62"/>
      <color rgb="FF0275D8"/>
      <color rgb="FF062F2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eetMetadata" Target="metadata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062F62"/>
            </a:solidFill>
            <a:ln>
              <a:noFill/>
            </a:ln>
            <a:effectLst/>
          </c:spPr>
          <c:invertIfNegative val="0"/>
          <c:cat>
            <c:numRef>
              <c:f>'Altman''s Z Score'!$D$47:$I$47</c:f>
              <c:numCache>
                <c:formatCode>mmm\-yy</c:formatCode>
                <c:ptCount val="6"/>
                <c:pt idx="0">
                  <c:v>44286</c:v>
                </c:pt>
                <c:pt idx="1">
                  <c:v>44651</c:v>
                </c:pt>
                <c:pt idx="2">
                  <c:v>45016</c:v>
                </c:pt>
                <c:pt idx="3">
                  <c:v>45382</c:v>
                </c:pt>
                <c:pt idx="4">
                  <c:v>45747</c:v>
                </c:pt>
                <c:pt idx="5">
                  <c:v>46112</c:v>
                </c:pt>
              </c:numCache>
            </c:numRef>
          </c:cat>
          <c:val>
            <c:numRef>
              <c:f>'Altman''s Z Score'!$D$97:$I$97</c:f>
              <c:numCache>
                <c:formatCode>0.00\x</c:formatCode>
                <c:ptCount val="6"/>
                <c:pt idx="0">
                  <c:v>13.818298934570482</c:v>
                </c:pt>
                <c:pt idx="1">
                  <c:v>14.578756651467449</c:v>
                </c:pt>
                <c:pt idx="2">
                  <c:v>19.016100899444172</c:v>
                </c:pt>
                <c:pt idx="3">
                  <c:v>20.224790844780678</c:v>
                </c:pt>
                <c:pt idx="4">
                  <c:v>20.091621021960091</c:v>
                </c:pt>
                <c:pt idx="5">
                  <c:v>13.170218616892083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3B-4B22-A1E4-1799A24920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18664399"/>
        <c:axId val="874613903"/>
      </c:barChart>
      <c:catAx>
        <c:axId val="1418664399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4613903"/>
        <c:crosses val="autoZero"/>
        <c:auto val="0"/>
        <c:lblAlgn val="ctr"/>
        <c:lblOffset val="100"/>
        <c:noMultiLvlLbl val="0"/>
      </c:catAx>
      <c:valAx>
        <c:axId val="874613903"/>
        <c:scaling>
          <c:orientation val="minMax"/>
        </c:scaling>
        <c:delete val="0"/>
        <c:axPos val="l"/>
        <c:numFmt formatCode="0.00\x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8664399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062F62"/>
            </a:solidFill>
            <a:ln>
              <a:noFill/>
            </a:ln>
            <a:effectLst/>
          </c:spPr>
          <c:invertIfNegative val="0"/>
          <c:cat>
            <c:numRef>
              <c:f>'Altman''s Z Score'!$D$47:$I$47</c:f>
              <c:numCache>
                <c:formatCode>mmm\-yy</c:formatCode>
                <c:ptCount val="6"/>
                <c:pt idx="0">
                  <c:v>44286</c:v>
                </c:pt>
                <c:pt idx="1">
                  <c:v>44651</c:v>
                </c:pt>
                <c:pt idx="2">
                  <c:v>45016</c:v>
                </c:pt>
                <c:pt idx="3">
                  <c:v>45382</c:v>
                </c:pt>
                <c:pt idx="4">
                  <c:v>45747</c:v>
                </c:pt>
                <c:pt idx="5">
                  <c:v>46112</c:v>
                </c:pt>
              </c:numCache>
            </c:numRef>
          </c:cat>
          <c:val>
            <c:numRef>
              <c:f>'Altman''s Z Score'!$D$51:$I$51</c:f>
              <c:numCache>
                <c:formatCode>#,##0.0;\(#,##0.0\);\-</c:formatCode>
                <c:ptCount val="6"/>
                <c:pt idx="0">
                  <c:v>3777</c:v>
                </c:pt>
                <c:pt idx="1">
                  <c:v>5753</c:v>
                </c:pt>
                <c:pt idx="2">
                  <c:v>6311</c:v>
                </c:pt>
                <c:pt idx="3">
                  <c:v>5797</c:v>
                </c:pt>
                <c:pt idx="4">
                  <c:v>8538</c:v>
                </c:pt>
                <c:pt idx="5">
                  <c:v>9724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63-47E2-9FFA-69A2308E4E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18664399"/>
        <c:axId val="874613903"/>
      </c:barChart>
      <c:catAx>
        <c:axId val="1418664399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4613903"/>
        <c:crosses val="autoZero"/>
        <c:auto val="0"/>
        <c:lblAlgn val="ctr"/>
        <c:lblOffset val="100"/>
        <c:noMultiLvlLbl val="0"/>
      </c:catAx>
      <c:valAx>
        <c:axId val="874613903"/>
        <c:scaling>
          <c:orientation val="minMax"/>
        </c:scaling>
        <c:delete val="0"/>
        <c:axPos val="l"/>
        <c:numFmt formatCode="#,##0.0;\(#,##0.0\);\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8664399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062F62"/>
            </a:solidFill>
            <a:ln>
              <a:noFill/>
            </a:ln>
            <a:effectLst/>
          </c:spPr>
          <c:invertIfNegative val="0"/>
          <c:cat>
            <c:numRef>
              <c:f>'Altman''s Z Score'!$D$47:$I$47</c:f>
              <c:numCache>
                <c:formatCode>mmm\-yy</c:formatCode>
                <c:ptCount val="6"/>
                <c:pt idx="0">
                  <c:v>44286</c:v>
                </c:pt>
                <c:pt idx="1">
                  <c:v>44651</c:v>
                </c:pt>
                <c:pt idx="2">
                  <c:v>45016</c:v>
                </c:pt>
                <c:pt idx="3">
                  <c:v>45382</c:v>
                </c:pt>
                <c:pt idx="4">
                  <c:v>45747</c:v>
                </c:pt>
                <c:pt idx="5">
                  <c:v>46112</c:v>
                </c:pt>
              </c:numCache>
            </c:numRef>
          </c:cat>
          <c:val>
            <c:numRef>
              <c:f>'Altman''s Z Score'!$D$52:$I$52</c:f>
              <c:numCache>
                <c:formatCode>#,##0.0;\(#,##0.0\);\-</c:formatCode>
                <c:ptCount val="6"/>
                <c:pt idx="0">
                  <c:v>73760.759999999995</c:v>
                </c:pt>
                <c:pt idx="1">
                  <c:v>77196.02</c:v>
                </c:pt>
                <c:pt idx="2">
                  <c:v>85830.96</c:v>
                </c:pt>
                <c:pt idx="3">
                  <c:v>91753.97</c:v>
                </c:pt>
                <c:pt idx="4">
                  <c:v>88002.7</c:v>
                </c:pt>
                <c:pt idx="5">
                  <c:v>93637.2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48-400B-90E4-A79BA75BF4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18664399"/>
        <c:axId val="874613903"/>
      </c:barChart>
      <c:catAx>
        <c:axId val="1418664399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4613903"/>
        <c:crosses val="autoZero"/>
        <c:auto val="0"/>
        <c:lblAlgn val="ctr"/>
        <c:lblOffset val="100"/>
        <c:noMultiLvlLbl val="0"/>
      </c:catAx>
      <c:valAx>
        <c:axId val="874613903"/>
        <c:scaling>
          <c:orientation val="minMax"/>
        </c:scaling>
        <c:delete val="0"/>
        <c:axPos val="l"/>
        <c:numFmt formatCode="#,##0.0;\(#,##0.0\);\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8664399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062F62"/>
            </a:solidFill>
            <a:ln>
              <a:noFill/>
            </a:ln>
            <a:effectLst/>
          </c:spPr>
          <c:invertIfNegative val="0"/>
          <c:cat>
            <c:numRef>
              <c:f>'Altman''s Z Score'!$D$47:$I$47</c:f>
              <c:numCache>
                <c:formatCode>mmm\-yy</c:formatCode>
                <c:ptCount val="6"/>
                <c:pt idx="0">
                  <c:v>44286</c:v>
                </c:pt>
                <c:pt idx="1">
                  <c:v>44651</c:v>
                </c:pt>
                <c:pt idx="2">
                  <c:v>45016</c:v>
                </c:pt>
                <c:pt idx="3">
                  <c:v>45382</c:v>
                </c:pt>
                <c:pt idx="4">
                  <c:v>45747</c:v>
                </c:pt>
                <c:pt idx="5">
                  <c:v>46112</c:v>
                </c:pt>
              </c:numCache>
            </c:numRef>
          </c:cat>
          <c:val>
            <c:numRef>
              <c:f>'Altman''s Z Score'!$D$59:$I$59</c:f>
              <c:numCache>
                <c:formatCode>#,##0.0;\(#,##0.0\);\-</c:formatCode>
                <c:ptCount val="6"/>
                <c:pt idx="0">
                  <c:v>59116.46</c:v>
                </c:pt>
                <c:pt idx="1">
                  <c:v>61223.24</c:v>
                </c:pt>
                <c:pt idx="2">
                  <c:v>67912.460000000006</c:v>
                </c:pt>
                <c:pt idx="3">
                  <c:v>73258.53</c:v>
                </c:pt>
                <c:pt idx="4">
                  <c:v>68778.64</c:v>
                </c:pt>
                <c:pt idx="5">
                  <c:v>71254.350000000006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2E-4263-A72E-6691E70C2A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18664399"/>
        <c:axId val="874613903"/>
      </c:barChart>
      <c:catAx>
        <c:axId val="1418664399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4613903"/>
        <c:crosses val="autoZero"/>
        <c:auto val="0"/>
        <c:lblAlgn val="ctr"/>
        <c:lblOffset val="100"/>
        <c:noMultiLvlLbl val="0"/>
      </c:catAx>
      <c:valAx>
        <c:axId val="874613903"/>
        <c:scaling>
          <c:orientation val="minMax"/>
        </c:scaling>
        <c:delete val="0"/>
        <c:axPos val="l"/>
        <c:numFmt formatCode="#,##0.0;\(#,##0.0\);\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8664399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062F62"/>
            </a:solidFill>
            <a:ln>
              <a:noFill/>
            </a:ln>
            <a:effectLst/>
          </c:spPr>
          <c:invertIfNegative val="0"/>
          <c:cat>
            <c:numRef>
              <c:f>'Altman''s Z Score'!$D$47:$I$47</c:f>
              <c:numCache>
                <c:formatCode>mmm\-yy</c:formatCode>
                <c:ptCount val="6"/>
                <c:pt idx="0">
                  <c:v>44286</c:v>
                </c:pt>
                <c:pt idx="1">
                  <c:v>44651</c:v>
                </c:pt>
                <c:pt idx="2">
                  <c:v>45016</c:v>
                </c:pt>
                <c:pt idx="3">
                  <c:v>45382</c:v>
                </c:pt>
                <c:pt idx="4">
                  <c:v>45747</c:v>
                </c:pt>
                <c:pt idx="5">
                  <c:v>46112</c:v>
                </c:pt>
              </c:numCache>
            </c:numRef>
          </c:cat>
          <c:val>
            <c:numRef>
              <c:f>'Altman''s Z Score'!$D$67:$I$67</c:f>
              <c:numCache>
                <c:formatCode>#,##0.0;\(#,##0.0\);\-</c:formatCode>
                <c:ptCount val="6"/>
                <c:pt idx="0">
                  <c:v>15419.189999999999</c:v>
                </c:pt>
                <c:pt idx="1">
                  <c:v>18890.739999999994</c:v>
                </c:pt>
                <c:pt idx="2">
                  <c:v>23895.249999999996</c:v>
                </c:pt>
                <c:pt idx="3">
                  <c:v>23669.48</c:v>
                </c:pt>
                <c:pt idx="4">
                  <c:v>24185.26</c:v>
                </c:pt>
                <c:pt idx="5">
                  <c:v>25595.469999999994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A8-492F-B056-1B213AD677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18664399"/>
        <c:axId val="874613903"/>
      </c:barChart>
      <c:catAx>
        <c:axId val="1418664399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4613903"/>
        <c:crosses val="autoZero"/>
        <c:auto val="0"/>
        <c:lblAlgn val="ctr"/>
        <c:lblOffset val="100"/>
        <c:noMultiLvlLbl val="0"/>
      </c:catAx>
      <c:valAx>
        <c:axId val="874613903"/>
        <c:scaling>
          <c:orientation val="minMax"/>
        </c:scaling>
        <c:delete val="0"/>
        <c:axPos val="l"/>
        <c:numFmt formatCode="#,##0.0;\(#,##0.0\);\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8664399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062F62"/>
            </a:solidFill>
            <a:ln>
              <a:noFill/>
            </a:ln>
            <a:effectLst/>
          </c:spPr>
          <c:invertIfNegative val="0"/>
          <c:cat>
            <c:numRef>
              <c:f>'Altman''s Z Score'!$D$47:$I$47</c:f>
              <c:numCache>
                <c:formatCode>mmm\-yy</c:formatCode>
                <c:ptCount val="6"/>
                <c:pt idx="0">
                  <c:v>44286</c:v>
                </c:pt>
                <c:pt idx="1">
                  <c:v>44651</c:v>
                </c:pt>
                <c:pt idx="2">
                  <c:v>45016</c:v>
                </c:pt>
                <c:pt idx="3">
                  <c:v>45382</c:v>
                </c:pt>
                <c:pt idx="4">
                  <c:v>45747</c:v>
                </c:pt>
                <c:pt idx="5">
                  <c:v>46112</c:v>
                </c:pt>
              </c:numCache>
            </c:numRef>
          </c:cat>
          <c:val>
            <c:numRef>
              <c:f>'Altman''s Z Score'!$D$75:$I$75</c:f>
              <c:numCache>
                <c:formatCode>#,##0.0;\(#,##0.0\);\-</c:formatCode>
                <c:ptCount val="6"/>
                <c:pt idx="0">
                  <c:v>252108.84160000001</c:v>
                </c:pt>
                <c:pt idx="1">
                  <c:v>289548.25679999997</c:v>
                </c:pt>
                <c:pt idx="2">
                  <c:v>446774.17200000002</c:v>
                </c:pt>
                <c:pt idx="3">
                  <c:v>501298.15909999999</c:v>
                </c:pt>
                <c:pt idx="4">
                  <c:v>512765.24750000006</c:v>
                </c:pt>
                <c:pt idx="5">
                  <c:v>360473.71500000003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D5-434C-843F-3F8C4D6F71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18664399"/>
        <c:axId val="874613903"/>
      </c:barChart>
      <c:catAx>
        <c:axId val="1418664399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4613903"/>
        <c:crosses val="autoZero"/>
        <c:auto val="0"/>
        <c:lblAlgn val="ctr"/>
        <c:lblOffset val="100"/>
        <c:noMultiLvlLbl val="0"/>
      </c:catAx>
      <c:valAx>
        <c:axId val="874613903"/>
        <c:scaling>
          <c:orientation val="minMax"/>
        </c:scaling>
        <c:delete val="0"/>
        <c:axPos val="l"/>
        <c:numFmt formatCode="#,##0.0;\(#,##0.0\);\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8664399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062F62"/>
            </a:solidFill>
            <a:ln>
              <a:noFill/>
            </a:ln>
            <a:effectLst/>
          </c:spPr>
          <c:invertIfNegative val="0"/>
          <c:cat>
            <c:numRef>
              <c:f>'Altman''s Z Score'!$D$47:$I$47</c:f>
              <c:numCache>
                <c:formatCode>mmm\-yy</c:formatCode>
                <c:ptCount val="6"/>
                <c:pt idx="0">
                  <c:v>44286</c:v>
                </c:pt>
                <c:pt idx="1">
                  <c:v>44651</c:v>
                </c:pt>
                <c:pt idx="2">
                  <c:v>45016</c:v>
                </c:pt>
                <c:pt idx="3">
                  <c:v>45382</c:v>
                </c:pt>
                <c:pt idx="4">
                  <c:v>45747</c:v>
                </c:pt>
                <c:pt idx="5">
                  <c:v>46112</c:v>
                </c:pt>
              </c:numCache>
            </c:numRef>
          </c:cat>
          <c:val>
            <c:numRef>
              <c:f>'Altman''s Z Score'!$D$76:$I$76</c:f>
              <c:numCache>
                <c:formatCode>#,##0.0;\(#,##0.0\);\-</c:formatCode>
                <c:ptCount val="6"/>
                <c:pt idx="0">
                  <c:v>13413.42</c:v>
                </c:pt>
                <c:pt idx="1">
                  <c:v>14740.45</c:v>
                </c:pt>
                <c:pt idx="2">
                  <c:v>16675.7</c:v>
                </c:pt>
                <c:pt idx="3">
                  <c:v>17246.97</c:v>
                </c:pt>
                <c:pt idx="4">
                  <c:v>17972.650000000001</c:v>
                </c:pt>
                <c:pt idx="5">
                  <c:v>21129.9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33-4850-981A-D174CB6963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18664399"/>
        <c:axId val="874613903"/>
      </c:barChart>
      <c:catAx>
        <c:axId val="1418664399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4613903"/>
        <c:crosses val="autoZero"/>
        <c:auto val="0"/>
        <c:lblAlgn val="ctr"/>
        <c:lblOffset val="100"/>
        <c:noMultiLvlLbl val="0"/>
      </c:catAx>
      <c:valAx>
        <c:axId val="874613903"/>
        <c:scaling>
          <c:orientation val="minMax"/>
        </c:scaling>
        <c:delete val="0"/>
        <c:axPos val="l"/>
        <c:numFmt formatCode="#,##0.0;\(#,##0.0\);\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8664399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062F62"/>
            </a:solidFill>
            <a:ln>
              <a:noFill/>
            </a:ln>
            <a:effectLst/>
          </c:spPr>
          <c:invertIfNegative val="0"/>
          <c:cat>
            <c:numRef>
              <c:f>'Altman''s Z Score'!$D$47:$I$47</c:f>
              <c:numCache>
                <c:formatCode>mmm\-yy</c:formatCode>
                <c:ptCount val="6"/>
                <c:pt idx="0">
                  <c:v>44286</c:v>
                </c:pt>
                <c:pt idx="1">
                  <c:v>44651</c:v>
                </c:pt>
                <c:pt idx="2">
                  <c:v>45016</c:v>
                </c:pt>
                <c:pt idx="3">
                  <c:v>45382</c:v>
                </c:pt>
                <c:pt idx="4">
                  <c:v>45747</c:v>
                </c:pt>
                <c:pt idx="5">
                  <c:v>46112</c:v>
                </c:pt>
              </c:numCache>
            </c:numRef>
          </c:cat>
          <c:val>
            <c:numRef>
              <c:f>'Altman''s Z Score'!$D$83:$I$83</c:f>
              <c:numCache>
                <c:formatCode>#,##0.0;\(#,##0.0\);\-</c:formatCode>
                <c:ptCount val="6"/>
                <c:pt idx="0">
                  <c:v>49257.45</c:v>
                </c:pt>
                <c:pt idx="1">
                  <c:v>60644.54</c:v>
                </c:pt>
                <c:pt idx="2">
                  <c:v>70919.03</c:v>
                </c:pt>
                <c:pt idx="3">
                  <c:v>67931.94</c:v>
                </c:pt>
                <c:pt idx="4">
                  <c:v>75323.34</c:v>
                </c:pt>
                <c:pt idx="5">
                  <c:v>78868.399999999994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7F-40B6-8DF8-CBEC1DD052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18664399"/>
        <c:axId val="874613903"/>
      </c:barChart>
      <c:catAx>
        <c:axId val="1418664399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4613903"/>
        <c:crosses val="autoZero"/>
        <c:auto val="0"/>
        <c:lblAlgn val="ctr"/>
        <c:lblOffset val="100"/>
        <c:noMultiLvlLbl val="0"/>
      </c:catAx>
      <c:valAx>
        <c:axId val="874613903"/>
        <c:scaling>
          <c:orientation val="minMax"/>
        </c:scaling>
        <c:delete val="0"/>
        <c:axPos val="l"/>
        <c:numFmt formatCode="#,##0.0;\(#,##0.0\);\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8664399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'DuPont Analysis'!$B$39</c:f>
              <c:strCache>
                <c:ptCount val="1"/>
                <c:pt idx="0">
                  <c:v>Return on Equity</c:v>
                </c:pt>
              </c:strCache>
            </c:strRef>
          </c:tx>
          <c:spPr>
            <a:solidFill>
              <a:srgbClr val="062F62"/>
            </a:solidFill>
            <a:ln>
              <a:noFill/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'DuPont Analysis'!$D$34:$J$34</c15:sqref>
                  </c15:fullRef>
                </c:ext>
              </c:extLst>
              <c:f>'DuPont Analysis'!$E$34:$J$34</c:f>
              <c:numCache>
                <c:formatCode>mmm\-yy</c:formatCode>
                <c:ptCount val="6"/>
                <c:pt idx="0">
                  <c:v>44286</c:v>
                </c:pt>
                <c:pt idx="1">
                  <c:v>44651</c:v>
                </c:pt>
                <c:pt idx="2">
                  <c:v>45016</c:v>
                </c:pt>
                <c:pt idx="3">
                  <c:v>45382</c:v>
                </c:pt>
                <c:pt idx="4">
                  <c:v>45747</c:v>
                </c:pt>
                <c:pt idx="5">
                  <c:v>46112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'DuPont Analysis'!$D$39:$J$39</c15:sqref>
                  </c15:fullRef>
                </c:ext>
              </c:extLst>
              <c:f>'DuPont Analysis'!$E$39:$J$39</c:f>
              <c:numCache>
                <c:formatCode>0.00%\ ;\ \-</c:formatCode>
                <c:ptCount val="6"/>
                <c:pt idx="0">
                  <c:v>0.17204073217290794</c:v>
                </c:pt>
                <c:pt idx="1">
                  <c:v>0.22138579615092172</c:v>
                </c:pt>
                <c:pt idx="2">
                  <c:v>0.26409802293625823</c:v>
                </c:pt>
                <c:pt idx="3">
                  <c:v>0.24252590763920878</c:v>
                </c:pt>
                <c:pt idx="4">
                  <c:v>0.23868938794585884</c:v>
                </c:pt>
                <c:pt idx="5">
                  <c:v>0.25951177007289666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17E-41A6-ACEB-CA4ED7F665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18664399"/>
        <c:axId val="874613903"/>
      </c:barChart>
      <c:catAx>
        <c:axId val="1418664399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4613903"/>
        <c:crosses val="autoZero"/>
        <c:auto val="0"/>
        <c:lblAlgn val="ctr"/>
        <c:lblOffset val="100"/>
        <c:noMultiLvlLbl val="0"/>
      </c:catAx>
      <c:valAx>
        <c:axId val="874613903"/>
        <c:scaling>
          <c:orientation val="minMax"/>
        </c:scaling>
        <c:delete val="0"/>
        <c:axPos val="l"/>
        <c:numFmt formatCode="0.00%\ ;\ \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8664399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'DuPont Analysis'!$B$68</c:f>
              <c:strCache>
                <c:ptCount val="1"/>
                <c:pt idx="0">
                  <c:v>Return on Asset(ROA)</c:v>
                </c:pt>
              </c:strCache>
            </c:strRef>
          </c:tx>
          <c:spPr>
            <a:solidFill>
              <a:srgbClr val="062F62"/>
            </a:solidFill>
            <a:ln>
              <a:noFill/>
            </a:ln>
            <a:effectLst/>
          </c:spPr>
          <c:invertIfNegative val="0"/>
          <c:cat>
            <c:numRef>
              <c:f>'DuPont Analysis'!$D$63:$J$63</c:f>
              <c:numCache>
                <c:formatCode>mmm\-yy</c:formatCode>
                <c:ptCount val="7"/>
                <c:pt idx="0">
                  <c:v>43921</c:v>
                </c:pt>
                <c:pt idx="1">
                  <c:v>44286</c:v>
                </c:pt>
                <c:pt idx="2">
                  <c:v>44651</c:v>
                </c:pt>
                <c:pt idx="3">
                  <c:v>45016</c:v>
                </c:pt>
                <c:pt idx="4">
                  <c:v>45382</c:v>
                </c:pt>
                <c:pt idx="5">
                  <c:v>45747</c:v>
                </c:pt>
                <c:pt idx="6">
                  <c:v>46112</c:v>
                </c:pt>
              </c:numCache>
            </c:numRef>
          </c:cat>
          <c:val>
            <c:numRef>
              <c:f>'DuPont Analysis'!$D$68:$J$68</c:f>
              <c:numCache>
                <c:formatCode>0.00%\ ;\ \-</c:formatCode>
                <c:ptCount val="7"/>
                <c:pt idx="0">
                  <c:v>8.8396367415210717E-2</c:v>
                </c:pt>
                <c:pt idx="1">
                  <c:v>7.1528576102800598E-2</c:v>
                </c:pt>
                <c:pt idx="2">
                  <c:v>9.0048356887315648E-2</c:v>
                </c:pt>
                <c:pt idx="3">
                  <c:v>0.10660247770031681</c:v>
                </c:pt>
                <c:pt idx="4">
                  <c:v>9.8099033515963316E-2</c:v>
                </c:pt>
                <c:pt idx="5">
                  <c:v>9.5961557365298308E-2</c:v>
                </c:pt>
                <c:pt idx="6">
                  <c:v>0.10182267222124654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7C01-4990-8E0A-5332BE964F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18664399"/>
        <c:axId val="874613903"/>
      </c:barChart>
      <c:catAx>
        <c:axId val="1418664399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4613903"/>
        <c:crosses val="autoZero"/>
        <c:auto val="0"/>
        <c:lblAlgn val="ctr"/>
        <c:lblOffset val="100"/>
        <c:noMultiLvlLbl val="0"/>
      </c:catAx>
      <c:valAx>
        <c:axId val="874613903"/>
        <c:scaling>
          <c:orientation val="minMax"/>
        </c:scaling>
        <c:delete val="0"/>
        <c:axPos val="l"/>
        <c:numFmt formatCode="0.00%\ ;\ \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8664399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'DuPont Analysis'!$B$47</c:f>
              <c:strCache>
                <c:ptCount val="1"/>
                <c:pt idx="0">
                  <c:v>Net Profit Margins (A)</c:v>
                </c:pt>
              </c:strCache>
            </c:strRef>
          </c:tx>
          <c:spPr>
            <a:solidFill>
              <a:srgbClr val="062F62"/>
            </a:solidFill>
            <a:ln>
              <a:noFill/>
            </a:ln>
            <a:effectLst/>
          </c:spPr>
          <c:invertIfNegative val="0"/>
          <c:cat>
            <c:numRef>
              <c:f>'DuPont Analysis'!$D$42:$J$42</c:f>
              <c:numCache>
                <c:formatCode>mmm\-yy</c:formatCode>
                <c:ptCount val="7"/>
                <c:pt idx="0">
                  <c:v>43921</c:v>
                </c:pt>
                <c:pt idx="1">
                  <c:v>44286</c:v>
                </c:pt>
                <c:pt idx="2">
                  <c:v>44651</c:v>
                </c:pt>
                <c:pt idx="3">
                  <c:v>45016</c:v>
                </c:pt>
                <c:pt idx="4">
                  <c:v>45382</c:v>
                </c:pt>
                <c:pt idx="5">
                  <c:v>45747</c:v>
                </c:pt>
                <c:pt idx="6">
                  <c:v>46112</c:v>
                </c:pt>
              </c:numCache>
            </c:numRef>
          </c:cat>
          <c:val>
            <c:numRef>
              <c:f>'DuPont Analysis'!$D$47:$J$47</c:f>
              <c:numCache>
                <c:formatCode>0.00%\ ;\ \-</c:formatCode>
                <c:ptCount val="7"/>
                <c:pt idx="0">
                  <c:v>0.26677614061800814</c:v>
                </c:pt>
                <c:pt idx="1">
                  <c:v>0.21937656131204519</c:v>
                </c:pt>
                <c:pt idx="2">
                  <c:v>0.2241489505897809</c:v>
                </c:pt>
                <c:pt idx="3">
                  <c:v>0.24505524116728605</c:v>
                </c:pt>
                <c:pt idx="4">
                  <c:v>0.25644652574326599</c:v>
                </c:pt>
                <c:pt idx="5">
                  <c:v>0.22900909598538774</c:v>
                </c:pt>
                <c:pt idx="6">
                  <c:v>0.23450532786261671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82-4636-BB88-C8B9F1037A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18664399"/>
        <c:axId val="874613903"/>
      </c:barChart>
      <c:catAx>
        <c:axId val="1418664399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4613903"/>
        <c:crosses val="autoZero"/>
        <c:auto val="0"/>
        <c:lblAlgn val="ctr"/>
        <c:lblOffset val="100"/>
        <c:noMultiLvlLbl val="0"/>
      </c:catAx>
      <c:valAx>
        <c:axId val="874613903"/>
        <c:scaling>
          <c:orientation val="minMax"/>
        </c:scaling>
        <c:delete val="0"/>
        <c:axPos val="l"/>
        <c:numFmt formatCode="0.00%\ ;\ \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8664399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'DuPont Analysis'!$B$52</c:f>
              <c:strCache>
                <c:ptCount val="1"/>
                <c:pt idx="0">
                  <c:v>Asset Turnover Ratio (B)</c:v>
                </c:pt>
              </c:strCache>
            </c:strRef>
          </c:tx>
          <c:spPr>
            <a:solidFill>
              <a:srgbClr val="062F62"/>
            </a:solidFill>
            <a:ln>
              <a:noFill/>
            </a:ln>
            <a:effectLst/>
          </c:spPr>
          <c:invertIfNegative val="0"/>
          <c:cat>
            <c:numRef>
              <c:f>'Altman''s Z Score'!$D$47:$I$47</c:f>
              <c:numCache>
                <c:formatCode>mmm\-yy</c:formatCode>
                <c:ptCount val="6"/>
                <c:pt idx="0">
                  <c:v>44286</c:v>
                </c:pt>
                <c:pt idx="1">
                  <c:v>44651</c:v>
                </c:pt>
                <c:pt idx="2">
                  <c:v>45016</c:v>
                </c:pt>
                <c:pt idx="3">
                  <c:v>45382</c:v>
                </c:pt>
                <c:pt idx="4">
                  <c:v>45747</c:v>
                </c:pt>
                <c:pt idx="5">
                  <c:v>46112</c:v>
                </c:pt>
              </c:numCache>
            </c:numRef>
          </c:cat>
          <c:val>
            <c:numRef>
              <c:f>'DuPont Analysis'!$D$52:$J$52</c:f>
              <c:numCache>
                <c:formatCode>0.00%\ ;\ \-</c:formatCode>
                <c:ptCount val="7"/>
                <c:pt idx="0">
                  <c:v>0.3313503494369231</c:v>
                </c:pt>
                <c:pt idx="1">
                  <c:v>0.32605386680784487</c:v>
                </c:pt>
                <c:pt idx="2">
                  <c:v>0.4017344567100597</c:v>
                </c:pt>
                <c:pt idx="3">
                  <c:v>0.43501406945034493</c:v>
                </c:pt>
                <c:pt idx="4">
                  <c:v>0.38253212139115639</c:v>
                </c:pt>
                <c:pt idx="5">
                  <c:v>0.41902945798895808</c:v>
                </c:pt>
                <c:pt idx="6">
                  <c:v>0.43420195672867029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CA-4C86-821B-CE598A41EC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18664399"/>
        <c:axId val="874613903"/>
      </c:barChart>
      <c:catAx>
        <c:axId val="1418664399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4613903"/>
        <c:crosses val="autoZero"/>
        <c:auto val="0"/>
        <c:lblAlgn val="ctr"/>
        <c:lblOffset val="100"/>
        <c:noMultiLvlLbl val="0"/>
      </c:catAx>
      <c:valAx>
        <c:axId val="874613903"/>
        <c:scaling>
          <c:orientation val="minMax"/>
        </c:scaling>
        <c:delete val="0"/>
        <c:axPos val="l"/>
        <c:numFmt formatCode="0.00%\ ;\ \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8664399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062F62"/>
            </a:solidFill>
            <a:ln>
              <a:noFill/>
            </a:ln>
            <a:effectLst/>
          </c:spPr>
          <c:invertIfNegative val="0"/>
          <c:cat>
            <c:numRef>
              <c:f>'DuPont Analysis'!$D$42:$J$42</c:f>
              <c:numCache>
                <c:formatCode>mmm\-yy</c:formatCode>
                <c:ptCount val="7"/>
                <c:pt idx="0">
                  <c:v>43921</c:v>
                </c:pt>
                <c:pt idx="1">
                  <c:v>44286</c:v>
                </c:pt>
                <c:pt idx="2">
                  <c:v>44651</c:v>
                </c:pt>
                <c:pt idx="3">
                  <c:v>45016</c:v>
                </c:pt>
                <c:pt idx="4">
                  <c:v>45382</c:v>
                </c:pt>
                <c:pt idx="5">
                  <c:v>45747</c:v>
                </c:pt>
                <c:pt idx="6">
                  <c:v>46112</c:v>
                </c:pt>
              </c:numCache>
            </c:numRef>
          </c:cat>
          <c:val>
            <c:numRef>
              <c:f>'DuPont Analysis'!$D$57:$J$57</c:f>
              <c:numCache>
                <c:formatCode>0.00"x"</c:formatCode>
                <c:ptCount val="7"/>
                <c:pt idx="0">
                  <c:v>2.3960267214021425</c:v>
                </c:pt>
                <c:pt idx="1">
                  <c:v>2.4052028090934128</c:v>
                </c:pt>
                <c:pt idx="2">
                  <c:v>2.4585212190818604</c:v>
                </c:pt>
                <c:pt idx="3">
                  <c:v>2.4774097997862334</c:v>
                </c:pt>
                <c:pt idx="4">
                  <c:v>2.4722558311417346</c:v>
                </c:pt>
                <c:pt idx="5">
                  <c:v>2.4873438332939548</c:v>
                </c:pt>
                <c:pt idx="6">
                  <c:v>2.5486639115993106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99-484D-B1AE-D7ACAF2DC3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18664399"/>
        <c:axId val="874613903"/>
      </c:barChart>
      <c:catAx>
        <c:axId val="1418664399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4613903"/>
        <c:crosses val="autoZero"/>
        <c:auto val="0"/>
        <c:lblAlgn val="ctr"/>
        <c:lblOffset val="100"/>
        <c:noMultiLvlLbl val="0"/>
      </c:catAx>
      <c:valAx>
        <c:axId val="874613903"/>
        <c:scaling>
          <c:orientation val="minMax"/>
        </c:scaling>
        <c:delete val="0"/>
        <c:axPos val="l"/>
        <c:numFmt formatCode="0.00&quot;x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8664399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plotArea>
      <cx:plotAreaRegion>
        <cx:plotSurface>
          <cx:spPr>
            <a:ln>
              <a:noFill/>
            </a:ln>
          </cx:spPr>
        </cx:plotSurface>
        <cx:series layoutId="clusteredColumn" uniqueId="{315C513E-120D-4672-BA36-1D2FFBA678C2}">
          <cx:spPr>
            <a:solidFill>
              <a:srgbClr val="062F62"/>
            </a:solidFill>
          </cx:spPr>
          <cx:dataId val="0"/>
          <cx:layoutPr>
            <cx:binning intervalClosed="r"/>
          </cx:layoutPr>
        </cx:series>
      </cx:plotAreaRegion>
      <cx:axis id="0" hidden="1">
        <cx:catScaling gapWidth="0"/>
        <cx:tickLabels/>
      </cx:axis>
      <cx:axis id="1">
        <cx:valScaling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plotArea>
      <cx:plotAreaRegion>
        <cx:plotSurface>
          <cx:spPr>
            <a:ln>
              <a:noFill/>
            </a:ln>
          </cx:spPr>
        </cx:plotSurface>
        <cx:series layoutId="clusteredColumn" uniqueId="{24A8B8F0-D3E4-4893-BEDA-932EFC181427}">
          <cx:spPr>
            <a:solidFill>
              <a:srgbClr val="062F62"/>
            </a:solidFill>
          </cx:spPr>
          <cx:dataId val="0"/>
          <cx:layoutPr>
            <cx:binning intervalClosed="r"/>
          </cx:layoutPr>
        </cx:series>
      </cx:plotAreaRegion>
      <cx:axis id="0" hidden="1">
        <cx:catScaling gapWidth="0"/>
        <cx:tickLabels/>
      </cx:axis>
      <cx:axis id="1">
        <cx:valScaling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5" Type="http://schemas.openxmlformats.org/officeDocument/2006/relationships/chart" Target="../charts/chart13.xml"/><Relationship Id="rId4" Type="http://schemas.openxmlformats.org/officeDocument/2006/relationships/chart" Target="../charts/chart12.xml"/></Relationships>
</file>

<file path=xl/drawings/_rels/drawing3.xml.rels><?xml version="1.0" encoding="UTF-8" standalone="yes"?>
<Relationships xmlns="http://schemas.openxmlformats.org/package/2006/relationships"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5</xdr:row>
      <xdr:rowOff>152400</xdr:rowOff>
    </xdr:from>
    <xdr:to>
      <xdr:col>1</xdr:col>
      <xdr:colOff>2297111</xdr:colOff>
      <xdr:row>16</xdr:row>
      <xdr:rowOff>150757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B262AB8-C7C0-AE76-C6EA-65C1553E95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2546131</xdr:colOff>
      <xdr:row>5</xdr:row>
      <xdr:rowOff>155356</xdr:rowOff>
    </xdr:from>
    <xdr:to>
      <xdr:col>5</xdr:col>
      <xdr:colOff>80742</xdr:colOff>
      <xdr:row>16</xdr:row>
      <xdr:rowOff>153713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4A00C8CE-FAB2-45A9-8A5B-40BEDE53EC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330419</xdr:colOff>
      <xdr:row>5</xdr:row>
      <xdr:rowOff>163568</xdr:rowOff>
    </xdr:from>
    <xdr:to>
      <xdr:col>8</xdr:col>
      <xdr:colOff>638175</xdr:colOff>
      <xdr:row>16</xdr:row>
      <xdr:rowOff>161925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5EB35F41-1C97-464B-8416-F9307D51B9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47625</xdr:colOff>
      <xdr:row>5</xdr:row>
      <xdr:rowOff>152400</xdr:rowOff>
    </xdr:from>
    <xdr:to>
      <xdr:col>1</xdr:col>
      <xdr:colOff>2305050</xdr:colOff>
      <xdr:row>5</xdr:row>
      <xdr:rowOff>152400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54A44F04-5A11-70F0-3B57-C2FEBF8BF375}"/>
            </a:ext>
          </a:extLst>
        </xdr:cNvPr>
        <xdr:cNvCxnSpPr/>
      </xdr:nvCxnSpPr>
      <xdr:spPr>
        <a:xfrm>
          <a:off x="171450" y="1104900"/>
          <a:ext cx="2257425" cy="0"/>
        </a:xfrm>
        <a:prstGeom prst="line">
          <a:avLst/>
        </a:prstGeom>
        <a:ln>
          <a:headEnd type="none" w="med" len="med"/>
          <a:tailEnd type="non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2533650</xdr:colOff>
      <xdr:row>5</xdr:row>
      <xdr:rowOff>152400</xdr:rowOff>
    </xdr:from>
    <xdr:to>
      <xdr:col>5</xdr:col>
      <xdr:colOff>76200</xdr:colOff>
      <xdr:row>5</xdr:row>
      <xdr:rowOff>152400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1164531A-EDD0-4253-96A5-BEB23D94BF18}"/>
            </a:ext>
          </a:extLst>
        </xdr:cNvPr>
        <xdr:cNvCxnSpPr/>
      </xdr:nvCxnSpPr>
      <xdr:spPr>
        <a:xfrm>
          <a:off x="2657475" y="1104900"/>
          <a:ext cx="2257425" cy="0"/>
        </a:xfrm>
        <a:prstGeom prst="line">
          <a:avLst/>
        </a:prstGeom>
        <a:ln>
          <a:headEnd type="none" w="med" len="med"/>
          <a:tailEnd type="non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323850</xdr:colOff>
      <xdr:row>5</xdr:row>
      <xdr:rowOff>161925</xdr:rowOff>
    </xdr:from>
    <xdr:to>
      <xdr:col>8</xdr:col>
      <xdr:colOff>638175</xdr:colOff>
      <xdr:row>5</xdr:row>
      <xdr:rowOff>161925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25D3AADF-38FA-4909-90FA-CA57DBA928C7}"/>
            </a:ext>
          </a:extLst>
        </xdr:cNvPr>
        <xdr:cNvCxnSpPr/>
      </xdr:nvCxnSpPr>
      <xdr:spPr>
        <a:xfrm>
          <a:off x="5162550" y="1114425"/>
          <a:ext cx="2257425" cy="0"/>
        </a:xfrm>
        <a:prstGeom prst="line">
          <a:avLst/>
        </a:prstGeom>
        <a:ln>
          <a:headEnd type="none" w="med" len="med"/>
          <a:tailEnd type="non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47625</xdr:colOff>
      <xdr:row>4</xdr:row>
      <xdr:rowOff>57150</xdr:rowOff>
    </xdr:from>
    <xdr:to>
      <xdr:col>1</xdr:col>
      <xdr:colOff>2305050</xdr:colOff>
      <xdr:row>5</xdr:row>
      <xdr:rowOff>123825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9750C621-3738-43ED-8217-201095CF8445}"/>
            </a:ext>
          </a:extLst>
        </xdr:cNvPr>
        <xdr:cNvSpPr txBox="1"/>
      </xdr:nvSpPr>
      <xdr:spPr>
        <a:xfrm>
          <a:off x="171450" y="819150"/>
          <a:ext cx="2257425" cy="2571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100" b="1">
              <a:solidFill>
                <a:srgbClr val="062F62"/>
              </a:solidFill>
            </a:rPr>
            <a:t>Altman's Z Score</a:t>
          </a:r>
        </a:p>
      </xdr:txBody>
    </xdr:sp>
    <xdr:clientData/>
  </xdr:twoCellAnchor>
  <xdr:twoCellAnchor>
    <xdr:from>
      <xdr:col>1</xdr:col>
      <xdr:colOff>2533650</xdr:colOff>
      <xdr:row>4</xdr:row>
      <xdr:rowOff>57150</xdr:rowOff>
    </xdr:from>
    <xdr:to>
      <xdr:col>5</xdr:col>
      <xdr:colOff>76200</xdr:colOff>
      <xdr:row>5</xdr:row>
      <xdr:rowOff>123825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A84E3A58-ABF0-424D-BE62-A754BBF83C1B}"/>
            </a:ext>
          </a:extLst>
        </xdr:cNvPr>
        <xdr:cNvSpPr txBox="1"/>
      </xdr:nvSpPr>
      <xdr:spPr>
        <a:xfrm>
          <a:off x="2657475" y="819150"/>
          <a:ext cx="2257425" cy="2571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100" b="1">
              <a:solidFill>
                <a:srgbClr val="062F62"/>
              </a:solidFill>
            </a:rPr>
            <a:t>Working Capital</a:t>
          </a:r>
        </a:p>
      </xdr:txBody>
    </xdr:sp>
    <xdr:clientData/>
  </xdr:twoCellAnchor>
  <xdr:twoCellAnchor>
    <xdr:from>
      <xdr:col>5</xdr:col>
      <xdr:colOff>323850</xdr:colOff>
      <xdr:row>4</xdr:row>
      <xdr:rowOff>66675</xdr:rowOff>
    </xdr:from>
    <xdr:to>
      <xdr:col>8</xdr:col>
      <xdr:colOff>638175</xdr:colOff>
      <xdr:row>5</xdr:row>
      <xdr:rowOff>133350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9551334E-89EC-4CDB-9D7B-ED3211100AF0}"/>
            </a:ext>
          </a:extLst>
        </xdr:cNvPr>
        <xdr:cNvSpPr txBox="1"/>
      </xdr:nvSpPr>
      <xdr:spPr>
        <a:xfrm>
          <a:off x="5162550" y="828675"/>
          <a:ext cx="2257425" cy="2571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100" b="1">
              <a:solidFill>
                <a:srgbClr val="062F62"/>
              </a:solidFill>
            </a:rPr>
            <a:t>Total Asset</a:t>
          </a:r>
        </a:p>
      </xdr:txBody>
    </xdr:sp>
    <xdr:clientData/>
  </xdr:twoCellAnchor>
  <xdr:twoCellAnchor>
    <xdr:from>
      <xdr:col>1</xdr:col>
      <xdr:colOff>56029</xdr:colOff>
      <xdr:row>19</xdr:row>
      <xdr:rowOff>50427</xdr:rowOff>
    </xdr:from>
    <xdr:to>
      <xdr:col>1</xdr:col>
      <xdr:colOff>2305515</xdr:colOff>
      <xdr:row>30</xdr:row>
      <xdr:rowOff>48784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7B1FF34C-D33D-4812-A589-8DA720CED6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2554535</xdr:colOff>
      <xdr:row>19</xdr:row>
      <xdr:rowOff>53383</xdr:rowOff>
    </xdr:from>
    <xdr:to>
      <xdr:col>5</xdr:col>
      <xdr:colOff>89146</xdr:colOff>
      <xdr:row>30</xdr:row>
      <xdr:rowOff>51740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0B6FFD31-8C9A-44F2-B4F6-5D1812D8B4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338823</xdr:colOff>
      <xdr:row>19</xdr:row>
      <xdr:rowOff>61595</xdr:rowOff>
    </xdr:from>
    <xdr:to>
      <xdr:col>8</xdr:col>
      <xdr:colOff>646579</xdr:colOff>
      <xdr:row>30</xdr:row>
      <xdr:rowOff>59952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911CDD8A-A631-4BD0-8B76-F9CCFEE37D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56029</xdr:colOff>
      <xdr:row>19</xdr:row>
      <xdr:rowOff>50427</xdr:rowOff>
    </xdr:from>
    <xdr:to>
      <xdr:col>1</xdr:col>
      <xdr:colOff>2313454</xdr:colOff>
      <xdr:row>19</xdr:row>
      <xdr:rowOff>50427</xdr:rowOff>
    </xdr:to>
    <xdr:cxnSp macro="">
      <xdr:nvCxnSpPr>
        <xdr:cNvPr id="28" name="Straight Connector 27">
          <a:extLst>
            <a:ext uri="{FF2B5EF4-FFF2-40B4-BE49-F238E27FC236}">
              <a16:creationId xmlns:a16="http://schemas.microsoft.com/office/drawing/2014/main" id="{680E6F37-C045-4E18-A7FC-29EC6E9A3E92}"/>
            </a:ext>
          </a:extLst>
        </xdr:cNvPr>
        <xdr:cNvCxnSpPr/>
      </xdr:nvCxnSpPr>
      <xdr:spPr>
        <a:xfrm>
          <a:off x="179294" y="3669927"/>
          <a:ext cx="2257425" cy="0"/>
        </a:xfrm>
        <a:prstGeom prst="line">
          <a:avLst/>
        </a:prstGeom>
        <a:ln>
          <a:headEnd type="none" w="med" len="med"/>
          <a:tailEnd type="non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2542054</xdr:colOff>
      <xdr:row>19</xdr:row>
      <xdr:rowOff>50427</xdr:rowOff>
    </xdr:from>
    <xdr:to>
      <xdr:col>5</xdr:col>
      <xdr:colOff>84604</xdr:colOff>
      <xdr:row>19</xdr:row>
      <xdr:rowOff>50427</xdr:rowOff>
    </xdr:to>
    <xdr:cxnSp macro="">
      <xdr:nvCxnSpPr>
        <xdr:cNvPr id="29" name="Straight Connector 28">
          <a:extLst>
            <a:ext uri="{FF2B5EF4-FFF2-40B4-BE49-F238E27FC236}">
              <a16:creationId xmlns:a16="http://schemas.microsoft.com/office/drawing/2014/main" id="{AE48E3A4-F1EC-4721-8CC5-28C461C14714}"/>
            </a:ext>
          </a:extLst>
        </xdr:cNvPr>
        <xdr:cNvCxnSpPr/>
      </xdr:nvCxnSpPr>
      <xdr:spPr>
        <a:xfrm>
          <a:off x="2665319" y="3669927"/>
          <a:ext cx="2260226" cy="0"/>
        </a:xfrm>
        <a:prstGeom prst="line">
          <a:avLst/>
        </a:prstGeom>
        <a:ln>
          <a:headEnd type="none" w="med" len="med"/>
          <a:tailEnd type="non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332254</xdr:colOff>
      <xdr:row>19</xdr:row>
      <xdr:rowOff>59952</xdr:rowOff>
    </xdr:from>
    <xdr:to>
      <xdr:col>8</xdr:col>
      <xdr:colOff>646579</xdr:colOff>
      <xdr:row>19</xdr:row>
      <xdr:rowOff>59952</xdr:rowOff>
    </xdr:to>
    <xdr:cxnSp macro="">
      <xdr:nvCxnSpPr>
        <xdr:cNvPr id="30" name="Straight Connector 29">
          <a:extLst>
            <a:ext uri="{FF2B5EF4-FFF2-40B4-BE49-F238E27FC236}">
              <a16:creationId xmlns:a16="http://schemas.microsoft.com/office/drawing/2014/main" id="{99D27464-9B38-40B6-B6F1-5BE0CBAAAAAF}"/>
            </a:ext>
          </a:extLst>
        </xdr:cNvPr>
        <xdr:cNvCxnSpPr/>
      </xdr:nvCxnSpPr>
      <xdr:spPr>
        <a:xfrm>
          <a:off x="5173195" y="3679452"/>
          <a:ext cx="2264149" cy="0"/>
        </a:xfrm>
        <a:prstGeom prst="line">
          <a:avLst/>
        </a:prstGeom>
        <a:ln>
          <a:headEnd type="none" w="med" len="med"/>
          <a:tailEnd type="non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56029</xdr:colOff>
      <xdr:row>17</xdr:row>
      <xdr:rowOff>145677</xdr:rowOff>
    </xdr:from>
    <xdr:to>
      <xdr:col>1</xdr:col>
      <xdr:colOff>2313454</xdr:colOff>
      <xdr:row>19</xdr:row>
      <xdr:rowOff>21852</xdr:rowOff>
    </xdr:to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6419C629-6153-46E0-88D2-24D76E035B85}"/>
            </a:ext>
          </a:extLst>
        </xdr:cNvPr>
        <xdr:cNvSpPr txBox="1"/>
      </xdr:nvSpPr>
      <xdr:spPr>
        <a:xfrm>
          <a:off x="179294" y="3384177"/>
          <a:ext cx="2257425" cy="2571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100" b="1">
              <a:solidFill>
                <a:srgbClr val="062F62"/>
              </a:solidFill>
            </a:rPr>
            <a:t>Retained Earnings</a:t>
          </a:r>
        </a:p>
      </xdr:txBody>
    </xdr:sp>
    <xdr:clientData/>
  </xdr:twoCellAnchor>
  <xdr:twoCellAnchor>
    <xdr:from>
      <xdr:col>1</xdr:col>
      <xdr:colOff>2542054</xdr:colOff>
      <xdr:row>17</xdr:row>
      <xdr:rowOff>145677</xdr:rowOff>
    </xdr:from>
    <xdr:to>
      <xdr:col>5</xdr:col>
      <xdr:colOff>84604</xdr:colOff>
      <xdr:row>19</xdr:row>
      <xdr:rowOff>21852</xdr:rowOff>
    </xdr:to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E9B0C8B4-8AB4-409C-BD36-40B78DFDD5F5}"/>
            </a:ext>
          </a:extLst>
        </xdr:cNvPr>
        <xdr:cNvSpPr txBox="1"/>
      </xdr:nvSpPr>
      <xdr:spPr>
        <a:xfrm>
          <a:off x="2665319" y="3384177"/>
          <a:ext cx="2260226" cy="2571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100" b="1">
              <a:solidFill>
                <a:srgbClr val="062F62"/>
              </a:solidFill>
            </a:rPr>
            <a:t>EBIT</a:t>
          </a:r>
        </a:p>
      </xdr:txBody>
    </xdr:sp>
    <xdr:clientData/>
  </xdr:twoCellAnchor>
  <xdr:twoCellAnchor>
    <xdr:from>
      <xdr:col>5</xdr:col>
      <xdr:colOff>332254</xdr:colOff>
      <xdr:row>17</xdr:row>
      <xdr:rowOff>155202</xdr:rowOff>
    </xdr:from>
    <xdr:to>
      <xdr:col>8</xdr:col>
      <xdr:colOff>646579</xdr:colOff>
      <xdr:row>19</xdr:row>
      <xdr:rowOff>31377</xdr:rowOff>
    </xdr:to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3DA410CF-7E48-46C4-8834-B0ED9846834A}"/>
            </a:ext>
          </a:extLst>
        </xdr:cNvPr>
        <xdr:cNvSpPr txBox="1"/>
      </xdr:nvSpPr>
      <xdr:spPr>
        <a:xfrm>
          <a:off x="5173195" y="3393702"/>
          <a:ext cx="2264149" cy="2571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100" b="1">
              <a:solidFill>
                <a:srgbClr val="062F62"/>
              </a:solidFill>
            </a:rPr>
            <a:t>Market Cap.</a:t>
          </a:r>
        </a:p>
      </xdr:txBody>
    </xdr:sp>
    <xdr:clientData/>
  </xdr:twoCellAnchor>
  <xdr:twoCellAnchor>
    <xdr:from>
      <xdr:col>1</xdr:col>
      <xdr:colOff>65942</xdr:colOff>
      <xdr:row>32</xdr:row>
      <xdr:rowOff>175846</xdr:rowOff>
    </xdr:from>
    <xdr:to>
      <xdr:col>1</xdr:col>
      <xdr:colOff>2315428</xdr:colOff>
      <xdr:row>43</xdr:row>
      <xdr:rowOff>174203</xdr:rowOff>
    </xdr:to>
    <xdr:graphicFrame macro="">
      <xdr:nvGraphicFramePr>
        <xdr:cNvPr id="34" name="Chart 33">
          <a:extLst>
            <a:ext uri="{FF2B5EF4-FFF2-40B4-BE49-F238E27FC236}">
              <a16:creationId xmlns:a16="http://schemas.microsoft.com/office/drawing/2014/main" id="{5F27BF3E-3581-4681-93CF-13A93A6409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2564448</xdr:colOff>
      <xdr:row>32</xdr:row>
      <xdr:rowOff>178802</xdr:rowOff>
    </xdr:from>
    <xdr:to>
      <xdr:col>5</xdr:col>
      <xdr:colOff>99059</xdr:colOff>
      <xdr:row>43</xdr:row>
      <xdr:rowOff>177159</xdr:rowOff>
    </xdr:to>
    <xdr:graphicFrame macro="">
      <xdr:nvGraphicFramePr>
        <xdr:cNvPr id="35" name="Chart 34">
          <a:extLst>
            <a:ext uri="{FF2B5EF4-FFF2-40B4-BE49-F238E27FC236}">
              <a16:creationId xmlns:a16="http://schemas.microsoft.com/office/drawing/2014/main" id="{70AE638E-17B5-4D0D-B4C9-C3260E46FD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</xdr:col>
      <xdr:colOff>65942</xdr:colOff>
      <xdr:row>32</xdr:row>
      <xdr:rowOff>175846</xdr:rowOff>
    </xdr:from>
    <xdr:to>
      <xdr:col>1</xdr:col>
      <xdr:colOff>2323367</xdr:colOff>
      <xdr:row>32</xdr:row>
      <xdr:rowOff>175846</xdr:rowOff>
    </xdr:to>
    <xdr:cxnSp macro="">
      <xdr:nvCxnSpPr>
        <xdr:cNvPr id="37" name="Straight Connector 36">
          <a:extLst>
            <a:ext uri="{FF2B5EF4-FFF2-40B4-BE49-F238E27FC236}">
              <a16:creationId xmlns:a16="http://schemas.microsoft.com/office/drawing/2014/main" id="{6A343240-DBE7-49C2-B362-E8C3FCFEFAED}"/>
            </a:ext>
          </a:extLst>
        </xdr:cNvPr>
        <xdr:cNvCxnSpPr/>
      </xdr:nvCxnSpPr>
      <xdr:spPr>
        <a:xfrm>
          <a:off x="190500" y="6271846"/>
          <a:ext cx="2257425" cy="0"/>
        </a:xfrm>
        <a:prstGeom prst="line">
          <a:avLst/>
        </a:prstGeom>
        <a:ln>
          <a:headEnd type="none" w="med" len="med"/>
          <a:tailEnd type="non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2551967</xdr:colOff>
      <xdr:row>32</xdr:row>
      <xdr:rowOff>175846</xdr:rowOff>
    </xdr:from>
    <xdr:to>
      <xdr:col>5</xdr:col>
      <xdr:colOff>94517</xdr:colOff>
      <xdr:row>32</xdr:row>
      <xdr:rowOff>175846</xdr:rowOff>
    </xdr:to>
    <xdr:cxnSp macro="">
      <xdr:nvCxnSpPr>
        <xdr:cNvPr id="38" name="Straight Connector 37">
          <a:extLst>
            <a:ext uri="{FF2B5EF4-FFF2-40B4-BE49-F238E27FC236}">
              <a16:creationId xmlns:a16="http://schemas.microsoft.com/office/drawing/2014/main" id="{00BDDC66-6CB2-469A-9486-01E3900E6D95}"/>
            </a:ext>
          </a:extLst>
        </xdr:cNvPr>
        <xdr:cNvCxnSpPr/>
      </xdr:nvCxnSpPr>
      <xdr:spPr>
        <a:xfrm>
          <a:off x="2676525" y="6271846"/>
          <a:ext cx="2253761" cy="0"/>
        </a:xfrm>
        <a:prstGeom prst="line">
          <a:avLst/>
        </a:prstGeom>
        <a:ln>
          <a:headEnd type="none" w="med" len="med"/>
          <a:tailEnd type="non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65942</xdr:colOff>
      <xdr:row>31</xdr:row>
      <xdr:rowOff>80596</xdr:rowOff>
    </xdr:from>
    <xdr:to>
      <xdr:col>1</xdr:col>
      <xdr:colOff>2323367</xdr:colOff>
      <xdr:row>32</xdr:row>
      <xdr:rowOff>147271</xdr:rowOff>
    </xdr:to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A01A139E-1690-4152-BB12-2CDFF1078C7A}"/>
            </a:ext>
          </a:extLst>
        </xdr:cNvPr>
        <xdr:cNvSpPr txBox="1"/>
      </xdr:nvSpPr>
      <xdr:spPr>
        <a:xfrm>
          <a:off x="190500" y="5986096"/>
          <a:ext cx="2257425" cy="2571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100" b="1">
              <a:solidFill>
                <a:srgbClr val="062F62"/>
              </a:solidFill>
            </a:rPr>
            <a:t>Total Liabilities</a:t>
          </a:r>
        </a:p>
      </xdr:txBody>
    </xdr:sp>
    <xdr:clientData/>
  </xdr:twoCellAnchor>
  <xdr:twoCellAnchor>
    <xdr:from>
      <xdr:col>1</xdr:col>
      <xdr:colOff>2551967</xdr:colOff>
      <xdr:row>31</xdr:row>
      <xdr:rowOff>80596</xdr:rowOff>
    </xdr:from>
    <xdr:to>
      <xdr:col>5</xdr:col>
      <xdr:colOff>94517</xdr:colOff>
      <xdr:row>32</xdr:row>
      <xdr:rowOff>147271</xdr:rowOff>
    </xdr:to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FBF991F4-D414-4C17-97C0-249C05647952}"/>
            </a:ext>
          </a:extLst>
        </xdr:cNvPr>
        <xdr:cNvSpPr txBox="1"/>
      </xdr:nvSpPr>
      <xdr:spPr>
        <a:xfrm>
          <a:off x="2676525" y="5986096"/>
          <a:ext cx="2253761" cy="2571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 b="1">
              <a:solidFill>
                <a:srgbClr val="062F62"/>
              </a:solidFill>
              <a:effectLst/>
              <a:latin typeface="+mn-lt"/>
              <a:ea typeface="+mn-ea"/>
              <a:cs typeface="+mn-cs"/>
            </a:rPr>
            <a:t>Sales</a:t>
          </a:r>
          <a:endParaRPr lang="en-IN" b="1">
            <a:solidFill>
              <a:srgbClr val="062F62"/>
            </a:solidFill>
            <a:effectLst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126999</xdr:colOff>
      <xdr:row>5</xdr:row>
      <xdr:rowOff>95250</xdr:rowOff>
    </xdr:from>
    <xdr:to>
      <xdr:col>2</xdr:col>
      <xdr:colOff>564796</xdr:colOff>
      <xdr:row>15</xdr:row>
      <xdr:rowOff>79375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6A2FFBA5-1F44-46E3-8EC2-AC90E67647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714156</xdr:colOff>
      <xdr:row>5</xdr:row>
      <xdr:rowOff>98206</xdr:rowOff>
    </xdr:from>
    <xdr:to>
      <xdr:col>6</xdr:col>
      <xdr:colOff>111125</xdr:colOff>
      <xdr:row>15</xdr:row>
      <xdr:rowOff>82331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371B3188-1EF1-46ED-B85E-4EAD9B26A9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255323</xdr:colOff>
      <xdr:row>5</xdr:row>
      <xdr:rowOff>106418</xdr:rowOff>
    </xdr:from>
    <xdr:to>
      <xdr:col>9</xdr:col>
      <xdr:colOff>396998</xdr:colOff>
      <xdr:row>15</xdr:row>
      <xdr:rowOff>90543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67B24DEF-263D-44CE-8E52-347AB15E89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0</xdr:colOff>
      <xdr:row>5</xdr:row>
      <xdr:rowOff>95250</xdr:rowOff>
    </xdr:from>
    <xdr:to>
      <xdr:col>2</xdr:col>
      <xdr:colOff>572169</xdr:colOff>
      <xdr:row>5</xdr:row>
      <xdr:rowOff>95250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333D99C4-23C7-4ED2-962C-D0DD84021613}"/>
            </a:ext>
          </a:extLst>
        </xdr:cNvPr>
        <xdr:cNvCxnSpPr/>
      </xdr:nvCxnSpPr>
      <xdr:spPr>
        <a:xfrm>
          <a:off x="127000" y="1047750"/>
          <a:ext cx="2096169" cy="0"/>
        </a:xfrm>
        <a:prstGeom prst="line">
          <a:avLst/>
        </a:prstGeom>
        <a:ln>
          <a:headEnd type="none" w="med" len="med"/>
          <a:tailEnd type="non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701675</xdr:colOff>
      <xdr:row>5</xdr:row>
      <xdr:rowOff>95250</xdr:rowOff>
    </xdr:from>
    <xdr:to>
      <xdr:col>6</xdr:col>
      <xdr:colOff>106015</xdr:colOff>
      <xdr:row>5</xdr:row>
      <xdr:rowOff>95250</xdr:rowOff>
    </xdr:to>
    <xdr:cxnSp macro="">
      <xdr:nvCxnSpPr>
        <xdr:cNvPr id="18" name="Straight Connector 17">
          <a:extLst>
            <a:ext uri="{FF2B5EF4-FFF2-40B4-BE49-F238E27FC236}">
              <a16:creationId xmlns:a16="http://schemas.microsoft.com/office/drawing/2014/main" id="{076E77C4-9D55-4CEE-ABED-7B3AFBE9BA29}"/>
            </a:ext>
          </a:extLst>
        </xdr:cNvPr>
        <xdr:cNvCxnSpPr/>
      </xdr:nvCxnSpPr>
      <xdr:spPr>
        <a:xfrm>
          <a:off x="2352675" y="1047750"/>
          <a:ext cx="2103090" cy="0"/>
        </a:xfrm>
        <a:prstGeom prst="line">
          <a:avLst/>
        </a:prstGeom>
        <a:ln>
          <a:headEnd type="none" w="med" len="med"/>
          <a:tailEnd type="non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248754</xdr:colOff>
      <xdr:row>5</xdr:row>
      <xdr:rowOff>104775</xdr:rowOff>
    </xdr:from>
    <xdr:to>
      <xdr:col>9</xdr:col>
      <xdr:colOff>396529</xdr:colOff>
      <xdr:row>5</xdr:row>
      <xdr:rowOff>104775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908ACE0A-3ACB-4936-89D4-7A025786249D}"/>
            </a:ext>
          </a:extLst>
        </xdr:cNvPr>
        <xdr:cNvCxnSpPr/>
      </xdr:nvCxnSpPr>
      <xdr:spPr>
        <a:xfrm>
          <a:off x="4598504" y="1057275"/>
          <a:ext cx="2100400" cy="0"/>
        </a:xfrm>
        <a:prstGeom prst="line">
          <a:avLst/>
        </a:prstGeom>
        <a:ln>
          <a:headEnd type="none" w="med" len="med"/>
          <a:tailEnd type="non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4</xdr:row>
      <xdr:rowOff>0</xdr:rowOff>
    </xdr:from>
    <xdr:to>
      <xdr:col>2</xdr:col>
      <xdr:colOff>572169</xdr:colOff>
      <xdr:row>5</xdr:row>
      <xdr:rowOff>41529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70B16281-FDAB-4958-AA66-552C8BEE6A7B}"/>
            </a:ext>
          </a:extLst>
        </xdr:cNvPr>
        <xdr:cNvSpPr txBox="1"/>
      </xdr:nvSpPr>
      <xdr:spPr>
        <a:xfrm>
          <a:off x="127000" y="762000"/>
          <a:ext cx="2096169" cy="23202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100" b="1">
              <a:solidFill>
                <a:srgbClr val="062F62"/>
              </a:solidFill>
            </a:rPr>
            <a:t>ROE</a:t>
          </a:r>
        </a:p>
      </xdr:txBody>
    </xdr:sp>
    <xdr:clientData/>
  </xdr:twoCellAnchor>
  <xdr:twoCellAnchor>
    <xdr:from>
      <xdr:col>2</xdr:col>
      <xdr:colOff>701675</xdr:colOff>
      <xdr:row>4</xdr:row>
      <xdr:rowOff>0</xdr:rowOff>
    </xdr:from>
    <xdr:to>
      <xdr:col>6</xdr:col>
      <xdr:colOff>106015</xdr:colOff>
      <xdr:row>5</xdr:row>
      <xdr:rowOff>41529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49161C6C-A8E3-46C0-8522-8CB60202BB2D}"/>
            </a:ext>
          </a:extLst>
        </xdr:cNvPr>
        <xdr:cNvSpPr txBox="1"/>
      </xdr:nvSpPr>
      <xdr:spPr>
        <a:xfrm>
          <a:off x="2352675" y="762000"/>
          <a:ext cx="2103090" cy="23202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100" b="1">
              <a:solidFill>
                <a:srgbClr val="062F62"/>
              </a:solidFill>
            </a:rPr>
            <a:t>ROA</a:t>
          </a:r>
        </a:p>
      </xdr:txBody>
    </xdr:sp>
    <xdr:clientData/>
  </xdr:twoCellAnchor>
  <xdr:twoCellAnchor>
    <xdr:from>
      <xdr:col>6</xdr:col>
      <xdr:colOff>248755</xdr:colOff>
      <xdr:row>4</xdr:row>
      <xdr:rowOff>9525</xdr:rowOff>
    </xdr:from>
    <xdr:to>
      <xdr:col>9</xdr:col>
      <xdr:colOff>396530</xdr:colOff>
      <xdr:row>5</xdr:row>
      <xdr:rowOff>51054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9AAA65A8-BD0B-47F6-B59E-EAEA7B4A0CD1}"/>
            </a:ext>
          </a:extLst>
        </xdr:cNvPr>
        <xdr:cNvSpPr txBox="1"/>
      </xdr:nvSpPr>
      <xdr:spPr>
        <a:xfrm>
          <a:off x="4598505" y="771525"/>
          <a:ext cx="2100400" cy="23202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100" b="1">
              <a:solidFill>
                <a:srgbClr val="062F62"/>
              </a:solidFill>
            </a:rPr>
            <a:t>Net Profit Margins</a:t>
          </a:r>
        </a:p>
      </xdr:txBody>
    </xdr:sp>
    <xdr:clientData/>
  </xdr:twoCellAnchor>
  <xdr:twoCellAnchor>
    <xdr:from>
      <xdr:col>1</xdr:col>
      <xdr:colOff>8403</xdr:colOff>
      <xdr:row>18</xdr:row>
      <xdr:rowOff>183777</xdr:rowOff>
    </xdr:from>
    <xdr:to>
      <xdr:col>2</xdr:col>
      <xdr:colOff>573200</xdr:colOff>
      <xdr:row>28</xdr:row>
      <xdr:rowOff>167902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1F276E99-2C33-478D-8DC9-BE83FAC374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722560</xdr:colOff>
      <xdr:row>18</xdr:row>
      <xdr:rowOff>186733</xdr:rowOff>
    </xdr:from>
    <xdr:to>
      <xdr:col>6</xdr:col>
      <xdr:colOff>119529</xdr:colOff>
      <xdr:row>28</xdr:row>
      <xdr:rowOff>170858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04B87F2A-951E-43F9-A75C-90633F721B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8404</xdr:colOff>
      <xdr:row>18</xdr:row>
      <xdr:rowOff>183777</xdr:rowOff>
    </xdr:from>
    <xdr:to>
      <xdr:col>2</xdr:col>
      <xdr:colOff>580573</xdr:colOff>
      <xdr:row>18</xdr:row>
      <xdr:rowOff>183777</xdr:rowOff>
    </xdr:to>
    <xdr:cxnSp macro="">
      <xdr:nvCxnSpPr>
        <xdr:cNvPr id="26" name="Straight Connector 25">
          <a:extLst>
            <a:ext uri="{FF2B5EF4-FFF2-40B4-BE49-F238E27FC236}">
              <a16:creationId xmlns:a16="http://schemas.microsoft.com/office/drawing/2014/main" id="{5F59D05E-5019-4721-A206-22D0D2B65A3A}"/>
            </a:ext>
          </a:extLst>
        </xdr:cNvPr>
        <xdr:cNvCxnSpPr/>
      </xdr:nvCxnSpPr>
      <xdr:spPr>
        <a:xfrm>
          <a:off x="135404" y="3612777"/>
          <a:ext cx="2096169" cy="0"/>
        </a:xfrm>
        <a:prstGeom prst="line">
          <a:avLst/>
        </a:prstGeom>
        <a:ln>
          <a:headEnd type="none" w="med" len="med"/>
          <a:tailEnd type="non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710079</xdr:colOff>
      <xdr:row>18</xdr:row>
      <xdr:rowOff>183777</xdr:rowOff>
    </xdr:from>
    <xdr:to>
      <xdr:col>6</xdr:col>
      <xdr:colOff>114419</xdr:colOff>
      <xdr:row>18</xdr:row>
      <xdr:rowOff>183777</xdr:rowOff>
    </xdr:to>
    <xdr:cxnSp macro="">
      <xdr:nvCxnSpPr>
        <xdr:cNvPr id="27" name="Straight Connector 26">
          <a:extLst>
            <a:ext uri="{FF2B5EF4-FFF2-40B4-BE49-F238E27FC236}">
              <a16:creationId xmlns:a16="http://schemas.microsoft.com/office/drawing/2014/main" id="{660277BC-C1AF-40E6-B6C2-28EE0508E896}"/>
            </a:ext>
          </a:extLst>
        </xdr:cNvPr>
        <xdr:cNvCxnSpPr/>
      </xdr:nvCxnSpPr>
      <xdr:spPr>
        <a:xfrm>
          <a:off x="2361079" y="3612777"/>
          <a:ext cx="2103090" cy="0"/>
        </a:xfrm>
        <a:prstGeom prst="line">
          <a:avLst/>
        </a:prstGeom>
        <a:ln>
          <a:headEnd type="none" w="med" len="med"/>
          <a:tailEnd type="non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8404</xdr:colOff>
      <xdr:row>17</xdr:row>
      <xdr:rowOff>88527</xdr:rowOff>
    </xdr:from>
    <xdr:to>
      <xdr:col>2</xdr:col>
      <xdr:colOff>580573</xdr:colOff>
      <xdr:row>18</xdr:row>
      <xdr:rowOff>130056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F2A4D4ED-D822-4CB6-8B81-4061BD271A61}"/>
            </a:ext>
          </a:extLst>
        </xdr:cNvPr>
        <xdr:cNvSpPr txBox="1"/>
      </xdr:nvSpPr>
      <xdr:spPr>
        <a:xfrm>
          <a:off x="135404" y="3327027"/>
          <a:ext cx="2096169" cy="23202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100" b="1">
              <a:solidFill>
                <a:srgbClr val="062F62"/>
              </a:solidFill>
            </a:rPr>
            <a:t>Asset Turnover Ratio</a:t>
          </a:r>
        </a:p>
      </xdr:txBody>
    </xdr:sp>
    <xdr:clientData/>
  </xdr:twoCellAnchor>
  <xdr:twoCellAnchor>
    <xdr:from>
      <xdr:col>2</xdr:col>
      <xdr:colOff>710079</xdr:colOff>
      <xdr:row>17</xdr:row>
      <xdr:rowOff>88527</xdr:rowOff>
    </xdr:from>
    <xdr:to>
      <xdr:col>6</xdr:col>
      <xdr:colOff>114419</xdr:colOff>
      <xdr:row>18</xdr:row>
      <xdr:rowOff>130056</xdr:rowOff>
    </xdr:to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91EF3716-E6A9-4AE7-9C21-A92F47C6BD8A}"/>
            </a:ext>
          </a:extLst>
        </xdr:cNvPr>
        <xdr:cNvSpPr txBox="1"/>
      </xdr:nvSpPr>
      <xdr:spPr>
        <a:xfrm>
          <a:off x="2361079" y="3327027"/>
          <a:ext cx="2103090" cy="23202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100" b="1">
              <a:solidFill>
                <a:srgbClr val="062F62"/>
              </a:solidFill>
            </a:rPr>
            <a:t>Equity</a:t>
          </a:r>
          <a:r>
            <a:rPr lang="en-IN" sz="1100" b="1" baseline="0">
              <a:solidFill>
                <a:srgbClr val="062F62"/>
              </a:solidFill>
            </a:rPr>
            <a:t> Multiplier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19</xdr:row>
      <xdr:rowOff>0</xdr:rowOff>
    </xdr:from>
    <xdr:to>
      <xdr:col>12</xdr:col>
      <xdr:colOff>555625</xdr:colOff>
      <xdr:row>30</xdr:row>
      <xdr:rowOff>9525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830B0D95-CED4-4B51-97AC-E6C4F34A6E1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029075" y="3638550"/>
              <a:ext cx="3603625" cy="21050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7</xdr:col>
      <xdr:colOff>1</xdr:colOff>
      <xdr:row>5</xdr:row>
      <xdr:rowOff>0</xdr:rowOff>
    </xdr:from>
    <xdr:to>
      <xdr:col>12</xdr:col>
      <xdr:colOff>539750</xdr:colOff>
      <xdr:row>16</xdr:row>
      <xdr:rowOff>57150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3B421572-68F5-47B5-9856-B40E89EE802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029076" y="962025"/>
              <a:ext cx="3587749" cy="21526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</xdr:col>
      <xdr:colOff>0</xdr:colOff>
      <xdr:row>30</xdr:row>
      <xdr:rowOff>14654</xdr:rowOff>
    </xdr:from>
    <xdr:to>
      <xdr:col>9</xdr:col>
      <xdr:colOff>581186</xdr:colOff>
      <xdr:row>32</xdr:row>
      <xdr:rowOff>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2407F19A-0B74-E2DE-B234-0BA855C13AF5}"/>
            </a:ext>
          </a:extLst>
        </xdr:cNvPr>
        <xdr:cNvSpPr txBox="1"/>
      </xdr:nvSpPr>
      <xdr:spPr>
        <a:xfrm>
          <a:off x="121081" y="5842662"/>
          <a:ext cx="5706927" cy="37280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800" i="1">
              <a:solidFill>
                <a:schemeClr val="bg1">
                  <a:lumMod val="50000"/>
                </a:schemeClr>
              </a:solidFill>
            </a:rPr>
            <a:t>Note: Historical Simulation VaR is used instead of Parametric (Normal) VaR because it reflects the actual observed return distribution (which may be skewed/fat-tailed) rather than assuming normality. This explains the difference versus a parametric estimate."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83229</xdr:colOff>
      <xdr:row>8</xdr:row>
      <xdr:rowOff>0</xdr:rowOff>
    </xdr:from>
    <xdr:to>
      <xdr:col>3</xdr:col>
      <xdr:colOff>0</xdr:colOff>
      <xdr:row>10</xdr:row>
      <xdr:rowOff>175705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6AFA915-4A49-4629-96C2-8A29A249682A}"/>
            </a:ext>
          </a:extLst>
        </xdr:cNvPr>
        <xdr:cNvSpPr txBox="1"/>
      </xdr:nvSpPr>
      <xdr:spPr>
        <a:xfrm>
          <a:off x="83229" y="1553592"/>
          <a:ext cx="4383349" cy="56410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IN" sz="800" i="1">
              <a:solidFill>
                <a:schemeClr val="bg1">
                  <a:lumMod val="50000"/>
                </a:schemeClr>
              </a:solidFill>
            </a:rPr>
            <a:t>Using India's statutory rate under Section 115BAA (22% + surcharge + cess = 25.17%), consistent with Damodaran's country default tax rate, rather than ITC's 5-year historical median (27.50%), assuming convergence toward the statutory rate over the forecast period.</a:t>
          </a:r>
        </a:p>
      </xdr:txBody>
    </xdr:sp>
    <xdr:clientData/>
  </xdr:twoCellAnchor>
</xdr:wsDr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6.bin"/><Relationship Id="rId1" Type="http://schemas.openxmlformats.org/officeDocument/2006/relationships/hyperlink" Target="https://www.screener.in/excel/" TargetMode="Externa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7A1C2-0BA0-47E2-802F-36087DB6463A}">
  <sheetPr>
    <tabColor rgb="FF062F62"/>
  </sheetPr>
  <dimension ref="A1"/>
  <sheetViews>
    <sheetView workbookViewId="0"/>
  </sheetViews>
  <sheetFormatPr defaultRowHeight="15" x14ac:dyDescent="0.25"/>
  <sheetData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0E993-BAC9-4C2B-A1B1-21EE4DA614F1}">
  <dimension ref="B2:K53"/>
  <sheetViews>
    <sheetView showGridLines="0" topLeftCell="A19" zoomScale="127" zoomScaleNormal="127" zoomScaleSheetLayoutView="70" workbookViewId="0">
      <selection activeCell="E23" sqref="E23"/>
    </sheetView>
  </sheetViews>
  <sheetFormatPr defaultRowHeight="15" x14ac:dyDescent="0.25"/>
  <cols>
    <col min="1" max="1" width="1.85546875" customWidth="1"/>
    <col min="2" max="2" width="20.28515625" customWidth="1"/>
    <col min="3" max="3" width="9.7109375" bestFit="1" customWidth="1"/>
    <col min="4" max="9" width="10.42578125" bestFit="1" customWidth="1"/>
  </cols>
  <sheetData>
    <row r="2" spans="2:11" x14ac:dyDescent="0.25">
      <c r="B2" s="247" t="str">
        <f>'Data Sheet'!B1</f>
        <v>ITC LTD</v>
      </c>
      <c r="C2" s="260"/>
      <c r="D2" s="260"/>
      <c r="E2" s="260"/>
      <c r="F2" s="260"/>
      <c r="G2" s="260"/>
      <c r="H2" s="260"/>
      <c r="I2" s="260"/>
    </row>
    <row r="3" spans="2:11" x14ac:dyDescent="0.25">
      <c r="B3" s="265" t="s">
        <v>8001</v>
      </c>
      <c r="C3" s="265"/>
      <c r="D3" s="265"/>
      <c r="E3" s="265"/>
      <c r="F3" s="265"/>
      <c r="G3" s="265"/>
      <c r="H3" s="265"/>
      <c r="I3" s="265"/>
    </row>
    <row r="5" spans="2:11" ht="15.75" thickBot="1" x14ac:dyDescent="0.3">
      <c r="B5" s="127" t="s">
        <v>8000</v>
      </c>
      <c r="C5" s="127"/>
      <c r="D5" s="127"/>
      <c r="E5" s="127"/>
      <c r="F5" s="127"/>
      <c r="G5" s="127"/>
      <c r="H5" s="127"/>
      <c r="I5" s="127"/>
    </row>
    <row r="7" spans="2:11" x14ac:dyDescent="0.25">
      <c r="B7" s="12" t="s">
        <v>91</v>
      </c>
      <c r="C7" s="12"/>
      <c r="D7" s="157">
        <f>'Historicals FS'!L3</f>
        <v>46112</v>
      </c>
      <c r="E7" s="158">
        <f>D7+365</f>
        <v>46477</v>
      </c>
      <c r="F7" s="158">
        <f t="shared" ref="F7:I7" si="0">E7+365</f>
        <v>46842</v>
      </c>
      <c r="G7" s="158">
        <f t="shared" si="0"/>
        <v>47207</v>
      </c>
      <c r="H7" s="158">
        <f t="shared" si="0"/>
        <v>47572</v>
      </c>
      <c r="I7" s="158">
        <f t="shared" si="0"/>
        <v>47937</v>
      </c>
    </row>
    <row r="8" spans="2:11" x14ac:dyDescent="0.25">
      <c r="B8" t="s">
        <v>7818</v>
      </c>
      <c r="D8" s="159">
        <f>'Historicals FS'!L23</f>
        <v>25595.469999999994</v>
      </c>
      <c r="E8" s="21">
        <f>D8*(1+E$9)</f>
        <v>28546.857969495144</v>
      </c>
      <c r="F8" s="21">
        <f t="shared" ref="F8:I8" si="1">E8*(1+F$9)</f>
        <v>31194.057998474647</v>
      </c>
      <c r="G8" s="21">
        <f t="shared" si="1"/>
        <v>33382.4614911315</v>
      </c>
      <c r="H8" s="21">
        <f t="shared" si="1"/>
        <v>34970.707180786165</v>
      </c>
      <c r="I8" s="21">
        <f t="shared" si="1"/>
        <v>35844.974860305818</v>
      </c>
    </row>
    <row r="9" spans="2:11" ht="11.25" customHeight="1" x14ac:dyDescent="0.25">
      <c r="B9" s="113" t="s">
        <v>8057</v>
      </c>
      <c r="C9" s="113"/>
      <c r="D9" s="219"/>
      <c r="E9" s="220">
        <f>$D$21-(($D$21-$D$22)/5)</f>
        <v>0.11530899684573682</v>
      </c>
      <c r="F9" s="220">
        <f>E9-(($D$21-$D$22)/5)</f>
        <v>9.2731747634302614E-2</v>
      </c>
      <c r="G9" s="220">
        <f t="shared" ref="G9:I9" si="2">F9-(($D$21-$D$22)/5)</f>
        <v>7.0154498422868403E-2</v>
      </c>
      <c r="H9" s="220">
        <f t="shared" si="2"/>
        <v>4.7577249211434192E-2</v>
      </c>
      <c r="I9" s="220">
        <f t="shared" si="2"/>
        <v>2.4999999999999984E-2</v>
      </c>
    </row>
    <row r="10" spans="2:11" x14ac:dyDescent="0.25">
      <c r="B10" t="s">
        <v>7914</v>
      </c>
      <c r="D10" s="160">
        <f>'Master Input Center'!$C$4</f>
        <v>0.25169999999999998</v>
      </c>
      <c r="E10" s="62">
        <f>'Master Input Center'!$C$4</f>
        <v>0.25169999999999998</v>
      </c>
      <c r="F10" s="62">
        <f>'Master Input Center'!$C$4</f>
        <v>0.25169999999999998</v>
      </c>
      <c r="G10" s="62">
        <f>'Master Input Center'!$C$4</f>
        <v>0.25169999999999998</v>
      </c>
      <c r="H10" s="62">
        <f>'Master Input Center'!$C$4</f>
        <v>0.25169999999999998</v>
      </c>
      <c r="I10" s="62">
        <f>'Master Input Center'!$C$4</f>
        <v>0.25169999999999998</v>
      </c>
    </row>
    <row r="11" spans="2:11" x14ac:dyDescent="0.25">
      <c r="B11" t="s">
        <v>7832</v>
      </c>
      <c r="D11" s="159">
        <f>D8*(1-D10)</f>
        <v>19153.090200999995</v>
      </c>
      <c r="E11" s="21">
        <f t="shared" ref="E11:I11" si="3">E8*(1-E10)</f>
        <v>21361.613818573216</v>
      </c>
      <c r="F11" s="21">
        <f t="shared" si="3"/>
        <v>23342.513600258579</v>
      </c>
      <c r="G11" s="21">
        <f t="shared" si="3"/>
        <v>24980.0959338137</v>
      </c>
      <c r="H11" s="21">
        <f t="shared" si="3"/>
        <v>26168.580183382284</v>
      </c>
      <c r="I11" s="21">
        <f t="shared" si="3"/>
        <v>26822.794687966842</v>
      </c>
    </row>
    <row r="12" spans="2:11" x14ac:dyDescent="0.25">
      <c r="B12" t="s">
        <v>7979</v>
      </c>
      <c r="D12" s="160">
        <f>'Master Input Center'!C30</f>
        <v>0.18187089880546461</v>
      </c>
      <c r="E12" s="62">
        <f>D12+(($I$12-$D$12)/5)</f>
        <v>0.16549671904437169</v>
      </c>
      <c r="F12" s="62">
        <f t="shared" ref="F12:H12" si="4">E12+(($I$12-$D$12)/4)</f>
        <v>0.14502899434300554</v>
      </c>
      <c r="G12" s="62">
        <f t="shared" si="4"/>
        <v>0.12456126964163938</v>
      </c>
      <c r="H12" s="62">
        <f t="shared" si="4"/>
        <v>0.10409354494027323</v>
      </c>
      <c r="I12" s="62">
        <f>'Master Input Center'!C35</f>
        <v>0.1</v>
      </c>
      <c r="K12" s="4"/>
    </row>
    <row r="13" spans="2:11" x14ac:dyDescent="0.25">
      <c r="B13" t="s">
        <v>7984</v>
      </c>
      <c r="D13" s="159">
        <f>D11*(1-D12)</f>
        <v>15669.700471241989</v>
      </c>
      <c r="E13" s="21">
        <f t="shared" ref="E13:I13" si="5">E11*(1-E12)</f>
        <v>17826.336818106436</v>
      </c>
      <c r="F13" s="21">
        <f t="shared" si="5"/>
        <v>19957.172327375149</v>
      </c>
      <c r="G13" s="21">
        <f t="shared" si="5"/>
        <v>21868.543468527911</v>
      </c>
      <c r="H13" s="21">
        <f t="shared" si="5"/>
        <v>23444.599906040236</v>
      </c>
      <c r="I13" s="21">
        <f t="shared" si="5"/>
        <v>24140.515219170156</v>
      </c>
    </row>
    <row r="14" spans="2:11" x14ac:dyDescent="0.25">
      <c r="B14" t="s">
        <v>7985</v>
      </c>
      <c r="D14" s="159">
        <v>0</v>
      </c>
      <c r="E14" s="54">
        <f>'Master Input Center'!C36</f>
        <v>0.5</v>
      </c>
      <c r="F14" s="54">
        <f>YEARFRAC($E$7,F7,0)+$E$14</f>
        <v>1.5</v>
      </c>
      <c r="G14" s="54">
        <f t="shared" ref="G14:I14" si="6">YEARFRAC($E$7,G7,0)+$E$14</f>
        <v>2.5</v>
      </c>
      <c r="H14" s="54">
        <f t="shared" si="6"/>
        <v>3.5</v>
      </c>
      <c r="I14" s="54">
        <f t="shared" si="6"/>
        <v>4.5</v>
      </c>
    </row>
    <row r="15" spans="2:11" x14ac:dyDescent="0.25">
      <c r="B15" t="s">
        <v>7986</v>
      </c>
      <c r="D15" s="159">
        <v>0</v>
      </c>
      <c r="E15" s="152">
        <f>1/(1+$D$23)^E14</f>
        <v>0.95144421159161929</v>
      </c>
      <c r="F15" s="152">
        <f t="shared" ref="F15:I15" si="7">1/(1+$D$23)^F14</f>
        <v>0.86129115027586522</v>
      </c>
      <c r="G15" s="152">
        <f t="shared" si="7"/>
        <v>0.77968044421918181</v>
      </c>
      <c r="H15" s="152">
        <f t="shared" si="7"/>
        <v>0.70580267184112411</v>
      </c>
      <c r="I15" s="152">
        <f t="shared" si="7"/>
        <v>0.63892510742263631</v>
      </c>
    </row>
    <row r="17" spans="2:9" ht="15.75" thickBot="1" x14ac:dyDescent="0.3">
      <c r="B17" s="117" t="s">
        <v>7980</v>
      </c>
      <c r="C17" s="117"/>
      <c r="D17" s="117"/>
      <c r="E17" s="156">
        <f>E13*E15</f>
        <v>16960.764979469932</v>
      </c>
      <c r="F17" s="156">
        <f t="shared" ref="F17:I17" si="8">F13*F15</f>
        <v>17188.935910098608</v>
      </c>
      <c r="G17" s="156">
        <f t="shared" si="8"/>
        <v>17050.475685968329</v>
      </c>
      <c r="H17" s="156">
        <f t="shared" si="8"/>
        <v>16547.261253929366</v>
      </c>
      <c r="I17" s="156">
        <f t="shared" si="8"/>
        <v>15423.981279646079</v>
      </c>
    </row>
    <row r="19" spans="2:9" ht="15.75" thickBot="1" x14ac:dyDescent="0.3">
      <c r="F19" s="127" t="s">
        <v>7995</v>
      </c>
      <c r="G19" s="127"/>
      <c r="H19" s="127"/>
      <c r="I19" s="127"/>
    </row>
    <row r="21" spans="2:9" x14ac:dyDescent="0.25">
      <c r="B21" s="145" t="s">
        <v>7971</v>
      </c>
      <c r="C21" s="97"/>
      <c r="D21" s="146">
        <f>'Master Input Center'!C31</f>
        <v>0.13788624605717104</v>
      </c>
      <c r="F21" s="16" t="s">
        <v>7992</v>
      </c>
      <c r="G21" s="16"/>
      <c r="H21" s="16"/>
      <c r="I21" s="21">
        <f>SUM(E13:I13)</f>
        <v>107237.16773921988</v>
      </c>
    </row>
    <row r="22" spans="2:9" x14ac:dyDescent="0.25">
      <c r="B22" s="153" t="s">
        <v>7987</v>
      </c>
      <c r="C22" s="154"/>
      <c r="D22" s="155">
        <f>'Master Input Center'!C33</f>
        <v>2.5000000000000001E-2</v>
      </c>
      <c r="F22" s="16" t="s">
        <v>7993</v>
      </c>
      <c r="G22" s="16"/>
      <c r="H22" s="16"/>
      <c r="I22" s="21">
        <f>$D$31/(1+$D$23)^5</f>
        <v>133913.06146318978</v>
      </c>
    </row>
    <row r="23" spans="2:9" x14ac:dyDescent="0.25">
      <c r="B23" s="147" t="s">
        <v>7885</v>
      </c>
      <c r="C23" s="100"/>
      <c r="D23" s="148">
        <f>'Master Input Center'!C32</f>
        <v>0.10467199307328166</v>
      </c>
      <c r="F23" s="16" t="s">
        <v>7994</v>
      </c>
      <c r="G23" s="16"/>
      <c r="H23" s="16"/>
      <c r="I23" s="21">
        <f>SUM(I21:I22)</f>
        <v>241150.22920240965</v>
      </c>
    </row>
    <row r="24" spans="2:9" x14ac:dyDescent="0.25">
      <c r="F24" s="16"/>
      <c r="G24" s="16"/>
      <c r="H24" s="16"/>
      <c r="I24" s="16"/>
    </row>
    <row r="25" spans="2:9" ht="15.75" thickBot="1" x14ac:dyDescent="0.3">
      <c r="B25" s="127" t="s">
        <v>7990</v>
      </c>
      <c r="C25" s="127"/>
      <c r="D25" s="127"/>
      <c r="F25" s="18" t="s">
        <v>7996</v>
      </c>
      <c r="G25" s="18"/>
      <c r="H25" s="18"/>
      <c r="I25" s="23">
        <f>'Raw Fs'!N45</f>
        <v>3009</v>
      </c>
    </row>
    <row r="26" spans="2:9" x14ac:dyDescent="0.25">
      <c r="F26" s="16" t="s">
        <v>8058</v>
      </c>
      <c r="G26" s="16"/>
      <c r="H26" s="16"/>
      <c r="I26" s="21">
        <f>'Raw Fs'!N35</f>
        <v>38128</v>
      </c>
    </row>
    <row r="27" spans="2:9" x14ac:dyDescent="0.25">
      <c r="B27" t="s">
        <v>8054</v>
      </c>
      <c r="C27" s="16"/>
      <c r="D27" s="21">
        <f>I17*(1+$D$21)</f>
        <v>17550.736157552557</v>
      </c>
      <c r="F27" s="16" t="s">
        <v>7997</v>
      </c>
      <c r="G27" s="16"/>
      <c r="H27" s="16"/>
      <c r="I27" s="21">
        <f>SUM('Raw Fs'!N8:N9)</f>
        <v>2186</v>
      </c>
    </row>
    <row r="28" spans="2:9" x14ac:dyDescent="0.25">
      <c r="B28" s="16" t="str">
        <f>B23</f>
        <v>WACC</v>
      </c>
      <c r="C28" s="16"/>
      <c r="D28" s="62">
        <f>D23</f>
        <v>0.10467199307328166</v>
      </c>
      <c r="F28" s="16" t="s">
        <v>7998</v>
      </c>
      <c r="G28" s="16"/>
      <c r="H28" s="16"/>
      <c r="I28" s="21">
        <f>I23+I25+I26-I27</f>
        <v>280101.22920240962</v>
      </c>
    </row>
    <row r="29" spans="2:9" x14ac:dyDescent="0.25">
      <c r="B29" s="16" t="str">
        <f>B22</f>
        <v>Terminal Growth Rate</v>
      </c>
      <c r="C29" s="16"/>
      <c r="D29" s="62">
        <f>D22</f>
        <v>2.5000000000000001E-2</v>
      </c>
      <c r="F29" s="16" t="s">
        <v>7999</v>
      </c>
      <c r="G29" s="16"/>
      <c r="H29" s="16"/>
      <c r="I29" s="21">
        <f>'Data Sheet'!K93</f>
        <v>1252.95</v>
      </c>
    </row>
    <row r="31" spans="2:9" ht="18" customHeight="1" thickBot="1" x14ac:dyDescent="0.3">
      <c r="B31" s="117" t="s">
        <v>7991</v>
      </c>
      <c r="C31" s="117"/>
      <c r="D31" s="156">
        <f>D27/(D28-D29)</f>
        <v>220287.39938022551</v>
      </c>
      <c r="F31" s="117" t="s">
        <v>8041</v>
      </c>
      <c r="G31" s="117"/>
      <c r="H31" s="117"/>
      <c r="I31" s="156">
        <f>I28/I29</f>
        <v>223.55339734419539</v>
      </c>
    </row>
    <row r="32" spans="2:9" ht="21" customHeight="1" x14ac:dyDescent="0.25">
      <c r="B32" s="261" t="s">
        <v>8059</v>
      </c>
      <c r="C32" s="261"/>
      <c r="D32" s="261"/>
    </row>
    <row r="33" spans="2:9" ht="15" customHeight="1" x14ac:dyDescent="0.25">
      <c r="B33" s="262"/>
      <c r="C33" s="262"/>
      <c r="D33" s="262"/>
      <c r="F33" s="161" t="s">
        <v>8002</v>
      </c>
      <c r="G33" s="161"/>
      <c r="H33" s="161"/>
      <c r="I33" s="161">
        <v>268</v>
      </c>
    </row>
    <row r="34" spans="2:9" x14ac:dyDescent="0.25">
      <c r="B34" s="262"/>
      <c r="C34" s="262"/>
      <c r="D34" s="262"/>
      <c r="F34" s="161" t="str">
        <f>IF(I33&gt;I31,"Premium","Discount")</f>
        <v>Premium</v>
      </c>
      <c r="G34" s="161"/>
      <c r="H34" s="162"/>
      <c r="I34" s="162">
        <f>IF(I31&gt;I33,1-(I33/I31),IF(I31&lt;I33,(I33/I31)-1,0))</f>
        <v>0.19881873048599719</v>
      </c>
    </row>
    <row r="35" spans="2:9" ht="20.25" customHeight="1" x14ac:dyDescent="0.25">
      <c r="B35" s="262"/>
      <c r="C35" s="262"/>
      <c r="D35" s="262"/>
    </row>
    <row r="36" spans="2:9" ht="15.75" thickBot="1" x14ac:dyDescent="0.3">
      <c r="B36" s="127" t="s">
        <v>8049</v>
      </c>
      <c r="C36" s="127"/>
      <c r="D36" s="127"/>
      <c r="E36" s="127"/>
      <c r="F36" s="127"/>
      <c r="G36" s="127"/>
      <c r="H36" s="127"/>
      <c r="I36" s="127"/>
    </row>
    <row r="37" spans="2:9" x14ac:dyDescent="0.25">
      <c r="C37" s="211">
        <f>I31</f>
        <v>223.55339734419539</v>
      </c>
      <c r="D37" s="212">
        <f>E37-0.005</f>
        <v>9.4671993073281654E-2</v>
      </c>
      <c r="E37" s="212">
        <f>F37-0.005</f>
        <v>9.9671993073281659E-2</v>
      </c>
      <c r="F37" s="212">
        <f>$D$23</f>
        <v>0.10467199307328166</v>
      </c>
      <c r="G37" s="212">
        <f>F37+0.005</f>
        <v>0.10967199307328167</v>
      </c>
      <c r="H37" s="212">
        <f>G37+0.005</f>
        <v>0.11467199307328167</v>
      </c>
    </row>
    <row r="38" spans="2:9" x14ac:dyDescent="0.25">
      <c r="C38" s="213">
        <f>C39-0.005</f>
        <v>0.02</v>
      </c>
      <c r="D38" s="209">
        <f t="dataTable" ref="D38:H42" dt2D="1" dtr="1" r1="D28" r2="D29"/>
        <v>230.70991026025868</v>
      </c>
      <c r="E38" s="209">
        <v>223.55339734419539</v>
      </c>
      <c r="F38" s="209">
        <v>217.24208868709772</v>
      </c>
      <c r="G38" s="209">
        <v>211.63460164038167</v>
      </c>
      <c r="H38" s="209">
        <v>206.61942144859535</v>
      </c>
    </row>
    <row r="39" spans="2:9" x14ac:dyDescent="0.25">
      <c r="B39" s="264" t="str">
        <f>F31</f>
        <v>Equity value Per Share</v>
      </c>
      <c r="C39" s="213">
        <f>$D$22</f>
        <v>2.5000000000000001E-2</v>
      </c>
      <c r="D39" s="209">
        <v>238.8935953010716</v>
      </c>
      <c r="E39" s="209">
        <v>230.70991026025868</v>
      </c>
      <c r="F39" s="210">
        <v>223.55339734419539</v>
      </c>
      <c r="G39" s="209">
        <v>217.24208868709772</v>
      </c>
      <c r="H39" s="209">
        <v>211.63460164038167</v>
      </c>
    </row>
    <row r="40" spans="2:9" x14ac:dyDescent="0.25">
      <c r="B40" s="264"/>
      <c r="C40" s="213">
        <f>C39+0.005</f>
        <v>3.0000000000000002E-2</v>
      </c>
      <c r="D40" s="209">
        <v>248.3426944186611</v>
      </c>
      <c r="E40" s="209">
        <v>238.8935953010716</v>
      </c>
      <c r="F40" s="209">
        <v>230.70991026025857</v>
      </c>
      <c r="G40" s="209">
        <v>223.55339734419539</v>
      </c>
      <c r="H40" s="209">
        <v>217.24208868709766</v>
      </c>
      <c r="I40" s="207"/>
    </row>
    <row r="41" spans="2:9" x14ac:dyDescent="0.25">
      <c r="B41" s="264"/>
      <c r="C41" s="213">
        <f t="shared" ref="C41:C42" si="9">C40+0.005</f>
        <v>3.5000000000000003E-2</v>
      </c>
      <c r="D41" s="209">
        <v>259.37530007439921</v>
      </c>
      <c r="E41" s="209">
        <v>248.3426944186611</v>
      </c>
      <c r="F41" s="209">
        <v>238.8935953010716</v>
      </c>
      <c r="G41" s="209">
        <v>230.70991026025857</v>
      </c>
      <c r="H41" s="209">
        <v>223.55339734419539</v>
      </c>
      <c r="I41" s="207"/>
    </row>
    <row r="42" spans="2:9" x14ac:dyDescent="0.25">
      <c r="C42" s="213">
        <f t="shared" si="9"/>
        <v>0.04</v>
      </c>
      <c r="D42" s="209">
        <v>272.42586868256706</v>
      </c>
      <c r="E42" s="209">
        <v>259.37530007439915</v>
      </c>
      <c r="F42" s="209">
        <v>248.3426944186611</v>
      </c>
      <c r="G42" s="209">
        <v>238.89359530107154</v>
      </c>
      <c r="H42" s="209">
        <v>230.70991026025857</v>
      </c>
    </row>
    <row r="44" spans="2:9" x14ac:dyDescent="0.25">
      <c r="C44" s="211">
        <f>I28</f>
        <v>280101.22920240962</v>
      </c>
      <c r="D44" s="215">
        <f>E44-0.005</f>
        <v>9.4671993073281654E-2</v>
      </c>
      <c r="E44" s="215">
        <f>F44-0.005</f>
        <v>9.9671993073281659E-2</v>
      </c>
      <c r="F44" s="215">
        <f>$D$23</f>
        <v>0.10467199307328166</v>
      </c>
      <c r="G44" s="215">
        <f>F44+0.005</f>
        <v>0.10967199307328167</v>
      </c>
      <c r="H44" s="215">
        <f t="shared" ref="H44" si="10">G44+0.005</f>
        <v>0.11467199307328167</v>
      </c>
    </row>
    <row r="45" spans="2:9" x14ac:dyDescent="0.25">
      <c r="C45" s="213">
        <f>C46-0.005</f>
        <v>0.02</v>
      </c>
      <c r="D45" s="26">
        <f t="dataTable" ref="D45:H49" dt2D="1" dtr="1" r1="D28" r2="D29" ca="1"/>
        <v>289067.98206059111</v>
      </c>
      <c r="E45" s="26">
        <v>280101.22920240962</v>
      </c>
      <c r="F45" s="26">
        <v>272193.47502049909</v>
      </c>
      <c r="G45" s="26">
        <v>265167.57412531623</v>
      </c>
      <c r="H45" s="26">
        <v>258883.80410401756</v>
      </c>
    </row>
    <row r="46" spans="2:9" x14ac:dyDescent="0.25">
      <c r="B46" s="264" t="str">
        <f>F28</f>
        <v>Value of Equity</v>
      </c>
      <c r="C46" s="213">
        <f>$D$22</f>
        <v>2.5000000000000001E-2</v>
      </c>
      <c r="D46" s="26">
        <v>299321.73023247765</v>
      </c>
      <c r="E46" s="26">
        <v>289067.98206059111</v>
      </c>
      <c r="F46" s="214">
        <v>280101.22920240962</v>
      </c>
      <c r="G46" s="26">
        <v>272193.47502049909</v>
      </c>
      <c r="H46" s="26">
        <v>265167.57412531623</v>
      </c>
    </row>
    <row r="47" spans="2:9" x14ac:dyDescent="0.25">
      <c r="B47" s="264"/>
      <c r="C47" s="213">
        <f>C46+0.005</f>
        <v>3.0000000000000002E-2</v>
      </c>
      <c r="D47" s="26">
        <v>311160.97897186142</v>
      </c>
      <c r="E47" s="26">
        <v>299321.73023247765</v>
      </c>
      <c r="F47" s="26">
        <v>289067.98206059099</v>
      </c>
      <c r="G47" s="26">
        <v>280101.22920240962</v>
      </c>
      <c r="H47" s="26">
        <v>272193.47502049903</v>
      </c>
    </row>
    <row r="48" spans="2:9" x14ac:dyDescent="0.25">
      <c r="B48" s="264"/>
      <c r="C48" s="213">
        <f t="shared" ref="C48:C49" si="11">C47+0.005</f>
        <v>3.5000000000000003E-2</v>
      </c>
      <c r="D48" s="26">
        <v>324984.28222821851</v>
      </c>
      <c r="E48" s="26">
        <v>311160.97897186142</v>
      </c>
      <c r="F48" s="26">
        <v>299321.73023247765</v>
      </c>
      <c r="G48" s="26">
        <v>289067.98206059099</v>
      </c>
      <c r="H48" s="26">
        <v>280101.22920240962</v>
      </c>
    </row>
    <row r="49" spans="2:8" x14ac:dyDescent="0.25">
      <c r="C49" s="213">
        <f t="shared" si="11"/>
        <v>0.04</v>
      </c>
      <c r="D49" s="26">
        <v>341335.99216582242</v>
      </c>
      <c r="E49" s="26">
        <v>324984.28222821845</v>
      </c>
      <c r="F49" s="26">
        <v>311160.97897186142</v>
      </c>
      <c r="G49" s="26">
        <v>299321.7302324776</v>
      </c>
      <c r="H49" s="26">
        <v>289067.98206059099</v>
      </c>
    </row>
    <row r="51" spans="2:8" x14ac:dyDescent="0.25">
      <c r="B51" s="221" t="s">
        <v>7977</v>
      </c>
    </row>
    <row r="52" spans="2:8" ht="17.25" customHeight="1" x14ac:dyDescent="0.25">
      <c r="B52" s="263" t="s">
        <v>8060</v>
      </c>
      <c r="C52" s="263"/>
      <c r="D52" s="263"/>
      <c r="E52" s="263"/>
      <c r="F52" s="263"/>
      <c r="G52" s="263"/>
      <c r="H52" s="263"/>
    </row>
    <row r="53" spans="2:8" ht="18.75" customHeight="1" x14ac:dyDescent="0.25">
      <c r="B53" s="263" t="s">
        <v>8061</v>
      </c>
      <c r="C53" s="263"/>
      <c r="D53" s="263"/>
      <c r="E53" s="263"/>
      <c r="F53" s="263"/>
      <c r="G53" s="263"/>
      <c r="H53" s="263"/>
    </row>
  </sheetData>
  <mergeCells count="7">
    <mergeCell ref="B2:I2"/>
    <mergeCell ref="B32:D35"/>
    <mergeCell ref="B52:H52"/>
    <mergeCell ref="B53:H53"/>
    <mergeCell ref="B39:B41"/>
    <mergeCell ref="B46:B48"/>
    <mergeCell ref="B3:I3"/>
  </mergeCells>
  <pageMargins left="0.70866141732283472" right="0.70866141732283472" top="0.15748031496062992" bottom="0.15748031496062992" header="0.31496062992125984" footer="0.31496062992125984"/>
  <pageSetup scale="95" orientation="portrait" r:id="rId1"/>
  <ignoredErrors>
    <ignoredError sqref="I27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9CA1B-FDDC-430E-8E91-A874BAA12D02}">
  <dimension ref="B2:J28"/>
  <sheetViews>
    <sheetView showGridLines="0" topLeftCell="A18" zoomScale="130" zoomScaleNormal="130" zoomScaleSheetLayoutView="130" workbookViewId="0">
      <selection activeCell="E23" sqref="E23"/>
    </sheetView>
  </sheetViews>
  <sheetFormatPr defaultRowHeight="15" x14ac:dyDescent="0.25"/>
  <cols>
    <col min="1" max="1" width="1.85546875" customWidth="1"/>
    <col min="2" max="2" width="24.7109375" customWidth="1"/>
    <col min="3" max="3" width="11.140625" customWidth="1"/>
    <col min="4" max="4" width="8.7109375" bestFit="1" customWidth="1"/>
    <col min="5" max="5" width="22.42578125" bestFit="1" customWidth="1"/>
    <col min="10" max="10" width="22.42578125" bestFit="1" customWidth="1"/>
  </cols>
  <sheetData>
    <row r="2" spans="2:10" x14ac:dyDescent="0.25">
      <c r="B2" s="265" t="s">
        <v>7945</v>
      </c>
      <c r="C2" s="265"/>
      <c r="D2" s="265"/>
      <c r="E2" s="265"/>
      <c r="F2" s="265"/>
      <c r="G2" s="265"/>
      <c r="H2" s="265"/>
      <c r="I2" s="265"/>
      <c r="J2" s="265"/>
    </row>
    <row r="3" spans="2:10" ht="6" customHeight="1" x14ac:dyDescent="0.25"/>
    <row r="4" spans="2:10" ht="15.75" thickBot="1" x14ac:dyDescent="0.3">
      <c r="B4" s="127" t="s">
        <v>7934</v>
      </c>
      <c r="C4" s="127"/>
      <c r="D4" s="127"/>
      <c r="E4" s="127"/>
      <c r="G4" s="127" t="s">
        <v>7937</v>
      </c>
      <c r="H4" s="127"/>
      <c r="I4" s="127"/>
      <c r="J4" s="127"/>
    </row>
    <row r="6" spans="2:10" x14ac:dyDescent="0.25">
      <c r="B6" s="16" t="s">
        <v>7936</v>
      </c>
      <c r="C6" s="16"/>
      <c r="D6" s="16"/>
      <c r="E6" s="62">
        <f>'Master Input Center'!C21+'Master Input Center'!C22</f>
        <v>7.2700000000000001E-2</v>
      </c>
      <c r="G6" s="16" t="s">
        <v>7938</v>
      </c>
      <c r="H6" s="16"/>
      <c r="I6" s="16"/>
      <c r="J6" s="62">
        <f>'Master Input Center'!C21</f>
        <v>6.7699999999999996E-2</v>
      </c>
    </row>
    <row r="7" spans="2:10" x14ac:dyDescent="0.25">
      <c r="B7" s="16" t="s">
        <v>7914</v>
      </c>
      <c r="C7" s="16"/>
      <c r="D7" s="16"/>
      <c r="E7" s="62">
        <f>'Master Input Center'!C4</f>
        <v>0.25169999999999998</v>
      </c>
      <c r="G7" s="16" t="s">
        <v>7939</v>
      </c>
      <c r="H7" s="16"/>
      <c r="I7" s="16"/>
      <c r="J7" s="62">
        <f>'Master Input Center'!C23</f>
        <v>4.1599999999999998E-2</v>
      </c>
    </row>
    <row r="8" spans="2:10" x14ac:dyDescent="0.25">
      <c r="G8" s="16" t="s">
        <v>7944</v>
      </c>
      <c r="H8" s="16"/>
      <c r="I8" s="16"/>
      <c r="J8" s="123">
        <f>'Master Input Center'!C25</f>
        <v>0.89703267374580276</v>
      </c>
    </row>
    <row r="9" spans="2:10" ht="4.5" customHeight="1" x14ac:dyDescent="0.25"/>
    <row r="10" spans="2:10" ht="15.75" thickBot="1" x14ac:dyDescent="0.3">
      <c r="B10" s="117" t="s">
        <v>7935</v>
      </c>
      <c r="C10" s="117"/>
      <c r="D10" s="117"/>
      <c r="E10" s="84">
        <f>E6*(1-E7)</f>
        <v>5.4401409999999997E-2</v>
      </c>
      <c r="G10" s="117" t="s">
        <v>7937</v>
      </c>
      <c r="H10" s="117"/>
      <c r="I10" s="117"/>
      <c r="J10" s="84">
        <f>J6+(J7*J8)</f>
        <v>0.10501655922782538</v>
      </c>
    </row>
    <row r="11" spans="2:10" ht="14.25" customHeight="1" x14ac:dyDescent="0.25"/>
    <row r="12" spans="2:10" ht="15.75" thickBot="1" x14ac:dyDescent="0.3">
      <c r="B12" s="127" t="s">
        <v>7941</v>
      </c>
      <c r="C12" s="127"/>
      <c r="D12" s="127"/>
      <c r="E12" s="127"/>
      <c r="G12" s="127" t="s">
        <v>7952</v>
      </c>
      <c r="H12" s="127"/>
      <c r="I12" s="127"/>
      <c r="J12" s="127"/>
    </row>
    <row r="13" spans="2:10" ht="15.75" thickBot="1" x14ac:dyDescent="0.3">
      <c r="D13" s="116" t="s">
        <v>7942</v>
      </c>
      <c r="E13" s="114" t="s">
        <v>7943</v>
      </c>
    </row>
    <row r="14" spans="2:10" x14ac:dyDescent="0.25">
      <c r="B14" s="16" t="s">
        <v>7879</v>
      </c>
      <c r="C14" s="104">
        <f>'Comps Beta Calculation'!F20</f>
        <v>2399.06</v>
      </c>
      <c r="D14" s="124">
        <f>C14/$C$16</f>
        <v>6.8075696664013198E-3</v>
      </c>
      <c r="E14" s="115">
        <f>D14</f>
        <v>6.8075696664013198E-3</v>
      </c>
      <c r="G14" s="16" t="s">
        <v>7953</v>
      </c>
      <c r="H14" s="16"/>
      <c r="I14" s="16"/>
      <c r="J14" s="62">
        <f>'Comps Beta Calculation'!K28</f>
        <v>0.94891810701307566</v>
      </c>
    </row>
    <row r="15" spans="2:10" x14ac:dyDescent="0.25">
      <c r="B15" s="16" t="s">
        <v>7878</v>
      </c>
      <c r="C15" s="104">
        <f>'Comps Beta Calculation'!E20</f>
        <v>350011.58250000002</v>
      </c>
      <c r="D15" s="125">
        <f>C15/$C$16</f>
        <v>0.99319243033359872</v>
      </c>
      <c r="E15" s="62">
        <f>D15</f>
        <v>0.99319243033359872</v>
      </c>
      <c r="G15" s="16" t="s">
        <v>7914</v>
      </c>
      <c r="H15" s="16"/>
      <c r="I15" s="16"/>
      <c r="J15" s="62">
        <f>'Master Input Center'!C4</f>
        <v>0.25169999999999998</v>
      </c>
    </row>
    <row r="16" spans="2:10" ht="15.75" thickBot="1" x14ac:dyDescent="0.3">
      <c r="B16" s="120" t="s">
        <v>12</v>
      </c>
      <c r="C16" s="121">
        <f>SUM(C14:C15)</f>
        <v>352410.64250000002</v>
      </c>
      <c r="D16" s="126">
        <f t="shared" ref="D16" si="0">C16/$C$16</f>
        <v>1</v>
      </c>
      <c r="E16" s="122">
        <f>D16</f>
        <v>1</v>
      </c>
      <c r="G16" s="16" t="s">
        <v>7954</v>
      </c>
      <c r="H16" s="16"/>
      <c r="I16" s="16"/>
      <c r="J16" s="119">
        <f>E18</f>
        <v>6.8542303167924441E-3</v>
      </c>
    </row>
    <row r="17" spans="2:10" ht="6" customHeight="1" x14ac:dyDescent="0.25"/>
    <row r="18" spans="2:10" ht="15.75" thickBot="1" x14ac:dyDescent="0.3">
      <c r="B18" s="16" t="s">
        <v>7940</v>
      </c>
      <c r="C18" s="16"/>
      <c r="D18" s="62">
        <f>D14/D15</f>
        <v>6.8542303167924441E-3</v>
      </c>
      <c r="E18" s="62">
        <f>E14/E15</f>
        <v>6.8542303167924441E-3</v>
      </c>
      <c r="G18" s="117" t="s">
        <v>7944</v>
      </c>
      <c r="H18" s="117"/>
      <c r="I18" s="117"/>
      <c r="J18" s="118">
        <f>J14*(1+(1-J15)*J16)</f>
        <v>0.95378512748046995</v>
      </c>
    </row>
    <row r="19" spans="2:10" x14ac:dyDescent="0.25">
      <c r="B19" s="266" t="s">
        <v>8053</v>
      </c>
      <c r="C19" s="266"/>
      <c r="D19" s="266"/>
      <c r="E19" s="266"/>
    </row>
    <row r="20" spans="2:10" x14ac:dyDescent="0.25">
      <c r="B20" s="267"/>
      <c r="C20" s="267"/>
      <c r="D20" s="267"/>
      <c r="E20" s="267"/>
    </row>
    <row r="21" spans="2:10" ht="15.75" thickBot="1" x14ac:dyDescent="0.3">
      <c r="B21" s="127" t="s">
        <v>7945</v>
      </c>
      <c r="C21" s="127"/>
      <c r="D21" s="127"/>
      <c r="E21" s="127"/>
      <c r="F21" s="108"/>
      <c r="G21" s="108"/>
      <c r="H21" s="108"/>
      <c r="I21" s="108"/>
      <c r="J21" s="108"/>
    </row>
    <row r="23" spans="2:10" x14ac:dyDescent="0.25">
      <c r="B23" s="16" t="s">
        <v>7937</v>
      </c>
      <c r="C23" s="16"/>
      <c r="D23" s="16"/>
      <c r="E23" s="62">
        <f>J10</f>
        <v>0.10501655922782538</v>
      </c>
    </row>
    <row r="24" spans="2:10" x14ac:dyDescent="0.25">
      <c r="B24" s="16" t="s">
        <v>7946</v>
      </c>
      <c r="C24" s="16"/>
      <c r="D24" s="16"/>
      <c r="E24" s="62">
        <f>D15</f>
        <v>0.99319243033359872</v>
      </c>
    </row>
    <row r="25" spans="2:10" x14ac:dyDescent="0.25">
      <c r="B25" s="16" t="s">
        <v>7934</v>
      </c>
      <c r="C25" s="16"/>
      <c r="D25" s="16"/>
      <c r="E25" s="62">
        <f>E10</f>
        <v>5.4401409999999997E-2</v>
      </c>
    </row>
    <row r="26" spans="2:10" x14ac:dyDescent="0.25">
      <c r="B26" s="16" t="s">
        <v>7947</v>
      </c>
      <c r="C26" s="16"/>
      <c r="D26" s="16"/>
      <c r="E26" s="62">
        <f>D14</f>
        <v>6.8075696664013198E-3</v>
      </c>
    </row>
    <row r="27" spans="2:10" ht="6" customHeight="1" x14ac:dyDescent="0.25"/>
    <row r="28" spans="2:10" ht="15.75" thickBot="1" x14ac:dyDescent="0.3">
      <c r="B28" s="117" t="s">
        <v>7885</v>
      </c>
      <c r="C28" s="117"/>
      <c r="D28" s="117"/>
      <c r="E28" s="84">
        <f>(E23*E24)+(E25*E26)</f>
        <v>0.10467199307328166</v>
      </c>
    </row>
  </sheetData>
  <mergeCells count="2">
    <mergeCell ref="B2:J2"/>
    <mergeCell ref="B19:E20"/>
  </mergeCells>
  <pageMargins left="0.31496062992125984" right="0.31496062992125984" top="0.35433070866141736" bottom="0.35433070866141736" header="0" footer="0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0B4A5-9930-46B8-A49B-1A87347ACD17}">
  <dimension ref="A2:H86"/>
  <sheetViews>
    <sheetView showGridLines="0" topLeftCell="A10" zoomScale="70" zoomScaleNormal="70" zoomScaleSheetLayoutView="102" workbookViewId="0">
      <selection activeCell="E23" sqref="E23"/>
    </sheetView>
  </sheetViews>
  <sheetFormatPr defaultRowHeight="15" x14ac:dyDescent="0.25"/>
  <cols>
    <col min="1" max="1" width="1.85546875" customWidth="1"/>
    <col min="2" max="2" width="28" bestFit="1" customWidth="1"/>
    <col min="4" max="4" width="9.28515625" customWidth="1"/>
  </cols>
  <sheetData>
    <row r="2" spans="1:8" x14ac:dyDescent="0.25">
      <c r="B2" s="265" t="s">
        <v>7976</v>
      </c>
      <c r="C2" s="265"/>
      <c r="D2" s="265"/>
      <c r="E2" s="265"/>
      <c r="F2" s="265"/>
      <c r="G2" s="265"/>
      <c r="H2" s="265"/>
    </row>
    <row r="3" spans="1:8" x14ac:dyDescent="0.25">
      <c r="B3" s="12" t="s">
        <v>91</v>
      </c>
      <c r="C3" s="13">
        <f>'Raw Fs'!I3</f>
        <v>44256</v>
      </c>
      <c r="D3" s="13">
        <f>'Raw Fs'!J3</f>
        <v>44621</v>
      </c>
      <c r="E3" s="13">
        <f>'Raw Fs'!K3</f>
        <v>44986</v>
      </c>
      <c r="F3" s="13">
        <f>'Raw Fs'!L3</f>
        <v>45352</v>
      </c>
      <c r="G3" s="13">
        <f>'Raw Fs'!M3</f>
        <v>45717</v>
      </c>
      <c r="H3" s="13">
        <f>'Raw Fs'!N3</f>
        <v>46082</v>
      </c>
    </row>
    <row r="5" spans="1:8" ht="15.75" thickBot="1" x14ac:dyDescent="0.3">
      <c r="B5" s="127" t="s">
        <v>7964</v>
      </c>
      <c r="C5" s="127"/>
      <c r="D5" s="127"/>
      <c r="E5" s="127"/>
      <c r="F5" s="127"/>
      <c r="G5" s="127"/>
      <c r="H5" s="127"/>
    </row>
    <row r="6" spans="1:8" ht="4.5" customHeight="1" x14ac:dyDescent="0.25"/>
    <row r="7" spans="1:8" x14ac:dyDescent="0.25">
      <c r="A7" s="276" t="s">
        <v>7833</v>
      </c>
      <c r="B7" t="s">
        <v>7957</v>
      </c>
    </row>
    <row r="8" spans="1:8" x14ac:dyDescent="0.25">
      <c r="B8" s="16" t="str">
        <f>'Raw Fs'!B38</f>
        <v>Inventories</v>
      </c>
      <c r="C8" s="16">
        <f>'Raw Fs'!I38</f>
        <v>10397</v>
      </c>
      <c r="D8" s="16">
        <f>'Raw Fs'!J38</f>
        <v>10864</v>
      </c>
      <c r="E8" s="16">
        <f>'Raw Fs'!K38</f>
        <v>11771</v>
      </c>
      <c r="F8" s="16">
        <f>'Raw Fs'!L38</f>
        <v>14153</v>
      </c>
      <c r="G8" s="16">
        <f>'Raw Fs'!M38</f>
        <v>15638</v>
      </c>
      <c r="H8" s="16">
        <f>'Raw Fs'!N38</f>
        <v>18623</v>
      </c>
    </row>
    <row r="9" spans="1:8" x14ac:dyDescent="0.25">
      <c r="B9" s="16" t="str">
        <f>'Raw Fs'!B40</f>
        <v>Trade receivables -</v>
      </c>
      <c r="C9" s="16">
        <f>SUM('Raw Fs'!I41:I43)</f>
        <v>2501</v>
      </c>
      <c r="D9" s="16">
        <f>SUM('Raw Fs'!J41:J43)</f>
        <v>2462</v>
      </c>
      <c r="E9" s="16">
        <f>SUM('Raw Fs'!K41:K43)</f>
        <v>2956</v>
      </c>
      <c r="F9" s="16">
        <f>SUM('Raw Fs'!L41:L43)</f>
        <v>4026</v>
      </c>
      <c r="G9" s="16">
        <f>SUM('Raw Fs'!M41:M43)</f>
        <v>4720</v>
      </c>
      <c r="H9" s="16">
        <f>SUM('Raw Fs'!N41:N43)</f>
        <v>3923</v>
      </c>
    </row>
    <row r="10" spans="1:8" x14ac:dyDescent="0.25">
      <c r="B10" s="16" t="str">
        <f>'Raw Fs'!B46</f>
        <v>Loans n Advances</v>
      </c>
      <c r="C10" s="16">
        <f>'Raw Fs'!I46</f>
        <v>7</v>
      </c>
      <c r="D10" s="16">
        <f>'Raw Fs'!J46</f>
        <v>11</v>
      </c>
      <c r="E10" s="16">
        <f>'Raw Fs'!K46</f>
        <v>13</v>
      </c>
      <c r="F10" s="16">
        <f>'Raw Fs'!L46</f>
        <v>31</v>
      </c>
      <c r="G10" s="16">
        <f>'Raw Fs'!M46</f>
        <v>10</v>
      </c>
      <c r="H10" s="16">
        <f>'Raw Fs'!N46</f>
        <v>9</v>
      </c>
    </row>
    <row r="11" spans="1:8" x14ac:dyDescent="0.25">
      <c r="B11" s="16" t="str">
        <f>'Raw Fs'!B47</f>
        <v>Other asset items</v>
      </c>
      <c r="C11" s="16">
        <f>'Raw Fs'!I47</f>
        <v>4015</v>
      </c>
      <c r="D11" s="16">
        <f>'Raw Fs'!J47</f>
        <v>6906</v>
      </c>
      <c r="E11" s="16">
        <f>'Raw Fs'!K47</f>
        <v>7941</v>
      </c>
      <c r="F11" s="16">
        <f>'Raw Fs'!L47</f>
        <v>4531</v>
      </c>
      <c r="G11" s="16">
        <f>'Raw Fs'!M47</f>
        <v>5858</v>
      </c>
      <c r="H11" s="16">
        <f>'Raw Fs'!N47</f>
        <v>5901</v>
      </c>
    </row>
    <row r="12" spans="1:8" ht="4.5" customHeight="1" x14ac:dyDescent="0.25"/>
    <row r="13" spans="1:8" x14ac:dyDescent="0.25">
      <c r="B13" s="78" t="s">
        <v>7957</v>
      </c>
      <c r="C13" s="78">
        <f>SUM(C8:C11)</f>
        <v>16920</v>
      </c>
      <c r="D13" s="78">
        <f t="shared" ref="D13:H13" si="0">SUM(D8:D11)</f>
        <v>20243</v>
      </c>
      <c r="E13" s="78">
        <f t="shared" si="0"/>
        <v>22681</v>
      </c>
      <c r="F13" s="78">
        <f t="shared" si="0"/>
        <v>22741</v>
      </c>
      <c r="G13" s="78">
        <f t="shared" si="0"/>
        <v>26226</v>
      </c>
      <c r="H13" s="78">
        <f t="shared" si="0"/>
        <v>28456</v>
      </c>
    </row>
    <row r="15" spans="1:8" x14ac:dyDescent="0.25">
      <c r="A15" s="276" t="s">
        <v>7833</v>
      </c>
      <c r="B15" s="16" t="s">
        <v>7956</v>
      </c>
      <c r="C15" s="16"/>
      <c r="D15" s="16"/>
      <c r="E15" s="16"/>
      <c r="F15" s="16"/>
      <c r="G15" s="16"/>
      <c r="H15" s="16"/>
    </row>
    <row r="16" spans="1:8" x14ac:dyDescent="0.25">
      <c r="B16" s="16" t="str">
        <f>'Raw Fs'!B13</f>
        <v>Non controlling int</v>
      </c>
      <c r="C16" s="16">
        <f>'Raw Fs'!I13</f>
        <v>347</v>
      </c>
      <c r="D16" s="16">
        <f>'Raw Fs'!J13</f>
        <v>366</v>
      </c>
      <c r="E16" s="16">
        <f>'Raw Fs'!K13</f>
        <v>384</v>
      </c>
      <c r="F16" s="16">
        <f>'Raw Fs'!L13</f>
        <v>383</v>
      </c>
      <c r="G16" s="16">
        <f>'Raw Fs'!M13</f>
        <v>368</v>
      </c>
      <c r="H16" s="16">
        <f>'Raw Fs'!N13</f>
        <v>366</v>
      </c>
    </row>
    <row r="17" spans="1:8" x14ac:dyDescent="0.25">
      <c r="B17" s="16" t="str">
        <f>'Raw Fs'!B14</f>
        <v>Trade Payables</v>
      </c>
      <c r="C17" s="16">
        <f>'Raw Fs'!I14</f>
        <v>4319</v>
      </c>
      <c r="D17" s="16">
        <f>'Raw Fs'!J14</f>
        <v>4417</v>
      </c>
      <c r="E17" s="16">
        <f>'Raw Fs'!K14</f>
        <v>4659</v>
      </c>
      <c r="F17" s="16">
        <f>'Raw Fs'!L14</f>
        <v>4798</v>
      </c>
      <c r="G17" s="16">
        <f>'Raw Fs'!M14</f>
        <v>4807</v>
      </c>
      <c r="H17" s="16">
        <f>'Raw Fs'!N14</f>
        <v>5640</v>
      </c>
    </row>
    <row r="18" spans="1:8" x14ac:dyDescent="0.25">
      <c r="B18" s="16" t="str">
        <f>'Raw Fs'!B15</f>
        <v>Advance from Customers</v>
      </c>
      <c r="C18" s="16">
        <f>'Raw Fs'!I15</f>
        <v>811</v>
      </c>
      <c r="D18" s="16">
        <f>'Raw Fs'!J15</f>
        <v>1278</v>
      </c>
      <c r="E18" s="16">
        <f>'Raw Fs'!K15</f>
        <v>1295</v>
      </c>
      <c r="F18" s="16">
        <f>'Raw Fs'!L15</f>
        <v>886</v>
      </c>
      <c r="G18" s="16">
        <f>'Raw Fs'!M15</f>
        <v>1264</v>
      </c>
      <c r="H18" s="16">
        <f>'Raw Fs'!N15</f>
        <v>1342</v>
      </c>
    </row>
    <row r="19" spans="1:8" x14ac:dyDescent="0.25">
      <c r="B19" s="16" t="str">
        <f>'Raw Fs'!B16</f>
        <v>Other liability items</v>
      </c>
      <c r="C19" s="16">
        <f>'Raw Fs'!I16</f>
        <v>7666</v>
      </c>
      <c r="D19" s="16">
        <f>'Raw Fs'!J16</f>
        <v>8429</v>
      </c>
      <c r="E19" s="16">
        <f>'Raw Fs'!K16</f>
        <v>10032</v>
      </c>
      <c r="F19" s="16">
        <f>'Raw Fs'!L16</f>
        <v>10877</v>
      </c>
      <c r="G19" s="16">
        <f>'Raw Fs'!M16</f>
        <v>11249</v>
      </c>
      <c r="H19" s="16">
        <f>'Raw Fs'!N16</f>
        <v>11384</v>
      </c>
    </row>
    <row r="20" spans="1:8" ht="4.5" customHeight="1" x14ac:dyDescent="0.25"/>
    <row r="21" spans="1:8" x14ac:dyDescent="0.25">
      <c r="B21" s="149" t="s">
        <v>7956</v>
      </c>
      <c r="C21" s="149">
        <f>SUM(C16:C19)</f>
        <v>13143</v>
      </c>
      <c r="D21" s="149">
        <f t="shared" ref="D21:H21" si="1">SUM(D16:D19)</f>
        <v>14490</v>
      </c>
      <c r="E21" s="149">
        <f t="shared" si="1"/>
        <v>16370</v>
      </c>
      <c r="F21" s="149">
        <f t="shared" si="1"/>
        <v>16944</v>
      </c>
      <c r="G21" s="149">
        <f t="shared" si="1"/>
        <v>17688</v>
      </c>
      <c r="H21" s="149">
        <f t="shared" si="1"/>
        <v>18732</v>
      </c>
    </row>
    <row r="22" spans="1:8" ht="4.5" customHeight="1" x14ac:dyDescent="0.25"/>
    <row r="23" spans="1:8" ht="15.75" thickBot="1" x14ac:dyDescent="0.3">
      <c r="B23" s="142" t="s">
        <v>7960</v>
      </c>
      <c r="C23" s="142">
        <f>C13-C21</f>
        <v>3777</v>
      </c>
      <c r="D23" s="142">
        <f t="shared" ref="D23:H23" si="2">D13-D21</f>
        <v>5753</v>
      </c>
      <c r="E23" s="142">
        <f t="shared" si="2"/>
        <v>6311</v>
      </c>
      <c r="F23" s="142">
        <f t="shared" si="2"/>
        <v>5797</v>
      </c>
      <c r="G23" s="142">
        <f t="shared" si="2"/>
        <v>8538</v>
      </c>
      <c r="H23" s="142">
        <f t="shared" si="2"/>
        <v>9724</v>
      </c>
    </row>
    <row r="25" spans="1:8" x14ac:dyDescent="0.25">
      <c r="A25" s="276" t="s">
        <v>7833</v>
      </c>
      <c r="B25" t="s">
        <v>7961</v>
      </c>
    </row>
    <row r="26" spans="1:8" x14ac:dyDescent="0.25">
      <c r="B26" s="16" t="str">
        <f>'Raw Fs'!B21</f>
        <v>Land</v>
      </c>
      <c r="C26" s="16">
        <f>'Raw Fs'!I21</f>
        <v>2889</v>
      </c>
      <c r="D26" s="16">
        <f>'Raw Fs'!J21</f>
        <v>2829</v>
      </c>
      <c r="E26" s="16">
        <f>'Raw Fs'!K21</f>
        <v>2830</v>
      </c>
      <c r="F26" s="16">
        <f>'Raw Fs'!L21</f>
        <v>2865</v>
      </c>
      <c r="G26" s="16">
        <f>'Raw Fs'!M21</f>
        <v>1588</v>
      </c>
      <c r="H26" s="16">
        <f>'Raw Fs'!N21</f>
        <v>1633</v>
      </c>
    </row>
    <row r="27" spans="1:8" x14ac:dyDescent="0.25">
      <c r="B27" s="16" t="str">
        <f>'Raw Fs'!B22</f>
        <v>Building</v>
      </c>
      <c r="C27" s="16">
        <f>'Raw Fs'!I22</f>
        <v>8387</v>
      </c>
      <c r="D27" s="16">
        <f>'Raw Fs'!J22</f>
        <v>9100</v>
      </c>
      <c r="E27" s="16">
        <f>'Raw Fs'!K22</f>
        <v>9789</v>
      </c>
      <c r="F27" s="16">
        <f>'Raw Fs'!L22</f>
        <v>10944</v>
      </c>
      <c r="G27" s="16">
        <f>'Raw Fs'!M22</f>
        <v>7550</v>
      </c>
      <c r="H27" s="16">
        <f>'Raw Fs'!N22</f>
        <v>7791</v>
      </c>
    </row>
    <row r="28" spans="1:8" x14ac:dyDescent="0.25">
      <c r="B28" s="16" t="str">
        <f>'Raw Fs'!B23</f>
        <v>Plant Machinery</v>
      </c>
      <c r="C28" s="16">
        <f>'Raw Fs'!I23</f>
        <v>15307</v>
      </c>
      <c r="D28" s="16">
        <f>'Raw Fs'!J23</f>
        <v>16912</v>
      </c>
      <c r="E28" s="16">
        <f>'Raw Fs'!K23</f>
        <v>18480</v>
      </c>
      <c r="F28" s="16">
        <f>'Raw Fs'!L23</f>
        <v>20718</v>
      </c>
      <c r="G28" s="16">
        <f>'Raw Fs'!M23</f>
        <v>19423</v>
      </c>
      <c r="H28" s="16">
        <f>'Raw Fs'!N23</f>
        <v>20424</v>
      </c>
    </row>
    <row r="29" spans="1:8" x14ac:dyDescent="0.25">
      <c r="B29" s="16" t="str">
        <f>'Raw Fs'!B24</f>
        <v>Equipment</v>
      </c>
      <c r="C29" s="16">
        <f>'Raw Fs'!I24</f>
        <v>41</v>
      </c>
      <c r="D29" s="16">
        <f>'Raw Fs'!J24</f>
        <v>44</v>
      </c>
      <c r="E29" s="16">
        <f>'Raw Fs'!K24</f>
        <v>44</v>
      </c>
      <c r="F29" s="16">
        <f>'Raw Fs'!L24</f>
        <v>53</v>
      </c>
      <c r="G29" s="16">
        <f>'Raw Fs'!M24</f>
        <v>63</v>
      </c>
      <c r="H29" s="16">
        <f>'Raw Fs'!N24</f>
        <v>75</v>
      </c>
    </row>
    <row r="30" spans="1:8" x14ac:dyDescent="0.25">
      <c r="B30" s="16" t="str">
        <f>'Raw Fs'!B25</f>
        <v>Furniture n fittings</v>
      </c>
      <c r="C30" s="16">
        <f>'Raw Fs'!I25</f>
        <v>833</v>
      </c>
      <c r="D30" s="16">
        <f>'Raw Fs'!J25</f>
        <v>907</v>
      </c>
      <c r="E30" s="16">
        <f>'Raw Fs'!K25</f>
        <v>1000</v>
      </c>
      <c r="F30" s="16">
        <f>'Raw Fs'!L25</f>
        <v>1068</v>
      </c>
      <c r="G30" s="16">
        <f>'Raw Fs'!M25</f>
        <v>282</v>
      </c>
      <c r="H30" s="16">
        <f>'Raw Fs'!N25</f>
        <v>304</v>
      </c>
    </row>
    <row r="31" spans="1:8" x14ac:dyDescent="0.25">
      <c r="B31" s="16" t="str">
        <f>'Raw Fs'!B26</f>
        <v>Railway sidings</v>
      </c>
      <c r="C31" s="16">
        <f>'Raw Fs'!I26</f>
        <v>2</v>
      </c>
      <c r="D31" s="16">
        <f>'Raw Fs'!J26</f>
        <v>2</v>
      </c>
      <c r="E31" s="16">
        <f>'Raw Fs'!K26</f>
        <v>2</v>
      </c>
      <c r="F31" s="16">
        <f>'Raw Fs'!L26</f>
        <v>2</v>
      </c>
      <c r="G31" s="16">
        <f>'Raw Fs'!M26</f>
        <v>2</v>
      </c>
      <c r="H31" s="16">
        <f>'Raw Fs'!N26</f>
        <v>2</v>
      </c>
    </row>
    <row r="32" spans="1:8" x14ac:dyDescent="0.25">
      <c r="B32" s="16" t="str">
        <f>'Raw Fs'!B27</f>
        <v>Vehicles</v>
      </c>
      <c r="C32" s="16">
        <f>'Raw Fs'!I27</f>
        <v>180</v>
      </c>
      <c r="D32" s="16">
        <f>'Raw Fs'!J27</f>
        <v>179</v>
      </c>
      <c r="E32" s="16">
        <f>'Raw Fs'!K27</f>
        <v>189</v>
      </c>
      <c r="F32" s="16">
        <f>'Raw Fs'!L27</f>
        <v>192</v>
      </c>
      <c r="G32" s="16">
        <f>'Raw Fs'!M27</f>
        <v>141</v>
      </c>
      <c r="H32" s="16">
        <f>'Raw Fs'!N27</f>
        <v>155</v>
      </c>
    </row>
    <row r="33" spans="1:8" x14ac:dyDescent="0.25">
      <c r="B33" s="16" t="str">
        <f>'Raw Fs'!B28</f>
        <v>Intangible Assets</v>
      </c>
      <c r="C33" s="16">
        <f>'Raw Fs'!I28</f>
        <v>2734</v>
      </c>
      <c r="D33" s="16">
        <f>'Raw Fs'!J28</f>
        <v>2744</v>
      </c>
      <c r="E33" s="16">
        <f>'Raw Fs'!K28</f>
        <v>3490</v>
      </c>
      <c r="F33" s="16">
        <f>'Raw Fs'!L28</f>
        <v>3505</v>
      </c>
      <c r="G33" s="16">
        <f>'Raw Fs'!M28</f>
        <v>3622</v>
      </c>
      <c r="H33" s="16">
        <f>'Raw Fs'!N28</f>
        <v>4248</v>
      </c>
    </row>
    <row r="34" spans="1:8" x14ac:dyDescent="0.25">
      <c r="B34" s="16" t="str">
        <f>'Raw Fs'!B29</f>
        <v>Other fixed assets</v>
      </c>
      <c r="C34" s="16">
        <f>'Raw Fs'!I29</f>
        <v>716</v>
      </c>
      <c r="D34" s="16">
        <f>'Raw Fs'!J29</f>
        <v>719</v>
      </c>
      <c r="E34" s="16">
        <f>'Raw Fs'!K29</f>
        <v>786</v>
      </c>
      <c r="F34" s="16">
        <f>'Raw Fs'!L29</f>
        <v>841</v>
      </c>
      <c r="G34" s="16">
        <f>'Raw Fs'!M29</f>
        <v>967</v>
      </c>
      <c r="H34" s="16">
        <f>'Raw Fs'!N29</f>
        <v>1041</v>
      </c>
    </row>
    <row r="35" spans="1:8" x14ac:dyDescent="0.25">
      <c r="B35" s="16" t="str">
        <f>'Raw Fs'!B30</f>
        <v>Gross Block</v>
      </c>
      <c r="C35" s="16">
        <f t="shared" ref="C35:H35" si="3">SUM(C26:C34)</f>
        <v>31089</v>
      </c>
      <c r="D35" s="16">
        <f t="shared" si="3"/>
        <v>33436</v>
      </c>
      <c r="E35" s="16">
        <f t="shared" si="3"/>
        <v>36610</v>
      </c>
      <c r="F35" s="16">
        <f t="shared" si="3"/>
        <v>40188</v>
      </c>
      <c r="G35" s="16">
        <f t="shared" si="3"/>
        <v>33638</v>
      </c>
      <c r="H35" s="16">
        <f t="shared" si="3"/>
        <v>35673</v>
      </c>
    </row>
    <row r="36" spans="1:8" x14ac:dyDescent="0.25">
      <c r="B36" s="16" t="str">
        <f>'Raw Fs'!B31</f>
        <v>Accumulated Depreciation</v>
      </c>
      <c r="C36" s="16">
        <f>-'Raw Fs'!I31</f>
        <v>-7790</v>
      </c>
      <c r="D36" s="16">
        <f>-'Raw Fs'!J31</f>
        <v>-9204</v>
      </c>
      <c r="E36" s="16">
        <f>-'Raw Fs'!K31</f>
        <v>-10757</v>
      </c>
      <c r="F36" s="16">
        <f>-'Raw Fs'!L31</f>
        <v>-12368</v>
      </c>
      <c r="G36" s="16">
        <f>-'Raw Fs'!M31</f>
        <v>-11683</v>
      </c>
      <c r="H36" s="16">
        <f>-'Raw Fs'!N31</f>
        <v>-13230</v>
      </c>
    </row>
    <row r="37" spans="1:8" ht="4.5" customHeight="1" x14ac:dyDescent="0.25"/>
    <row r="38" spans="1:8" ht="15.75" thickBot="1" x14ac:dyDescent="0.3">
      <c r="B38" s="142" t="str">
        <f>'Raw Fs'!B32</f>
        <v>Net Block</v>
      </c>
      <c r="C38" s="142">
        <f>C35+C36</f>
        <v>23299</v>
      </c>
      <c r="D38" s="142">
        <f t="shared" ref="D38:H38" si="4">D35+D36</f>
        <v>24232</v>
      </c>
      <c r="E38" s="142">
        <f t="shared" si="4"/>
        <v>25853</v>
      </c>
      <c r="F38" s="142">
        <f t="shared" si="4"/>
        <v>27820</v>
      </c>
      <c r="G38" s="142">
        <f t="shared" si="4"/>
        <v>21955</v>
      </c>
      <c r="H38" s="142">
        <f t="shared" si="4"/>
        <v>22443</v>
      </c>
    </row>
    <row r="40" spans="1:8" x14ac:dyDescent="0.25">
      <c r="A40" s="276" t="s">
        <v>7833</v>
      </c>
      <c r="B40" s="16" t="s">
        <v>7962</v>
      </c>
      <c r="C40" s="16">
        <f>C23+C38</f>
        <v>27076</v>
      </c>
      <c r="D40" s="16">
        <f t="shared" ref="D40:H40" si="5">D23+D38</f>
        <v>29985</v>
      </c>
      <c r="E40" s="16">
        <f t="shared" si="5"/>
        <v>32164</v>
      </c>
      <c r="F40" s="16">
        <f t="shared" si="5"/>
        <v>33617</v>
      </c>
      <c r="G40" s="16">
        <f t="shared" si="5"/>
        <v>30493</v>
      </c>
      <c r="H40" s="16">
        <f t="shared" si="5"/>
        <v>32167</v>
      </c>
    </row>
    <row r="41" spans="1:8" x14ac:dyDescent="0.25">
      <c r="B41" s="16" t="str">
        <f>'Historicals FS'!B23</f>
        <v>EBIT</v>
      </c>
      <c r="C41" s="16">
        <f>'Historicals FS'!G23</f>
        <v>15419.189999999999</v>
      </c>
      <c r="D41" s="16">
        <f>'Historicals FS'!H23</f>
        <v>18890.739999999994</v>
      </c>
      <c r="E41" s="16">
        <f>'Historicals FS'!I23</f>
        <v>23895.249999999996</v>
      </c>
      <c r="F41" s="16">
        <f>'Historicals FS'!J23</f>
        <v>23669.48</v>
      </c>
      <c r="G41" s="16">
        <f>'Historicals FS'!K23</f>
        <v>24185.26</v>
      </c>
      <c r="H41" s="16">
        <f>'Historicals FS'!L23</f>
        <v>25595.469999999994</v>
      </c>
    </row>
    <row r="42" spans="1:8" ht="4.5" customHeight="1" x14ac:dyDescent="0.25"/>
    <row r="43" spans="1:8" ht="15.75" thickBot="1" x14ac:dyDescent="0.3">
      <c r="B43" s="143" t="s">
        <v>7963</v>
      </c>
      <c r="C43" s="144">
        <f>C41/C40</f>
        <v>0.56947813561825966</v>
      </c>
      <c r="D43" s="144">
        <f t="shared" ref="D43:H43" si="6">D41/D40</f>
        <v>0.63000633650158389</v>
      </c>
      <c r="E43" s="144">
        <f t="shared" si="6"/>
        <v>0.74291910210172851</v>
      </c>
      <c r="F43" s="144">
        <f t="shared" si="6"/>
        <v>0.70409257221048871</v>
      </c>
      <c r="G43" s="144">
        <f t="shared" si="6"/>
        <v>0.79314137670940865</v>
      </c>
      <c r="H43" s="144">
        <f t="shared" si="6"/>
        <v>0.79570584760779661</v>
      </c>
    </row>
    <row r="44" spans="1:8" ht="15.75" thickTop="1" x14ac:dyDescent="0.25">
      <c r="B44" s="2"/>
      <c r="C44" s="150"/>
      <c r="D44" s="150"/>
      <c r="E44" s="150"/>
      <c r="F44" s="150"/>
      <c r="G44" s="150"/>
      <c r="H44" s="150"/>
    </row>
    <row r="45" spans="1:8" x14ac:dyDescent="0.25">
      <c r="B45" s="2"/>
      <c r="C45" s="150"/>
      <c r="D45" s="150"/>
      <c r="E45" s="150"/>
      <c r="F45" s="145" t="s">
        <v>7972</v>
      </c>
      <c r="G45" s="97"/>
      <c r="H45" s="146">
        <f>AVERAGE(C43:H43)</f>
        <v>0.70589056179154441</v>
      </c>
    </row>
    <row r="46" spans="1:8" x14ac:dyDescent="0.25">
      <c r="B46" s="2"/>
      <c r="C46" s="150"/>
      <c r="D46" s="150"/>
      <c r="E46" s="150"/>
      <c r="F46" s="147" t="s">
        <v>7973</v>
      </c>
      <c r="G46" s="100"/>
      <c r="H46" s="148">
        <f>MEDIAN(C43:H43)</f>
        <v>0.72350583715610861</v>
      </c>
    </row>
    <row r="47" spans="1:8" x14ac:dyDescent="0.25">
      <c r="B47" s="2"/>
      <c r="C47" s="150"/>
      <c r="D47" s="150"/>
      <c r="E47" s="150"/>
      <c r="F47" s="150"/>
      <c r="G47" s="150"/>
      <c r="H47" s="150"/>
    </row>
    <row r="50" spans="2:8" ht="15.75" thickBot="1" x14ac:dyDescent="0.3">
      <c r="B50" s="127" t="s">
        <v>7965</v>
      </c>
      <c r="C50" s="127"/>
      <c r="D50" s="127"/>
      <c r="E50" s="127"/>
      <c r="F50" s="127"/>
      <c r="G50" s="127"/>
      <c r="H50" s="127"/>
    </row>
    <row r="51" spans="2:8" ht="4.5" customHeight="1" x14ac:dyDescent="0.25"/>
    <row r="52" spans="2:8" x14ac:dyDescent="0.25">
      <c r="B52" s="16" t="s">
        <v>7966</v>
      </c>
      <c r="C52" s="21"/>
      <c r="D52" s="21">
        <f>-SUM('Cash Flows'!J13:J14)</f>
        <v>2009</v>
      </c>
      <c r="E52" s="21">
        <f>-SUM('Cash Flows'!K13:K14)</f>
        <v>2694</v>
      </c>
      <c r="F52" s="21">
        <f>-SUM('Cash Flows'!L13:L14)</f>
        <v>3456</v>
      </c>
      <c r="G52" s="21">
        <f>-SUM('Cash Flows'!M13:M14)</f>
        <v>2104</v>
      </c>
      <c r="H52" s="21">
        <f>-SUM('Cash Flows'!N13:N14)</f>
        <v>2133</v>
      </c>
    </row>
    <row r="53" spans="2:8" x14ac:dyDescent="0.25">
      <c r="B53" s="16" t="s">
        <v>7967</v>
      </c>
      <c r="C53" s="16"/>
      <c r="D53" s="151">
        <f>D23-C23</f>
        <v>1976</v>
      </c>
      <c r="E53" s="151">
        <f t="shared" ref="E53:H53" si="7">E23-D23</f>
        <v>558</v>
      </c>
      <c r="F53" s="151">
        <f t="shared" si="7"/>
        <v>-514</v>
      </c>
      <c r="G53" s="151">
        <f t="shared" si="7"/>
        <v>2741</v>
      </c>
      <c r="H53" s="151">
        <f t="shared" si="7"/>
        <v>1186</v>
      </c>
    </row>
    <row r="54" spans="2:8" ht="4.5" customHeight="1" x14ac:dyDescent="0.25"/>
    <row r="55" spans="2:8" x14ac:dyDescent="0.25">
      <c r="B55" s="149" t="s">
        <v>7968</v>
      </c>
      <c r="C55" s="149"/>
      <c r="D55" s="149">
        <f>D52+D53</f>
        <v>3985</v>
      </c>
      <c r="E55" s="149">
        <f t="shared" ref="E55:H55" si="8">E52+E53</f>
        <v>3252</v>
      </c>
      <c r="F55" s="149">
        <f t="shared" si="8"/>
        <v>2942</v>
      </c>
      <c r="G55" s="149">
        <f t="shared" si="8"/>
        <v>4845</v>
      </c>
      <c r="H55" s="149">
        <f t="shared" si="8"/>
        <v>3319</v>
      </c>
    </row>
    <row r="57" spans="2:8" x14ac:dyDescent="0.25">
      <c r="B57" s="16" t="s">
        <v>7818</v>
      </c>
      <c r="C57" s="16"/>
      <c r="D57" s="151">
        <f t="shared" ref="D57:H57" si="9">D41</f>
        <v>18890.739999999994</v>
      </c>
      <c r="E57" s="151">
        <f t="shared" si="9"/>
        <v>23895.249999999996</v>
      </c>
      <c r="F57" s="151">
        <f t="shared" si="9"/>
        <v>23669.48</v>
      </c>
      <c r="G57" s="151">
        <f t="shared" si="9"/>
        <v>24185.26</v>
      </c>
      <c r="H57" s="151">
        <f t="shared" si="9"/>
        <v>25595.469999999994</v>
      </c>
    </row>
    <row r="58" spans="2:8" x14ac:dyDescent="0.25">
      <c r="B58" s="16" t="s">
        <v>7914</v>
      </c>
      <c r="C58" s="16"/>
      <c r="D58" s="62">
        <f>'Master Input Center'!$C$4</f>
        <v>0.25169999999999998</v>
      </c>
      <c r="E58" s="62">
        <f>'Master Input Center'!$C$4</f>
        <v>0.25169999999999998</v>
      </c>
      <c r="F58" s="62">
        <f>'Master Input Center'!$C$4</f>
        <v>0.25169999999999998</v>
      </c>
      <c r="G58" s="62">
        <f>'Master Input Center'!$C$4</f>
        <v>0.25169999999999998</v>
      </c>
      <c r="H58" s="62">
        <f>'Master Input Center'!$C$4</f>
        <v>0.25169999999999998</v>
      </c>
    </row>
    <row r="59" spans="2:8" ht="4.5" customHeight="1" x14ac:dyDescent="0.25"/>
    <row r="60" spans="2:8" x14ac:dyDescent="0.25">
      <c r="B60" s="149" t="s">
        <v>7832</v>
      </c>
      <c r="C60" s="149"/>
      <c r="D60" s="149">
        <f>D57*(1-D58)</f>
        <v>14135.940741999995</v>
      </c>
      <c r="E60" s="149">
        <f t="shared" ref="E60:H60" si="10">E57*(1-E58)</f>
        <v>17880.815574999997</v>
      </c>
      <c r="F60" s="149">
        <f t="shared" si="10"/>
        <v>17711.871884</v>
      </c>
      <c r="G60" s="149">
        <f t="shared" si="10"/>
        <v>18097.830058</v>
      </c>
      <c r="H60" s="149">
        <f t="shared" si="10"/>
        <v>19153.090200999995</v>
      </c>
    </row>
    <row r="62" spans="2:8" ht="15.75" thickBot="1" x14ac:dyDescent="0.3">
      <c r="B62" s="143" t="s">
        <v>7969</v>
      </c>
      <c r="C62" s="144"/>
      <c r="D62" s="144">
        <f>D55/D60</f>
        <v>0.28190553941415225</v>
      </c>
      <c r="E62" s="144">
        <f t="shared" ref="E62:H62" si="11">E55/E60</f>
        <v>0.18187089880546461</v>
      </c>
      <c r="F62" s="144">
        <f t="shared" si="11"/>
        <v>0.16610327916032705</v>
      </c>
      <c r="G62" s="144">
        <f t="shared" si="11"/>
        <v>0.26771165297014748</v>
      </c>
      <c r="H62" s="144">
        <f t="shared" si="11"/>
        <v>0.17328796372643371</v>
      </c>
    </row>
    <row r="63" spans="2:8" ht="15.75" thickTop="1" x14ac:dyDescent="0.25"/>
    <row r="64" spans="2:8" x14ac:dyDescent="0.25">
      <c r="F64" s="145" t="s">
        <v>7974</v>
      </c>
      <c r="G64" s="97"/>
      <c r="H64" s="146">
        <f>AVERAGE(D62:H62)</f>
        <v>0.21417586681530504</v>
      </c>
    </row>
    <row r="65" spans="2:8" x14ac:dyDescent="0.25">
      <c r="F65" s="153" t="s">
        <v>7975</v>
      </c>
      <c r="G65" s="154"/>
      <c r="H65" s="155">
        <f>MEDIAN(D62:H62)</f>
        <v>0.18187089880546461</v>
      </c>
    </row>
    <row r="66" spans="2:8" x14ac:dyDescent="0.25">
      <c r="F66" s="153" t="s">
        <v>7988</v>
      </c>
      <c r="G66" s="154"/>
      <c r="H66" s="155">
        <f>PERCENTILE(D62:H62,0.75)</f>
        <v>0.26771165297014748</v>
      </c>
    </row>
    <row r="67" spans="2:8" x14ac:dyDescent="0.25">
      <c r="F67" s="147" t="s">
        <v>7989</v>
      </c>
      <c r="G67" s="100"/>
      <c r="H67" s="148">
        <f>PERCENTILE(D62:H62,0.25)</f>
        <v>0.17328796372643371</v>
      </c>
    </row>
    <row r="69" spans="2:8" x14ac:dyDescent="0.25">
      <c r="B69" s="265" t="s">
        <v>7970</v>
      </c>
      <c r="C69" s="265"/>
      <c r="D69" s="265"/>
      <c r="E69" s="265"/>
      <c r="F69" s="265"/>
      <c r="G69" s="265"/>
      <c r="H69" s="265"/>
    </row>
    <row r="71" spans="2:8" x14ac:dyDescent="0.25">
      <c r="B71" s="16" t="str">
        <f>B43</f>
        <v>ROIC</v>
      </c>
      <c r="C71" s="16"/>
      <c r="D71" s="62">
        <f>D43</f>
        <v>0.63000633650158389</v>
      </c>
      <c r="E71" s="62">
        <f t="shared" ref="E71:H71" si="12">E43</f>
        <v>0.74291910210172851</v>
      </c>
      <c r="F71" s="62">
        <f>F43</f>
        <v>0.70409257221048871</v>
      </c>
      <c r="G71" s="62">
        <f t="shared" si="12"/>
        <v>0.79314137670940865</v>
      </c>
      <c r="H71" s="62">
        <f t="shared" si="12"/>
        <v>0.79570584760779661</v>
      </c>
    </row>
    <row r="72" spans="2:8" x14ac:dyDescent="0.25">
      <c r="B72" s="16" t="str">
        <f>B62</f>
        <v>Reinvestment Rate</v>
      </c>
      <c r="C72" s="16"/>
      <c r="D72" s="62">
        <f t="shared" ref="D72:H72" si="13">D62</f>
        <v>0.28190553941415225</v>
      </c>
      <c r="E72" s="62">
        <f t="shared" si="13"/>
        <v>0.18187089880546461</v>
      </c>
      <c r="F72" s="62">
        <f>F62</f>
        <v>0.16610327916032705</v>
      </c>
      <c r="G72" s="62">
        <f t="shared" si="13"/>
        <v>0.26771165297014748</v>
      </c>
      <c r="H72" s="62">
        <f t="shared" si="13"/>
        <v>0.17328796372643371</v>
      </c>
    </row>
    <row r="73" spans="2:8" ht="4.5" customHeight="1" x14ac:dyDescent="0.25"/>
    <row r="74" spans="2:8" ht="15.75" thickBot="1" x14ac:dyDescent="0.3">
      <c r="B74" s="143" t="s">
        <v>7971</v>
      </c>
      <c r="C74" s="144"/>
      <c r="D74" s="144">
        <f>D71*D72</f>
        <v>0.17760227612581292</v>
      </c>
      <c r="E74" s="144">
        <f t="shared" ref="E74:H74" si="14">E71*E72</f>
        <v>0.13511536483899009</v>
      </c>
      <c r="F74" s="144">
        <f t="shared" si="14"/>
        <v>0.11695208507659154</v>
      </c>
      <c r="G74" s="144">
        <f t="shared" si="14"/>
        <v>0.21233318899789422</v>
      </c>
      <c r="H74" s="144">
        <f t="shared" si="14"/>
        <v>0.13788624605717104</v>
      </c>
    </row>
    <row r="75" spans="2:8" ht="15.75" thickTop="1" x14ac:dyDescent="0.25"/>
    <row r="76" spans="2:8" x14ac:dyDescent="0.25">
      <c r="F76" s="145" t="s">
        <v>7974</v>
      </c>
      <c r="G76" s="97"/>
      <c r="H76" s="146">
        <f>AVERAGE(D74:H74)</f>
        <v>0.15597783221929196</v>
      </c>
    </row>
    <row r="77" spans="2:8" x14ac:dyDescent="0.25">
      <c r="F77" s="153" t="s">
        <v>7975</v>
      </c>
      <c r="G77" s="154"/>
      <c r="H77" s="155">
        <f>MEDIAN(D74:H74)</f>
        <v>0.13788624605717104</v>
      </c>
    </row>
    <row r="78" spans="2:8" x14ac:dyDescent="0.25">
      <c r="F78" s="153" t="s">
        <v>7988</v>
      </c>
      <c r="G78" s="154"/>
      <c r="H78" s="155">
        <f>PERCENTILE(D74:H74,0.75)</f>
        <v>0.17760227612581292</v>
      </c>
    </row>
    <row r="79" spans="2:8" x14ac:dyDescent="0.25">
      <c r="F79" s="147" t="s">
        <v>7989</v>
      </c>
      <c r="G79" s="100"/>
      <c r="H79" s="148">
        <f>PERCENTILE(D74:H74,0.25)</f>
        <v>0.13511536483899009</v>
      </c>
    </row>
    <row r="81" spans="2:8" x14ac:dyDescent="0.25">
      <c r="B81" s="113" t="s">
        <v>7977</v>
      </c>
    </row>
    <row r="82" spans="2:8" x14ac:dyDescent="0.25">
      <c r="B82" s="222" t="s">
        <v>7978</v>
      </c>
    </row>
    <row r="83" spans="2:8" ht="15" customHeight="1" x14ac:dyDescent="0.25">
      <c r="B83" s="268" t="s">
        <v>8063</v>
      </c>
      <c r="C83" s="269"/>
      <c r="D83" s="269"/>
      <c r="E83" s="269"/>
      <c r="F83" s="269"/>
      <c r="G83" s="269"/>
      <c r="H83" s="269"/>
    </row>
    <row r="84" spans="2:8" x14ac:dyDescent="0.25">
      <c r="B84" s="269"/>
      <c r="C84" s="269"/>
      <c r="D84" s="269"/>
      <c r="E84" s="269"/>
      <c r="F84" s="269"/>
      <c r="G84" s="269"/>
      <c r="H84" s="269"/>
    </row>
    <row r="85" spans="2:8" x14ac:dyDescent="0.25">
      <c r="B85" s="269"/>
      <c r="C85" s="269"/>
      <c r="D85" s="269"/>
      <c r="E85" s="269"/>
      <c r="F85" s="269"/>
      <c r="G85" s="269"/>
      <c r="H85" s="269"/>
    </row>
    <row r="86" spans="2:8" ht="23.25" customHeight="1" x14ac:dyDescent="0.25">
      <c r="B86" s="269"/>
      <c r="C86" s="269"/>
      <c r="D86" s="269"/>
      <c r="E86" s="269"/>
      <c r="F86" s="269"/>
      <c r="G86" s="269"/>
      <c r="H86" s="269"/>
    </row>
  </sheetData>
  <mergeCells count="3">
    <mergeCell ref="B2:H2"/>
    <mergeCell ref="B69:H69"/>
    <mergeCell ref="B83:H86"/>
  </mergeCells>
  <pageMargins left="0.31496062992125984" right="0.31496062992125984" top="0.35433070866141736" bottom="0.35433070866141736" header="0" footer="0"/>
  <pageSetup scale="115" orientation="portrait" r:id="rId1"/>
  <rowBreaks count="1" manualBreakCount="1">
    <brk id="46" max="16383" man="1"/>
  </rowBreaks>
  <ignoredErrors>
    <ignoredError sqref="D52:H52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81CAF-6DFB-42EA-A84A-09E887EEF934}">
  <dimension ref="B2:L34"/>
  <sheetViews>
    <sheetView showGridLines="0" topLeftCell="A18" zoomScaleNormal="100" zoomScaleSheetLayoutView="130" workbookViewId="0">
      <selection activeCell="E23" sqref="E23"/>
    </sheetView>
  </sheetViews>
  <sheetFormatPr defaultRowHeight="15" x14ac:dyDescent="0.25"/>
  <cols>
    <col min="1" max="1" width="1.85546875" customWidth="1"/>
    <col min="2" max="2" width="33.28515625" bestFit="1" customWidth="1"/>
    <col min="3" max="3" width="13.7109375" bestFit="1" customWidth="1"/>
    <col min="4" max="4" width="8" bestFit="1" customWidth="1"/>
    <col min="5" max="5" width="10.42578125" bestFit="1" customWidth="1"/>
    <col min="6" max="6" width="7.7109375" bestFit="1" customWidth="1"/>
    <col min="7" max="7" width="11.7109375" bestFit="1" customWidth="1"/>
    <col min="11" max="11" width="10.28515625" bestFit="1" customWidth="1"/>
  </cols>
  <sheetData>
    <row r="2" spans="2:11" x14ac:dyDescent="0.25">
      <c r="B2" s="260" t="s">
        <v>8038</v>
      </c>
      <c r="C2" s="260"/>
      <c r="D2" s="260"/>
      <c r="E2" s="260"/>
      <c r="F2" s="260"/>
      <c r="G2" s="260"/>
      <c r="H2" s="260"/>
      <c r="I2" s="260"/>
      <c r="J2" s="260"/>
      <c r="K2" s="260"/>
    </row>
    <row r="3" spans="2:11" x14ac:dyDescent="0.25">
      <c r="B3" s="53"/>
    </row>
    <row r="4" spans="2:11" ht="15.75" thickBot="1" x14ac:dyDescent="0.3">
      <c r="B4" s="85" t="s">
        <v>7874</v>
      </c>
      <c r="C4" s="85"/>
      <c r="D4" s="85"/>
      <c r="E4" s="85"/>
      <c r="F4" s="85"/>
      <c r="G4" s="85"/>
      <c r="H4" s="85"/>
      <c r="I4" s="85"/>
      <c r="J4" s="85"/>
      <c r="K4" s="85"/>
    </row>
    <row r="5" spans="2:11" x14ac:dyDescent="0.25">
      <c r="B5" s="108"/>
      <c r="C5" s="108"/>
      <c r="D5" s="108"/>
      <c r="E5" s="108"/>
      <c r="F5" s="108"/>
      <c r="G5" s="108"/>
      <c r="H5" s="108"/>
      <c r="I5" s="108"/>
      <c r="J5" s="108"/>
      <c r="K5" s="108"/>
    </row>
    <row r="6" spans="2:11" x14ac:dyDescent="0.25">
      <c r="B6" s="108"/>
      <c r="C6" s="108"/>
      <c r="D6" s="108"/>
      <c r="E6" s="108"/>
      <c r="F6" s="108"/>
      <c r="G6" s="108"/>
      <c r="H6" s="108"/>
      <c r="I6" s="108"/>
      <c r="J6" s="108"/>
      <c r="K6" s="108"/>
    </row>
    <row r="7" spans="2:11" x14ac:dyDescent="0.25">
      <c r="B7" s="260" t="s">
        <v>8051</v>
      </c>
      <c r="C7" s="260"/>
      <c r="D7" s="260"/>
      <c r="E7" s="260"/>
      <c r="F7" s="260"/>
      <c r="G7" s="260"/>
      <c r="H7" s="260"/>
    </row>
    <row r="8" spans="2:11" x14ac:dyDescent="0.25">
      <c r="B8" s="12"/>
      <c r="C8" s="58" t="s">
        <v>7924</v>
      </c>
      <c r="D8" s="58" t="s">
        <v>7924</v>
      </c>
      <c r="E8" s="58" t="s">
        <v>7922</v>
      </c>
      <c r="F8" s="58" t="s">
        <v>7925</v>
      </c>
      <c r="G8" s="58" t="s">
        <v>7920</v>
      </c>
      <c r="H8" s="58" t="s">
        <v>7923</v>
      </c>
    </row>
    <row r="9" spans="2:11" ht="17.25" x14ac:dyDescent="0.25">
      <c r="B9" s="12" t="s">
        <v>7875</v>
      </c>
      <c r="C9" s="58" t="s">
        <v>7927</v>
      </c>
      <c r="D9" s="58" t="s">
        <v>7928</v>
      </c>
      <c r="E9" s="58" t="s">
        <v>7921</v>
      </c>
      <c r="F9" s="58" t="s">
        <v>7883</v>
      </c>
      <c r="G9" s="58" t="s">
        <v>7921</v>
      </c>
      <c r="H9" s="58" t="s">
        <v>7883</v>
      </c>
    </row>
    <row r="10" spans="2:11" x14ac:dyDescent="0.25">
      <c r="B10" s="133" t="str">
        <f>'Daily Adjusted closings'!I3</f>
        <v>ITC LTD</v>
      </c>
      <c r="C10" s="134">
        <f>SLOPE('Daily Adjusted closings'!J6:J64,'Daily Adjusted closings'!$G$6:$G$64)</f>
        <v>0.84554901061870413</v>
      </c>
      <c r="D10" s="134">
        <f>_xlfn.COVARIANCE.S('Daily Adjusted closings'!J6:J64,'Daily Adjusted closings'!$G$6:$G$64)/_xlfn.VAR.S('Daily Adjusted closings'!$G$6:$G$64)</f>
        <v>0.84554901061870391</v>
      </c>
      <c r="E10" s="135">
        <f>'Master Input Center'!$C$16</f>
        <v>0.66666666666666663</v>
      </c>
      <c r="F10" s="136">
        <f>'Master Input Center'!$C$15</f>
        <v>1</v>
      </c>
      <c r="G10" s="135">
        <f>'Master Input Center'!$C$17</f>
        <v>0.33333333333333331</v>
      </c>
      <c r="H10" s="137">
        <f t="shared" ref="H10:H15" si="0">(C10*E10)+(F10*G10)</f>
        <v>0.89703267374580276</v>
      </c>
    </row>
    <row r="11" spans="2:11" x14ac:dyDescent="0.25">
      <c r="B11" s="109" t="str">
        <f>'Daily Adjusted closings'!L3</f>
        <v>Hindustan Unilever Ltd</v>
      </c>
      <c r="C11" s="54">
        <f>SLOPE('Daily Adjusted closings'!M6:M64,'Daily Adjusted closings'!$G$6:$G$64)</f>
        <v>0.88469640001899763</v>
      </c>
      <c r="D11" s="54">
        <f>_xlfn.COVARIANCE.S('Daily Adjusted closings'!M6:M64,'Daily Adjusted closings'!$G$6:$G$64)/_xlfn.VAR.S('Daily Adjusted closings'!$G$6:$G$64)</f>
        <v>0.88469640001899752</v>
      </c>
      <c r="E11" s="129">
        <f>'Master Input Center'!$C$16</f>
        <v>0.66666666666666663</v>
      </c>
      <c r="F11" s="131">
        <f>'Master Input Center'!$C$15</f>
        <v>1</v>
      </c>
      <c r="G11" s="129">
        <f>'Master Input Center'!$C$17</f>
        <v>0.33333333333333331</v>
      </c>
      <c r="H11" s="110">
        <f t="shared" si="0"/>
        <v>0.92313093334599827</v>
      </c>
    </row>
    <row r="12" spans="2:11" x14ac:dyDescent="0.25">
      <c r="B12" s="109" t="str">
        <f>'Daily Adjusted closings'!O3</f>
        <v>Nestle India Ltd</v>
      </c>
      <c r="C12" s="54">
        <f>SLOPE('Daily Adjusted closings'!P6:P64,'Daily Adjusted closings'!$G$6:$G$64)</f>
        <v>1.0413292910523633</v>
      </c>
      <c r="D12" s="54">
        <f>_xlfn.COVARIANCE.S('Daily Adjusted closings'!P6:P64,'Daily Adjusted closings'!$G$6:$G$64)/_xlfn.VAR.S('Daily Adjusted closings'!$G$6:$G$64)</f>
        <v>1.041329291052363</v>
      </c>
      <c r="E12" s="129">
        <f>'Master Input Center'!$C$16</f>
        <v>0.66666666666666663</v>
      </c>
      <c r="F12" s="131">
        <f>'Master Input Center'!$C$15</f>
        <v>1</v>
      </c>
      <c r="G12" s="129">
        <f>'Master Input Center'!$C$17</f>
        <v>0.33333333333333331</v>
      </c>
      <c r="H12" s="110">
        <f t="shared" si="0"/>
        <v>1.0275528607015754</v>
      </c>
    </row>
    <row r="13" spans="2:11" x14ac:dyDescent="0.25">
      <c r="B13" s="109" t="str">
        <f>'Daily Adjusted closings'!R3</f>
        <v>Britannia Industries Ltd</v>
      </c>
      <c r="C13" s="54">
        <f>SLOPE('Daily Adjusted closings'!S6:S64,'Daily Adjusted closings'!$G$6:$G$64)</f>
        <v>0.97746310557974858</v>
      </c>
      <c r="D13" s="54">
        <f>_xlfn.COVARIANCE.S('Daily Adjusted closings'!S6:S64,'Daily Adjusted closings'!$G$6:$G$64)/_xlfn.VAR.S('Daily Adjusted closings'!$G$6:$G$64)</f>
        <v>0.97746310557974858</v>
      </c>
      <c r="E13" s="129">
        <f>'Master Input Center'!$C$16</f>
        <v>0.66666666666666663</v>
      </c>
      <c r="F13" s="131">
        <f>'Master Input Center'!$C$15</f>
        <v>1</v>
      </c>
      <c r="G13" s="129">
        <f>'Master Input Center'!$C$17</f>
        <v>0.33333333333333331</v>
      </c>
      <c r="H13" s="110">
        <f t="shared" si="0"/>
        <v>0.98497540371983239</v>
      </c>
    </row>
    <row r="14" spans="2:11" x14ac:dyDescent="0.25">
      <c r="B14" s="109" t="str">
        <f>'Daily Adjusted closings'!U3</f>
        <v>Godrej Consumer Products Limited</v>
      </c>
      <c r="C14" s="54">
        <f>SLOPE('Daily Adjusted closings'!V6:V64,'Daily Adjusted closings'!$G$6:$G$64)</f>
        <v>1.0238073004595158</v>
      </c>
      <c r="D14" s="54">
        <f>_xlfn.COVARIANCE.S('Daily Adjusted closings'!V6:V64,'Daily Adjusted closings'!$G$6:$G$64)/_xlfn.VAR.S('Daily Adjusted closings'!$G$6:$G$64)</f>
        <v>1.0238073004595156</v>
      </c>
      <c r="E14" s="129">
        <f>'Master Input Center'!$C$16</f>
        <v>0.66666666666666663</v>
      </c>
      <c r="F14" s="131">
        <f>'Master Input Center'!$C$15</f>
        <v>1</v>
      </c>
      <c r="G14" s="129">
        <f>'Master Input Center'!$C$17</f>
        <v>0.33333333333333331</v>
      </c>
      <c r="H14" s="110">
        <f t="shared" si="0"/>
        <v>1.0158715336396771</v>
      </c>
    </row>
    <row r="15" spans="2:11" x14ac:dyDescent="0.25">
      <c r="B15" s="112" t="str">
        <f>'Daily Adjusted closings'!X3</f>
        <v>Dabur India Ltd</v>
      </c>
      <c r="C15" s="107">
        <f>SLOPE('Daily Adjusted closings'!Y6:Y64,'Daily Adjusted closings'!$G$6:$G$64)</f>
        <v>0.86542744755407242</v>
      </c>
      <c r="D15" s="107">
        <f>_xlfn.COVARIANCE.S('Daily Adjusted closings'!Y6:Y64,'Daily Adjusted closings'!$G$6:$G$64)/_xlfn.VAR.S('Daily Adjusted closings'!$G$6:$G$64)</f>
        <v>0.8654274475540723</v>
      </c>
      <c r="E15" s="130">
        <f>'Master Input Center'!$C$16</f>
        <v>0.66666666666666663</v>
      </c>
      <c r="F15" s="132">
        <f>'Master Input Center'!$C$15</f>
        <v>1</v>
      </c>
      <c r="G15" s="130">
        <f>'Master Input Center'!$C$17</f>
        <v>0.33333333333333331</v>
      </c>
      <c r="H15" s="111">
        <f t="shared" si="0"/>
        <v>0.91028496503604828</v>
      </c>
    </row>
    <row r="17" spans="2:12" x14ac:dyDescent="0.25">
      <c r="B17" s="260" t="s">
        <v>7929</v>
      </c>
      <c r="C17" s="260"/>
      <c r="D17" s="260"/>
      <c r="E17" s="260"/>
      <c r="F17" s="260"/>
      <c r="G17" s="260"/>
      <c r="H17" s="260"/>
      <c r="I17" s="260"/>
      <c r="J17" s="260"/>
      <c r="K17" s="260"/>
    </row>
    <row r="18" spans="2:12" x14ac:dyDescent="0.25">
      <c r="B18" s="12"/>
      <c r="C18" s="12"/>
      <c r="D18" s="12"/>
      <c r="E18" s="58"/>
      <c r="F18" s="58"/>
      <c r="G18" s="58"/>
      <c r="H18" s="58" t="s">
        <v>7880</v>
      </c>
      <c r="I18" s="58" t="s">
        <v>7880</v>
      </c>
      <c r="J18" s="58" t="s">
        <v>7882</v>
      </c>
      <c r="K18" s="58" t="s">
        <v>7884</v>
      </c>
    </row>
    <row r="19" spans="2:12" x14ac:dyDescent="0.25">
      <c r="B19" s="12" t="str">
        <f>B9</f>
        <v>Company Name</v>
      </c>
      <c r="C19" s="12" t="s">
        <v>7876</v>
      </c>
      <c r="D19" s="12" t="s">
        <v>7877</v>
      </c>
      <c r="E19" s="58" t="s">
        <v>7878</v>
      </c>
      <c r="F19" s="58" t="s">
        <v>7879</v>
      </c>
      <c r="G19" s="58" t="s">
        <v>8</v>
      </c>
      <c r="H19" s="58" t="s">
        <v>7878</v>
      </c>
      <c r="I19" s="58" t="s">
        <v>7881</v>
      </c>
      <c r="J19" s="58" t="s">
        <v>7883</v>
      </c>
      <c r="K19" s="58" t="s">
        <v>7883</v>
      </c>
    </row>
    <row r="20" spans="2:12" x14ac:dyDescent="0.25">
      <c r="B20" s="133" t="str">
        <f>B10</f>
        <v>ITC LTD</v>
      </c>
      <c r="C20" s="138" t="str">
        <f>'Daily Adjusted closings'!I4</f>
        <v>ITC</v>
      </c>
      <c r="D20" s="139" t="str">
        <f>'Master Input Center'!$C$14</f>
        <v>India</v>
      </c>
      <c r="E20" s="140">
        <f>'Comps Data'!G3</f>
        <v>350011.58250000002</v>
      </c>
      <c r="F20" s="140">
        <f>'Comps Data'!H3</f>
        <v>2399.06</v>
      </c>
      <c r="G20" s="141">
        <f>'Master Input Center'!C4</f>
        <v>0.25169999999999998</v>
      </c>
      <c r="H20" s="141">
        <f>F20/E20</f>
        <v>6.8542303167924441E-3</v>
      </c>
      <c r="I20" s="141">
        <f>F20/SUM(E20:F20)</f>
        <v>6.8075696664013198E-3</v>
      </c>
      <c r="J20" s="134">
        <f t="shared" ref="J20:J25" si="1">H10</f>
        <v>0.89703267374580276</v>
      </c>
      <c r="K20" s="137">
        <f t="shared" ref="K20:K25" si="2">J20/(1+(1-G20)*H20)</f>
        <v>0.8924552524197068</v>
      </c>
    </row>
    <row r="21" spans="2:12" x14ac:dyDescent="0.25">
      <c r="B21" s="109" t="str">
        <f>B11</f>
        <v>Hindustan Unilever Ltd</v>
      </c>
      <c r="C21" s="103" t="str">
        <f>'Daily Adjusted closings'!L4</f>
        <v>HINDUNILVR</v>
      </c>
      <c r="D21" s="16" t="str">
        <f>'Master Input Center'!$C$14</f>
        <v>India</v>
      </c>
      <c r="E21" s="104">
        <f>'Comps Data'!G5</f>
        <v>493040.06400000001</v>
      </c>
      <c r="F21" s="104">
        <f>'Comps Data'!H5</f>
        <v>1478</v>
      </c>
      <c r="G21" s="62">
        <f>'Comps Data'!V5</f>
        <v>0.22495906599273865</v>
      </c>
      <c r="H21" s="62">
        <f t="shared" ref="H21:H25" si="3">F21/E21</f>
        <v>2.9977279899103698E-3</v>
      </c>
      <c r="I21" s="62">
        <f t="shared" ref="I21:I25" si="4">F21/SUM(E21:F21)</f>
        <v>2.9887684749975076E-3</v>
      </c>
      <c r="J21" s="54">
        <f t="shared" si="1"/>
        <v>0.92313093334599827</v>
      </c>
      <c r="K21" s="110">
        <f t="shared" si="2"/>
        <v>0.92099113762549656</v>
      </c>
    </row>
    <row r="22" spans="2:12" x14ac:dyDescent="0.25">
      <c r="B22" s="109" t="str">
        <f t="shared" ref="B22:B25" si="5">B12</f>
        <v>Nestle India Ltd</v>
      </c>
      <c r="C22" s="103" t="str">
        <f>'Daily Adjusted closings'!O4</f>
        <v>NESTLEIND</v>
      </c>
      <c r="D22" s="16" t="str">
        <f>'Master Input Center'!$C$14</f>
        <v>India</v>
      </c>
      <c r="E22" s="104">
        <f>'Comps Data'!G6</f>
        <v>274493.505</v>
      </c>
      <c r="F22" s="104">
        <f>'Comps Data'!H6</f>
        <v>444.16</v>
      </c>
      <c r="G22" s="62">
        <f>'Comps Data'!V6</f>
        <v>0.23747569611673003</v>
      </c>
      <c r="H22" s="62">
        <f t="shared" si="3"/>
        <v>1.6181075031265312E-3</v>
      </c>
      <c r="I22" s="62">
        <f t="shared" si="4"/>
        <v>1.6154934610359772E-3</v>
      </c>
      <c r="J22" s="54">
        <f t="shared" si="1"/>
        <v>1.0275528607015754</v>
      </c>
      <c r="K22" s="110">
        <f t="shared" si="2"/>
        <v>1.0262865808037487</v>
      </c>
    </row>
    <row r="23" spans="2:12" x14ac:dyDescent="0.25">
      <c r="B23" s="109" t="str">
        <f t="shared" si="5"/>
        <v>Britannia Industries Ltd</v>
      </c>
      <c r="C23" s="103" t="str">
        <f>'Daily Adjusted closings'!R4</f>
        <v>BRITANNIA</v>
      </c>
      <c r="D23" s="16" t="str">
        <f>'Master Input Center'!$C$14</f>
        <v>India</v>
      </c>
      <c r="E23" s="104">
        <f>'Comps Data'!G8</f>
        <v>127929.94499999999</v>
      </c>
      <c r="F23" s="104">
        <f>'Comps Data'!H8</f>
        <v>1380.28</v>
      </c>
      <c r="G23" s="62">
        <f>'Comps Data'!V8</f>
        <v>0.22858628427562805</v>
      </c>
      <c r="H23" s="62">
        <f t="shared" si="3"/>
        <v>1.0789342557756904E-2</v>
      </c>
      <c r="I23" s="62">
        <f t="shared" si="4"/>
        <v>1.0674175224735708E-2</v>
      </c>
      <c r="J23" s="54">
        <f t="shared" si="1"/>
        <v>0.98497540371983239</v>
      </c>
      <c r="K23" s="110">
        <f t="shared" si="2"/>
        <v>0.97684507640065488</v>
      </c>
    </row>
    <row r="24" spans="2:12" x14ac:dyDescent="0.25">
      <c r="B24" s="109" t="str">
        <f t="shared" si="5"/>
        <v>Godrej Consumer Products Limited</v>
      </c>
      <c r="C24" s="103" t="str">
        <f>'Daily Adjusted closings'!U4</f>
        <v>GODREJCP.NS</v>
      </c>
      <c r="D24" s="16" t="str">
        <f>'Master Input Center'!$C$14</f>
        <v>India</v>
      </c>
      <c r="E24" s="104">
        <f>'Comps Data'!G10</f>
        <v>108234.44100000001</v>
      </c>
      <c r="F24" s="104">
        <f>'Comps Data'!H10</f>
        <v>4415.8100000000004</v>
      </c>
      <c r="G24" s="62">
        <f>'Comps Data'!V10</f>
        <v>0.25809776468046375</v>
      </c>
      <c r="H24" s="62">
        <f t="shared" si="3"/>
        <v>4.0798566142176501E-2</v>
      </c>
      <c r="I24" s="62">
        <f t="shared" si="4"/>
        <v>3.9199291264783782E-2</v>
      </c>
      <c r="J24" s="54">
        <f t="shared" si="1"/>
        <v>1.0158715336396771</v>
      </c>
      <c r="K24" s="110">
        <f t="shared" si="2"/>
        <v>0.98602596011000565</v>
      </c>
      <c r="L24" s="275"/>
    </row>
    <row r="25" spans="2:12" x14ac:dyDescent="0.25">
      <c r="B25" s="112" t="str">
        <f t="shared" si="5"/>
        <v>Dabur India Ltd</v>
      </c>
      <c r="C25" s="105" t="str">
        <f>'Daily Adjusted closings'!X4</f>
        <v>DABUR</v>
      </c>
      <c r="D25" s="70" t="str">
        <f>'Master Input Center'!$C$14</f>
        <v>India</v>
      </c>
      <c r="E25" s="106">
        <f>'Comps Data'!G13</f>
        <v>76184.430000000008</v>
      </c>
      <c r="F25" s="106">
        <f>'Comps Data'!H13</f>
        <v>1287.32</v>
      </c>
      <c r="G25" s="71">
        <f>'Comps Data'!V13</f>
        <v>0.22847322870512235</v>
      </c>
      <c r="H25" s="71">
        <f t="shared" si="3"/>
        <v>1.6897415915561747E-2</v>
      </c>
      <c r="I25" s="71">
        <f t="shared" si="4"/>
        <v>1.6616637677605059E-2</v>
      </c>
      <c r="J25" s="107">
        <f t="shared" si="1"/>
        <v>0.91028496503604828</v>
      </c>
      <c r="K25" s="111">
        <f t="shared" si="2"/>
        <v>0.89857047362785325</v>
      </c>
    </row>
    <row r="26" spans="2:12" x14ac:dyDescent="0.25">
      <c r="B26" s="53"/>
      <c r="C26" s="53"/>
    </row>
    <row r="27" spans="2:12" x14ac:dyDescent="0.25">
      <c r="B27" s="53"/>
      <c r="C27" s="53"/>
      <c r="F27" s="97" t="s">
        <v>7926</v>
      </c>
      <c r="G27" s="98">
        <f>AVERAGE(G20:G25)</f>
        <v>0.23821533996178046</v>
      </c>
      <c r="H27" s="98">
        <f t="shared" ref="H27:K27" si="6">AVERAGE(H20:H25)</f>
        <v>1.332589840422075E-2</v>
      </c>
      <c r="I27" s="98">
        <f t="shared" si="6"/>
        <v>1.2983655961593225E-2</v>
      </c>
      <c r="J27" s="99">
        <f t="shared" si="6"/>
        <v>0.95980806169815569</v>
      </c>
      <c r="K27" s="99">
        <f t="shared" si="6"/>
        <v>0.95019574683124419</v>
      </c>
    </row>
    <row r="28" spans="2:12" x14ac:dyDescent="0.25">
      <c r="F28" s="100" t="s">
        <v>7839</v>
      </c>
      <c r="G28" s="101">
        <f>MEDIAN(G20:G25)</f>
        <v>0.23303099019617904</v>
      </c>
      <c r="H28" s="101">
        <f t="shared" ref="H28:K28" si="7">MEDIAN(H20:H25)</f>
        <v>8.8217864372746729E-3</v>
      </c>
      <c r="I28" s="101">
        <f t="shared" si="7"/>
        <v>8.7408724455685146E-3</v>
      </c>
      <c r="J28" s="102">
        <f t="shared" si="7"/>
        <v>0.95405316853291533</v>
      </c>
      <c r="K28" s="102">
        <f t="shared" si="7"/>
        <v>0.94891810701307566</v>
      </c>
    </row>
    <row r="30" spans="2:12" x14ac:dyDescent="0.25">
      <c r="B30" s="113" t="s">
        <v>7931</v>
      </c>
    </row>
    <row r="31" spans="2:12" x14ac:dyDescent="0.25">
      <c r="B31" s="113" t="s">
        <v>7930</v>
      </c>
    </row>
    <row r="32" spans="2:12" x14ac:dyDescent="0.25">
      <c r="B32" s="113" t="s">
        <v>7955</v>
      </c>
    </row>
    <row r="33" spans="2:11" x14ac:dyDescent="0.25">
      <c r="B33" s="269" t="s">
        <v>8062</v>
      </c>
      <c r="C33" s="269"/>
      <c r="D33" s="269"/>
      <c r="E33" s="269"/>
      <c r="F33" s="269"/>
      <c r="G33" s="269"/>
      <c r="H33" s="269"/>
      <c r="I33" s="269"/>
      <c r="J33" s="269"/>
      <c r="K33" s="269"/>
    </row>
    <row r="34" spans="2:11" x14ac:dyDescent="0.25">
      <c r="B34" s="269"/>
      <c r="C34" s="269"/>
      <c r="D34" s="269"/>
      <c r="E34" s="269"/>
      <c r="F34" s="269"/>
      <c r="G34" s="269"/>
      <c r="H34" s="269"/>
      <c r="I34" s="269"/>
      <c r="J34" s="269"/>
      <c r="K34" s="269"/>
    </row>
  </sheetData>
  <mergeCells count="4">
    <mergeCell ref="B17:K17"/>
    <mergeCell ref="B7:H7"/>
    <mergeCell ref="B2:K2"/>
    <mergeCell ref="B33:K34"/>
  </mergeCells>
  <printOptions horizontalCentered="1"/>
  <pageMargins left="0.70866141732283472" right="0.70866141732283472" top="0.74803149606299213" bottom="0.74803149606299213" header="0.31496062992125984" footer="0.31496062992125984"/>
  <pageSetup scale="91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9022E-77F6-435A-8DC6-3725AB5E5302}">
  <sheetPr>
    <tabColor rgb="FF062F62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F2794-E649-4E5F-8FF6-2CA5D3741FF0}">
  <dimension ref="B1:I40"/>
  <sheetViews>
    <sheetView showGridLines="0" topLeftCell="A33" zoomScaleNormal="100" workbookViewId="0">
      <selection activeCell="E23" sqref="E23"/>
    </sheetView>
  </sheetViews>
  <sheetFormatPr defaultRowHeight="15" x14ac:dyDescent="0.25"/>
  <cols>
    <col min="1" max="1" width="1.85546875" customWidth="1"/>
    <col min="2" max="2" width="12.85546875" bestFit="1" customWidth="1"/>
    <col min="3" max="3" width="16.7109375" bestFit="1" customWidth="1"/>
    <col min="4" max="4" width="36.85546875" bestFit="1" customWidth="1"/>
    <col min="5" max="5" width="12.42578125" bestFit="1" customWidth="1"/>
    <col min="6" max="6" width="8.7109375" bestFit="1" customWidth="1"/>
    <col min="7" max="7" width="11.5703125" bestFit="1" customWidth="1"/>
  </cols>
  <sheetData>
    <row r="1" spans="2:9" x14ac:dyDescent="0.25">
      <c r="B1" s="247" t="str">
        <f>'Data Sheet'!B1</f>
        <v>ITC LTD</v>
      </c>
      <c r="C1" s="247"/>
      <c r="D1" s="247"/>
      <c r="E1" s="247"/>
      <c r="F1" s="247"/>
      <c r="G1" s="247"/>
      <c r="H1" s="14"/>
      <c r="I1" s="14"/>
    </row>
    <row r="2" spans="2:9" x14ac:dyDescent="0.25">
      <c r="B2" s="271" t="s">
        <v>8102</v>
      </c>
      <c r="C2" s="271"/>
      <c r="D2" s="271"/>
      <c r="E2" s="271"/>
      <c r="F2" s="271"/>
      <c r="G2" s="271"/>
      <c r="H2" s="14"/>
      <c r="I2" s="14"/>
    </row>
    <row r="3" spans="2:9" x14ac:dyDescent="0.25">
      <c r="B3" s="244"/>
      <c r="C3" s="244"/>
      <c r="D3" s="244"/>
      <c r="E3" s="244"/>
      <c r="F3" s="244"/>
      <c r="G3" s="244"/>
      <c r="H3" s="14"/>
      <c r="I3" s="14"/>
    </row>
    <row r="4" spans="2:9" ht="15.75" thickBot="1" x14ac:dyDescent="0.3">
      <c r="B4" s="127" t="s">
        <v>8103</v>
      </c>
      <c r="C4" s="127"/>
      <c r="D4" s="127"/>
      <c r="E4" s="127"/>
      <c r="F4" s="127"/>
      <c r="G4" s="127"/>
      <c r="H4" s="14"/>
      <c r="I4" s="14"/>
    </row>
    <row r="6" spans="2:9" x14ac:dyDescent="0.25">
      <c r="B6" s="226" t="s">
        <v>8068</v>
      </c>
      <c r="C6" s="58" t="s">
        <v>8086</v>
      </c>
      <c r="D6" s="58" t="s">
        <v>8088</v>
      </c>
      <c r="E6" s="58" t="s">
        <v>8087</v>
      </c>
      <c r="F6" s="58" t="s">
        <v>8089</v>
      </c>
      <c r="G6" s="58" t="s">
        <v>8090</v>
      </c>
    </row>
    <row r="7" spans="2:9" x14ac:dyDescent="0.25">
      <c r="B7" t="s">
        <v>8082</v>
      </c>
      <c r="C7" t="s">
        <v>7815</v>
      </c>
      <c r="D7" t="s">
        <v>8091</v>
      </c>
      <c r="E7" s="227">
        <f>'SOTP - Segment Data'!H3</f>
        <v>21315.18</v>
      </c>
      <c r="F7" s="21" cm="1">
        <f t="array" ref="F7">MEDIAN(IF('Comps Data'!$D$5:$D$22=B7,'Comps Data'!$P$5:$P$22))</f>
        <v>16.066213119104486</v>
      </c>
      <c r="G7" s="21">
        <f>E7*F7</f>
        <v>342454.22455207357</v>
      </c>
    </row>
    <row r="8" spans="2:9" x14ac:dyDescent="0.25">
      <c r="B8" t="s">
        <v>8081</v>
      </c>
      <c r="C8" t="s">
        <v>8092</v>
      </c>
      <c r="D8" t="s">
        <v>8093</v>
      </c>
      <c r="E8" s="227">
        <f>'SOTP - Segment Data'!E4</f>
        <v>24209.75</v>
      </c>
      <c r="F8" s="21" cm="1">
        <f t="array" ref="F8">MEDIAN(IF('Comps Data'!$D$5:$D$22=B8,'Comps Data'!$Q$5:$Q$22))</f>
        <v>7.6203707886083016</v>
      </c>
      <c r="G8" s="21">
        <f>E8*F8</f>
        <v>184487.27169950982</v>
      </c>
    </row>
    <row r="9" spans="2:9" x14ac:dyDescent="0.25">
      <c r="B9" t="s">
        <v>8074</v>
      </c>
      <c r="C9" t="s">
        <v>8096</v>
      </c>
      <c r="D9" t="s">
        <v>8094</v>
      </c>
      <c r="E9" s="227">
        <f>'SOTP - Segment Data'!C5</f>
        <v>12296.48</v>
      </c>
      <c r="F9" s="21" cm="1">
        <f t="array" ref="F9">MEDIAN(IF('Comps Data'!$D$5:$D$22=B9,'Comps Data'!$Q$5:$Q$22))</f>
        <v>0.30041921941488536</v>
      </c>
      <c r="G9" s="21">
        <f>E9*F9</f>
        <v>3694.0989231507492</v>
      </c>
    </row>
    <row r="10" spans="2:9" x14ac:dyDescent="0.25">
      <c r="B10" s="224" t="s">
        <v>8083</v>
      </c>
      <c r="C10" t="s">
        <v>7815</v>
      </c>
      <c r="D10" t="s">
        <v>8095</v>
      </c>
      <c r="E10" s="227">
        <f>'SOTP - Segment Data'!H6</f>
        <v>1187.0999999999999</v>
      </c>
      <c r="F10" s="21" cm="1">
        <f t="array" ref="F10">MEDIAN(IF('Comps Data'!$D$5:$D$22=B10,'Comps Data'!$P$5:$P$22))</f>
        <v>8.2846754168144727</v>
      </c>
      <c r="G10" s="21">
        <f>E10*F10</f>
        <v>9834.7381873004597</v>
      </c>
    </row>
    <row r="11" spans="2:9" x14ac:dyDescent="0.25">
      <c r="B11" t="s">
        <v>8076</v>
      </c>
      <c r="C11" t="s">
        <v>8098</v>
      </c>
      <c r="D11" t="s">
        <v>8097</v>
      </c>
      <c r="E11" s="227"/>
      <c r="F11" s="21">
        <v>0</v>
      </c>
      <c r="G11" s="21">
        <v>159.71</v>
      </c>
    </row>
    <row r="12" spans="2:9" x14ac:dyDescent="0.25">
      <c r="G12" s="26"/>
    </row>
    <row r="13" spans="2:9" x14ac:dyDescent="0.25">
      <c r="B13" s="16" t="s">
        <v>8099</v>
      </c>
      <c r="C13" s="16"/>
      <c r="D13" s="16"/>
      <c r="E13" s="16"/>
      <c r="F13" s="16"/>
      <c r="G13" s="21">
        <f>SUM(G7:G11)</f>
        <v>540630.0433620346</v>
      </c>
    </row>
    <row r="14" spans="2:9" x14ac:dyDescent="0.25">
      <c r="B14" s="16" t="s">
        <v>8104</v>
      </c>
      <c r="C14" s="16"/>
      <c r="D14" s="16"/>
      <c r="E14" s="16"/>
      <c r="F14" s="16"/>
      <c r="G14" s="21">
        <f>('Master Input Center'!C46*(1-'Master Input Center'!C4))/'Master Input Center'!C47</f>
        <v>8784.904748648738</v>
      </c>
    </row>
    <row r="15" spans="2:9" x14ac:dyDescent="0.25">
      <c r="B15" s="16" t="s">
        <v>8100</v>
      </c>
      <c r="C15" s="16"/>
      <c r="D15" s="16"/>
      <c r="E15" s="16"/>
      <c r="F15" s="16"/>
      <c r="G15" s="21">
        <f>G13-G14</f>
        <v>531845.13861338585</v>
      </c>
    </row>
    <row r="16" spans="2:9" x14ac:dyDescent="0.25">
      <c r="B16" s="16" t="s">
        <v>7996</v>
      </c>
      <c r="C16" s="16"/>
      <c r="D16" s="16"/>
      <c r="E16" s="16"/>
      <c r="F16" s="16"/>
      <c r="G16" s="21">
        <f>DCF!I25</f>
        <v>3009</v>
      </c>
    </row>
    <row r="17" spans="2:7" x14ac:dyDescent="0.25">
      <c r="B17" s="16" t="s">
        <v>8058</v>
      </c>
      <c r="C17" s="16"/>
      <c r="D17" s="16"/>
      <c r="E17" s="16"/>
      <c r="F17" s="16"/>
      <c r="G17" s="21">
        <f>DCF!I26</f>
        <v>38128</v>
      </c>
    </row>
    <row r="18" spans="2:7" x14ac:dyDescent="0.25">
      <c r="B18" s="16" t="s">
        <v>7997</v>
      </c>
      <c r="C18" s="16"/>
      <c r="D18" s="16"/>
      <c r="E18" s="16"/>
      <c r="F18" s="16"/>
      <c r="G18" s="21">
        <f>DCF!I27</f>
        <v>2186</v>
      </c>
    </row>
    <row r="19" spans="2:7" x14ac:dyDescent="0.25">
      <c r="B19" s="16" t="s">
        <v>7998</v>
      </c>
      <c r="C19" s="16"/>
      <c r="D19" s="16"/>
      <c r="E19" s="16"/>
      <c r="F19" s="16"/>
      <c r="G19" s="21">
        <f>G15+G16+G17-G18</f>
        <v>570796.13861338585</v>
      </c>
    </row>
    <row r="20" spans="2:7" x14ac:dyDescent="0.25">
      <c r="B20" s="16" t="s">
        <v>7999</v>
      </c>
      <c r="C20" s="16"/>
      <c r="D20" s="16"/>
      <c r="E20" s="16"/>
      <c r="F20" s="16"/>
      <c r="G20" s="21">
        <f>DCF!I29</f>
        <v>1252.95</v>
      </c>
    </row>
    <row r="21" spans="2:7" x14ac:dyDescent="0.25">
      <c r="G21" s="26"/>
    </row>
    <row r="22" spans="2:7" ht="15.75" thickBot="1" x14ac:dyDescent="0.3">
      <c r="B22" s="240" t="s">
        <v>8101</v>
      </c>
      <c r="C22" s="240"/>
      <c r="D22" s="240"/>
      <c r="E22" s="240"/>
      <c r="F22" s="240"/>
      <c r="G22" s="241">
        <f>G19/G20</f>
        <v>455.56178507792475</v>
      </c>
    </row>
    <row r="23" spans="2:7" x14ac:dyDescent="0.25">
      <c r="G23" s="26"/>
    </row>
    <row r="24" spans="2:7" x14ac:dyDescent="0.25">
      <c r="B24" s="161" t="s">
        <v>8002</v>
      </c>
      <c r="C24" s="242"/>
      <c r="D24" s="242"/>
      <c r="E24" s="16"/>
      <c r="F24" s="16"/>
      <c r="G24" s="21">
        <f>DCF!I33</f>
        <v>268</v>
      </c>
    </row>
    <row r="25" spans="2:7" x14ac:dyDescent="0.25">
      <c r="B25" s="161" t="str">
        <f>IF(G24&gt;G22,"Premium","Discount")</f>
        <v>Discount</v>
      </c>
      <c r="C25" s="242"/>
      <c r="D25" s="243"/>
      <c r="E25" s="16"/>
      <c r="F25" s="16"/>
      <c r="G25" s="162">
        <f>IF(G22&gt;G24,1-(G24/G22),IF(G22&lt;G24,(G24/G22)-1,0))</f>
        <v>0.4117153616075192</v>
      </c>
    </row>
    <row r="27" spans="2:7" x14ac:dyDescent="0.25">
      <c r="B27" s="245" t="s">
        <v>8105</v>
      </c>
    </row>
    <row r="28" spans="2:7" ht="4.5" customHeight="1" x14ac:dyDescent="0.25">
      <c r="B28" s="245"/>
    </row>
    <row r="29" spans="2:7" x14ac:dyDescent="0.25">
      <c r="B29" s="245" t="s">
        <v>8107</v>
      </c>
    </row>
    <row r="30" spans="2:7" ht="4.5" customHeight="1" x14ac:dyDescent="0.25">
      <c r="B30" s="245"/>
    </row>
    <row r="31" spans="2:7" x14ac:dyDescent="0.25">
      <c r="B31" s="245" t="s">
        <v>8106</v>
      </c>
    </row>
    <row r="32" spans="2:7" ht="4.5" customHeight="1" x14ac:dyDescent="0.25">
      <c r="B32" s="245"/>
    </row>
    <row r="33" spans="2:7" x14ac:dyDescent="0.25">
      <c r="B33" s="245" t="s">
        <v>8108</v>
      </c>
    </row>
    <row r="34" spans="2:7" ht="36" customHeight="1" x14ac:dyDescent="0.25">
      <c r="B34" s="270" t="s">
        <v>8109</v>
      </c>
      <c r="C34" s="270"/>
      <c r="D34" s="270"/>
      <c r="E34" s="270"/>
      <c r="F34" s="270"/>
      <c r="G34" s="270"/>
    </row>
    <row r="35" spans="2:7" x14ac:dyDescent="0.25">
      <c r="B35" s="245" t="s">
        <v>8115</v>
      </c>
    </row>
    <row r="36" spans="2:7" ht="23.25" customHeight="1" x14ac:dyDescent="0.25">
      <c r="B36" s="270" t="s">
        <v>8110</v>
      </c>
      <c r="C36" s="270"/>
      <c r="D36" s="270"/>
      <c r="E36" s="270"/>
      <c r="F36" s="270"/>
      <c r="G36" s="270"/>
    </row>
    <row r="37" spans="2:7" x14ac:dyDescent="0.25">
      <c r="B37" s="245" t="s">
        <v>8111</v>
      </c>
    </row>
    <row r="38" spans="2:7" ht="25.5" customHeight="1" x14ac:dyDescent="0.25">
      <c r="B38" s="270" t="s">
        <v>8112</v>
      </c>
      <c r="C38" s="270"/>
      <c r="D38" s="270"/>
      <c r="E38" s="270"/>
      <c r="F38" s="270"/>
      <c r="G38" s="270"/>
    </row>
    <row r="39" spans="2:7" ht="24.75" customHeight="1" x14ac:dyDescent="0.25">
      <c r="B39" s="270" t="s">
        <v>8113</v>
      </c>
      <c r="C39" s="270"/>
      <c r="D39" s="270"/>
      <c r="E39" s="270"/>
      <c r="F39" s="270"/>
      <c r="G39" s="270"/>
    </row>
    <row r="40" spans="2:7" ht="36.75" customHeight="1" x14ac:dyDescent="0.25">
      <c r="B40" s="270" t="s">
        <v>8114</v>
      </c>
      <c r="C40" s="270"/>
      <c r="D40" s="270"/>
      <c r="E40" s="270"/>
      <c r="F40" s="270"/>
      <c r="G40" s="270"/>
    </row>
  </sheetData>
  <mergeCells count="7">
    <mergeCell ref="B39:G39"/>
    <mergeCell ref="B40:G40"/>
    <mergeCell ref="B1:G1"/>
    <mergeCell ref="B2:G2"/>
    <mergeCell ref="B34:G34"/>
    <mergeCell ref="B36:G36"/>
    <mergeCell ref="B38:G38"/>
  </mergeCells>
  <pageMargins left="0.19685039370078741" right="0.11811023622047245" top="0.55118110236220474" bottom="0.55118110236220474" header="0" footer="0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7F85F-11BB-42DC-BC5C-4D043C290488}">
  <sheetPr>
    <tabColor rgb="FF062F62"/>
  </sheetPr>
  <dimension ref="A1"/>
  <sheetViews>
    <sheetView workbookViewId="0">
      <selection activeCell="D30" sqref="D30"/>
    </sheetView>
  </sheetViews>
  <sheetFormatPr defaultRowHeight="15" x14ac:dyDescent="0.25"/>
  <sheetData/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2231C-C2A0-454F-8B27-C9C143B3D77B}">
  <dimension ref="B2:I101"/>
  <sheetViews>
    <sheetView showGridLines="0" topLeftCell="A76" zoomScale="115" zoomScaleNormal="115" zoomScaleSheetLayoutView="130" workbookViewId="0">
      <selection activeCell="E23" sqref="E23"/>
    </sheetView>
  </sheetViews>
  <sheetFormatPr defaultRowHeight="15" x14ac:dyDescent="0.25"/>
  <cols>
    <col min="1" max="1" width="1.85546875" customWidth="1"/>
    <col min="2" max="2" width="40" bestFit="1" customWidth="1"/>
    <col min="3" max="3" width="11.28515625" customWidth="1"/>
    <col min="4" max="9" width="10.42578125" bestFit="1" customWidth="1"/>
  </cols>
  <sheetData>
    <row r="2" spans="2:9" x14ac:dyDescent="0.25">
      <c r="B2" s="247" t="str">
        <f>'Data Sheet'!B1</f>
        <v>ITC LTD</v>
      </c>
      <c r="C2" s="260"/>
      <c r="D2" s="260"/>
      <c r="E2" s="260"/>
      <c r="F2" s="260"/>
      <c r="G2" s="260"/>
      <c r="H2" s="260"/>
      <c r="I2" s="260"/>
    </row>
    <row r="3" spans="2:9" x14ac:dyDescent="0.25">
      <c r="B3" s="259" t="s">
        <v>8048</v>
      </c>
      <c r="C3" s="259"/>
      <c r="D3" s="259"/>
      <c r="E3" s="259"/>
      <c r="F3" s="259"/>
      <c r="G3" s="259"/>
      <c r="H3" s="259"/>
      <c r="I3" s="259"/>
    </row>
    <row r="45" spans="2:9" x14ac:dyDescent="0.25">
      <c r="B45" s="247" t="str">
        <f>'Data Sheet'!B1</f>
        <v>ITC LTD</v>
      </c>
      <c r="C45" s="260"/>
      <c r="D45" s="260"/>
      <c r="E45" s="260"/>
      <c r="F45" s="260"/>
      <c r="G45" s="260"/>
      <c r="H45" s="260"/>
      <c r="I45" s="260"/>
    </row>
    <row r="46" spans="2:9" x14ac:dyDescent="0.25">
      <c r="B46" s="259" t="s">
        <v>8013</v>
      </c>
      <c r="C46" s="259"/>
      <c r="D46" s="259"/>
      <c r="E46" s="259"/>
      <c r="F46" s="259"/>
      <c r="G46" s="259"/>
      <c r="H46" s="259"/>
      <c r="I46" s="259"/>
    </row>
    <row r="47" spans="2:9" x14ac:dyDescent="0.25">
      <c r="B47" s="12" t="s">
        <v>91</v>
      </c>
      <c r="C47" s="12"/>
      <c r="D47" s="13">
        <f>'Common Size Statements'!G$4</f>
        <v>44286</v>
      </c>
      <c r="E47" s="13">
        <f>'Common Size Statements'!H$4</f>
        <v>44651</v>
      </c>
      <c r="F47" s="13">
        <f>'Common Size Statements'!I$4</f>
        <v>45016</v>
      </c>
      <c r="G47" s="13">
        <f>'Common Size Statements'!J$4</f>
        <v>45382</v>
      </c>
      <c r="H47" s="13">
        <f>'Common Size Statements'!K$4</f>
        <v>45747</v>
      </c>
      <c r="I47" s="13">
        <f>'Common Size Statements'!L$4</f>
        <v>46112</v>
      </c>
    </row>
    <row r="49" spans="2:9" x14ac:dyDescent="0.25">
      <c r="B49" s="260" t="s">
        <v>8018</v>
      </c>
      <c r="C49" s="260"/>
      <c r="D49" s="260"/>
      <c r="E49" s="260"/>
      <c r="F49" s="260"/>
      <c r="G49" s="260"/>
      <c r="H49" s="260"/>
      <c r="I49" s="260"/>
    </row>
    <row r="51" spans="2:9" x14ac:dyDescent="0.25">
      <c r="B51" t="s">
        <v>16</v>
      </c>
      <c r="D51" s="21">
        <f>'Intrinsic Growth'!C23</f>
        <v>3777</v>
      </c>
      <c r="E51" s="21">
        <f>'Intrinsic Growth'!D23</f>
        <v>5753</v>
      </c>
      <c r="F51" s="21">
        <f>'Intrinsic Growth'!E23</f>
        <v>6311</v>
      </c>
      <c r="G51" s="21">
        <f>'Intrinsic Growth'!F23</f>
        <v>5797</v>
      </c>
      <c r="H51" s="21">
        <f>'Intrinsic Growth'!G23</f>
        <v>8538</v>
      </c>
      <c r="I51" s="21">
        <f>'Intrinsic Growth'!H23</f>
        <v>9724</v>
      </c>
    </row>
    <row r="52" spans="2:9" x14ac:dyDescent="0.25">
      <c r="B52" t="s">
        <v>8015</v>
      </c>
      <c r="D52" s="21">
        <f>'Historicals FS'!G71</f>
        <v>73760.759999999995</v>
      </c>
      <c r="E52" s="21">
        <f>'Historicals FS'!H71</f>
        <v>77196.02</v>
      </c>
      <c r="F52" s="21">
        <f>'Historicals FS'!I71</f>
        <v>85830.96</v>
      </c>
      <c r="G52" s="21">
        <f>'Historicals FS'!J71</f>
        <v>91753.97</v>
      </c>
      <c r="H52" s="21">
        <f>'Historicals FS'!K71</f>
        <v>88002.7</v>
      </c>
      <c r="I52" s="21">
        <f>'Historicals FS'!L71</f>
        <v>93637.2</v>
      </c>
    </row>
    <row r="54" spans="2:9" ht="15.75" thickBot="1" x14ac:dyDescent="0.3">
      <c r="B54" s="117" t="str">
        <f>B49</f>
        <v>Working Capital / Total Asset (A)</v>
      </c>
      <c r="C54" s="117"/>
      <c r="D54" s="164">
        <f>D51/D52</f>
        <v>5.1206088440520409E-2</v>
      </c>
      <c r="E54" s="164">
        <f>E51/E52</f>
        <v>7.4524567458270519E-2</v>
      </c>
      <c r="F54" s="164">
        <f t="shared" ref="F54:I54" si="0">F51/F52</f>
        <v>7.352824668394714E-2</v>
      </c>
      <c r="G54" s="164">
        <f t="shared" si="0"/>
        <v>6.3179827532258273E-2</v>
      </c>
      <c r="H54" s="164">
        <f t="shared" si="0"/>
        <v>9.7019750530381463E-2</v>
      </c>
      <c r="I54" s="164">
        <f t="shared" si="0"/>
        <v>0.10384761611838031</v>
      </c>
    </row>
    <row r="55" spans="2:9" x14ac:dyDescent="0.25">
      <c r="B55" s="169"/>
      <c r="C55" s="169"/>
      <c r="D55" s="169"/>
      <c r="E55" s="169"/>
      <c r="F55" s="169"/>
      <c r="G55" s="169"/>
      <c r="H55" s="169"/>
      <c r="I55" s="169"/>
    </row>
    <row r="56" spans="2:9" x14ac:dyDescent="0.25">
      <c r="B56" s="260" t="s">
        <v>8019</v>
      </c>
      <c r="C56" s="260"/>
      <c r="D56" s="260"/>
      <c r="E56" s="260"/>
      <c r="F56" s="260"/>
      <c r="G56" s="260"/>
      <c r="H56" s="260"/>
      <c r="I56" s="260"/>
    </row>
    <row r="57" spans="2:9" hidden="1" x14ac:dyDescent="0.25">
      <c r="B57" s="12" t="s">
        <v>91</v>
      </c>
      <c r="C57" s="12"/>
      <c r="D57" s="13">
        <f>'Common Size Statements'!G$4</f>
        <v>44286</v>
      </c>
      <c r="E57" s="13">
        <f>'Common Size Statements'!H$4</f>
        <v>44651</v>
      </c>
      <c r="F57" s="13">
        <f>'Common Size Statements'!I$4</f>
        <v>45016</v>
      </c>
      <c r="G57" s="13">
        <f>'Common Size Statements'!J$4</f>
        <v>45382</v>
      </c>
      <c r="H57" s="13">
        <f>'Common Size Statements'!K$4</f>
        <v>45747</v>
      </c>
      <c r="I57" s="13">
        <f>'Common Size Statements'!L$4</f>
        <v>46112</v>
      </c>
    </row>
    <row r="59" spans="2:9" x14ac:dyDescent="0.25">
      <c r="B59" t="s">
        <v>7861</v>
      </c>
      <c r="D59" s="21">
        <f>'Historicals FS'!G57</f>
        <v>59116.46</v>
      </c>
      <c r="E59" s="21">
        <f>'Historicals FS'!H57</f>
        <v>61223.24</v>
      </c>
      <c r="F59" s="21">
        <f>'Historicals FS'!I57</f>
        <v>67912.460000000006</v>
      </c>
      <c r="G59" s="21">
        <f>'Historicals FS'!J57</f>
        <v>73258.53</v>
      </c>
      <c r="H59" s="21">
        <f>'Historicals FS'!K57</f>
        <v>68778.64</v>
      </c>
      <c r="I59" s="21">
        <f>'Historicals FS'!L57</f>
        <v>71254.350000000006</v>
      </c>
    </row>
    <row r="60" spans="2:9" x14ac:dyDescent="0.25">
      <c r="B60" t="s">
        <v>90</v>
      </c>
      <c r="D60" s="21">
        <f>D52</f>
        <v>73760.759999999995</v>
      </c>
      <c r="E60" s="21">
        <f t="shared" ref="E60:I60" si="1">E52</f>
        <v>77196.02</v>
      </c>
      <c r="F60" s="21">
        <f t="shared" si="1"/>
        <v>85830.96</v>
      </c>
      <c r="G60" s="21">
        <f t="shared" si="1"/>
        <v>91753.97</v>
      </c>
      <c r="H60" s="21">
        <f t="shared" si="1"/>
        <v>88002.7</v>
      </c>
      <c r="I60" s="21">
        <f t="shared" si="1"/>
        <v>93637.2</v>
      </c>
    </row>
    <row r="62" spans="2:9" ht="15.75" thickBot="1" x14ac:dyDescent="0.3">
      <c r="B62" s="117" t="str">
        <f>B56</f>
        <v>Retained Earnings / Total Asset (B)</v>
      </c>
      <c r="C62" s="117"/>
      <c r="D62" s="171">
        <f>D59/D60</f>
        <v>0.80146218666944324</v>
      </c>
      <c r="E62" s="171">
        <f t="shared" ref="E62:I62" si="2">E59/E60</f>
        <v>0.79308803744027212</v>
      </c>
      <c r="F62" s="171">
        <f t="shared" si="2"/>
        <v>0.79123500424555426</v>
      </c>
      <c r="G62" s="171">
        <f t="shared" si="2"/>
        <v>0.79842354505205604</v>
      </c>
      <c r="H62" s="171">
        <f t="shared" si="2"/>
        <v>0.78155147512519507</v>
      </c>
      <c r="I62" s="171">
        <f t="shared" si="2"/>
        <v>0.76096198946572524</v>
      </c>
    </row>
    <row r="63" spans="2:9" x14ac:dyDescent="0.25">
      <c r="B63" s="169"/>
      <c r="C63" s="169"/>
      <c r="D63" s="169"/>
      <c r="E63" s="169"/>
      <c r="F63" s="169"/>
      <c r="G63" s="169"/>
      <c r="H63" s="169"/>
      <c r="I63" s="169"/>
    </row>
    <row r="64" spans="2:9" x14ac:dyDescent="0.25">
      <c r="B64" s="260" t="s">
        <v>8020</v>
      </c>
      <c r="C64" s="260"/>
      <c r="D64" s="260"/>
      <c r="E64" s="260"/>
      <c r="F64" s="260"/>
      <c r="G64" s="260"/>
      <c r="H64" s="260"/>
      <c r="I64" s="260"/>
    </row>
    <row r="65" spans="2:9" hidden="1" x14ac:dyDescent="0.25">
      <c r="B65" s="12" t="s">
        <v>91</v>
      </c>
      <c r="C65" s="12"/>
      <c r="D65" s="13">
        <f>'Common Size Statements'!G$4</f>
        <v>44286</v>
      </c>
      <c r="E65" s="13">
        <f>'Common Size Statements'!H$4</f>
        <v>44651</v>
      </c>
      <c r="F65" s="13">
        <f>'Common Size Statements'!I$4</f>
        <v>45016</v>
      </c>
      <c r="G65" s="13">
        <f>'Common Size Statements'!J$4</f>
        <v>45382</v>
      </c>
      <c r="H65" s="13">
        <f>'Common Size Statements'!K$4</f>
        <v>45747</v>
      </c>
      <c r="I65" s="13">
        <f>'Common Size Statements'!L$4</f>
        <v>46112</v>
      </c>
    </row>
    <row r="67" spans="2:9" x14ac:dyDescent="0.25">
      <c r="B67" t="s">
        <v>7818</v>
      </c>
      <c r="D67" s="21">
        <f>'Historicals FS'!G23</f>
        <v>15419.189999999999</v>
      </c>
      <c r="E67" s="21">
        <f>'Historicals FS'!H23</f>
        <v>18890.739999999994</v>
      </c>
      <c r="F67" s="21">
        <f>'Historicals FS'!I23</f>
        <v>23895.249999999996</v>
      </c>
      <c r="G67" s="21">
        <f>'Historicals FS'!J23</f>
        <v>23669.48</v>
      </c>
      <c r="H67" s="21">
        <f>'Historicals FS'!K23</f>
        <v>24185.26</v>
      </c>
      <c r="I67" s="21">
        <f>'Historicals FS'!L23</f>
        <v>25595.469999999994</v>
      </c>
    </row>
    <row r="68" spans="2:9" x14ac:dyDescent="0.25">
      <c r="B68" t="s">
        <v>8015</v>
      </c>
      <c r="D68" s="21">
        <f>D52</f>
        <v>73760.759999999995</v>
      </c>
      <c r="E68" s="21">
        <f t="shared" ref="E68:I68" si="3">E52</f>
        <v>77196.02</v>
      </c>
      <c r="F68" s="21">
        <f t="shared" si="3"/>
        <v>85830.96</v>
      </c>
      <c r="G68" s="21">
        <f t="shared" si="3"/>
        <v>91753.97</v>
      </c>
      <c r="H68" s="21">
        <f t="shared" si="3"/>
        <v>88002.7</v>
      </c>
      <c r="I68" s="21">
        <f t="shared" si="3"/>
        <v>93637.2</v>
      </c>
    </row>
    <row r="70" spans="2:9" ht="15.75" thickBot="1" x14ac:dyDescent="0.3">
      <c r="B70" s="117" t="str">
        <f>B64</f>
        <v>EBIT / Total Asset (C)</v>
      </c>
      <c r="C70" s="117"/>
      <c r="D70" s="164">
        <f>D67/D68</f>
        <v>0.20904326365400791</v>
      </c>
      <c r="E70" s="164">
        <f>E67/E68</f>
        <v>0.24471132060953393</v>
      </c>
      <c r="F70" s="164">
        <f t="shared" ref="F70:I70" si="4">F67/F68</f>
        <v>0.27839896000231146</v>
      </c>
      <c r="G70" s="164">
        <f t="shared" si="4"/>
        <v>0.2579668214901219</v>
      </c>
      <c r="H70" s="164">
        <f t="shared" si="4"/>
        <v>0.27482406789791675</v>
      </c>
      <c r="I70" s="164">
        <f t="shared" si="4"/>
        <v>0.27334723806350464</v>
      </c>
    </row>
    <row r="71" spans="2:9" x14ac:dyDescent="0.25">
      <c r="B71" s="167"/>
      <c r="C71" s="167"/>
      <c r="D71" s="168"/>
      <c r="E71" s="168"/>
      <c r="F71" s="168"/>
      <c r="G71" s="168"/>
      <c r="H71" s="168"/>
      <c r="I71" s="168"/>
    </row>
    <row r="72" spans="2:9" x14ac:dyDescent="0.25">
      <c r="B72" s="260" t="s">
        <v>8022</v>
      </c>
      <c r="C72" s="260"/>
      <c r="D72" s="260"/>
      <c r="E72" s="260"/>
      <c r="F72" s="260"/>
      <c r="G72" s="260"/>
      <c r="H72" s="260"/>
      <c r="I72" s="260"/>
    </row>
    <row r="73" spans="2:9" hidden="1" x14ac:dyDescent="0.25">
      <c r="B73" s="12" t="s">
        <v>91</v>
      </c>
      <c r="C73" s="12"/>
      <c r="D73" s="13">
        <f>'Common Size Statements'!G$4</f>
        <v>44286</v>
      </c>
      <c r="E73" s="13">
        <f>'Common Size Statements'!H$4</f>
        <v>44651</v>
      </c>
      <c r="F73" s="13">
        <f>'Common Size Statements'!I$4</f>
        <v>45016</v>
      </c>
      <c r="G73" s="13">
        <f>'Common Size Statements'!J$4</f>
        <v>45382</v>
      </c>
      <c r="H73" s="13">
        <f>'Common Size Statements'!K$4</f>
        <v>45747</v>
      </c>
      <c r="I73" s="13">
        <f>'Common Size Statements'!L$4</f>
        <v>46112</v>
      </c>
    </row>
    <row r="75" spans="2:9" x14ac:dyDescent="0.25">
      <c r="B75" t="s">
        <v>8016</v>
      </c>
      <c r="D75" s="21">
        <f>'Data Sheet'!F90*'Data Sheet'!F93</f>
        <v>252108.84160000001</v>
      </c>
      <c r="E75" s="21">
        <f>'Data Sheet'!G90*'Data Sheet'!G93</f>
        <v>289548.25679999997</v>
      </c>
      <c r="F75" s="21">
        <f>'Data Sheet'!H90*'Data Sheet'!H93</f>
        <v>446774.17200000002</v>
      </c>
      <c r="G75" s="21">
        <f>'Data Sheet'!I90*'Data Sheet'!I93</f>
        <v>501298.15909999999</v>
      </c>
      <c r="H75" s="21">
        <f>'Data Sheet'!J90*'Data Sheet'!J93</f>
        <v>512765.24750000006</v>
      </c>
      <c r="I75" s="21">
        <f>'Data Sheet'!K90*'Data Sheet'!K93</f>
        <v>360473.71500000003</v>
      </c>
    </row>
    <row r="76" spans="2:9" x14ac:dyDescent="0.25">
      <c r="B76" t="s">
        <v>68</v>
      </c>
      <c r="D76" s="21">
        <f>SUM('Historicals FS'!G58:G59)</f>
        <v>13413.42</v>
      </c>
      <c r="E76" s="21">
        <f>SUM('Historicals FS'!H58:H59)</f>
        <v>14740.45</v>
      </c>
      <c r="F76" s="21">
        <f>SUM('Historicals FS'!I58:I59)</f>
        <v>16675.7</v>
      </c>
      <c r="G76" s="21">
        <f>SUM('Historicals FS'!J58:J59)</f>
        <v>17246.97</v>
      </c>
      <c r="H76" s="21">
        <f>SUM('Historicals FS'!K58:K59)</f>
        <v>17972.650000000001</v>
      </c>
      <c r="I76" s="21">
        <f>SUM('Historicals FS'!L58:L59)</f>
        <v>21129.9</v>
      </c>
    </row>
    <row r="78" spans="2:9" ht="15.75" thickBot="1" x14ac:dyDescent="0.3">
      <c r="B78" s="117" t="str">
        <f>B72</f>
        <v>Market Cap. / Total Liabilities (D)</v>
      </c>
      <c r="C78" s="117"/>
      <c r="D78" s="173">
        <f>D75/D76</f>
        <v>18.79526933474088</v>
      </c>
      <c r="E78" s="173">
        <f t="shared" ref="E78:I78" si="5">E75/E76</f>
        <v>19.6431083718611</v>
      </c>
      <c r="F78" s="173">
        <f t="shared" si="5"/>
        <v>26.79192909443082</v>
      </c>
      <c r="G78" s="174">
        <f>G75/G76</f>
        <v>29.065868329335526</v>
      </c>
      <c r="H78" s="174">
        <f t="shared" si="5"/>
        <v>28.530308413060958</v>
      </c>
      <c r="I78" s="174">
        <f t="shared" si="5"/>
        <v>17.059887410730767</v>
      </c>
    </row>
    <row r="79" spans="2:9" x14ac:dyDescent="0.25">
      <c r="B79" s="169"/>
      <c r="C79" s="169"/>
      <c r="D79" s="169"/>
      <c r="E79" s="169"/>
      <c r="F79" s="169"/>
      <c r="G79" s="169"/>
      <c r="H79" s="169"/>
      <c r="I79" s="169"/>
    </row>
    <row r="80" spans="2:9" x14ac:dyDescent="0.25">
      <c r="B80" s="260" t="s">
        <v>8021</v>
      </c>
      <c r="C80" s="260"/>
      <c r="D80" s="260"/>
      <c r="E80" s="260"/>
      <c r="F80" s="260"/>
      <c r="G80" s="260"/>
      <c r="H80" s="260"/>
      <c r="I80" s="260"/>
    </row>
    <row r="81" spans="2:9" hidden="1" x14ac:dyDescent="0.25">
      <c r="B81" s="12" t="s">
        <v>91</v>
      </c>
      <c r="C81" s="12"/>
      <c r="D81" s="13">
        <f>'Common Size Statements'!G$4</f>
        <v>44286</v>
      </c>
      <c r="E81" s="13">
        <f>'Common Size Statements'!H$4</f>
        <v>44651</v>
      </c>
      <c r="F81" s="13">
        <f>'Common Size Statements'!I$4</f>
        <v>45016</v>
      </c>
      <c r="G81" s="13">
        <f>'Common Size Statements'!J$4</f>
        <v>45382</v>
      </c>
      <c r="H81" s="13">
        <f>'Common Size Statements'!K$4</f>
        <v>45747</v>
      </c>
      <c r="I81" s="13">
        <f>'Common Size Statements'!L$4</f>
        <v>46112</v>
      </c>
    </row>
    <row r="83" spans="2:9" x14ac:dyDescent="0.25">
      <c r="B83" t="s">
        <v>1</v>
      </c>
      <c r="D83" s="21">
        <f>'Historicals FS'!G5</f>
        <v>49257.45</v>
      </c>
      <c r="E83" s="21">
        <f>'Historicals FS'!H5</f>
        <v>60644.54</v>
      </c>
      <c r="F83" s="21">
        <f>'Historicals FS'!I5</f>
        <v>70919.03</v>
      </c>
      <c r="G83" s="21">
        <f>'Historicals FS'!J5</f>
        <v>67931.94</v>
      </c>
      <c r="H83" s="21">
        <f>'Historicals FS'!K5</f>
        <v>75323.34</v>
      </c>
      <c r="I83" s="21">
        <f>'Historicals FS'!L5</f>
        <v>78868.399999999994</v>
      </c>
    </row>
    <row r="84" spans="2:9" x14ac:dyDescent="0.25">
      <c r="B84" t="s">
        <v>8015</v>
      </c>
      <c r="D84" s="21">
        <f>D52</f>
        <v>73760.759999999995</v>
      </c>
      <c r="E84" s="21">
        <f t="shared" ref="E84:I84" si="6">E52</f>
        <v>77196.02</v>
      </c>
      <c r="F84" s="21">
        <f t="shared" si="6"/>
        <v>85830.96</v>
      </c>
      <c r="G84" s="21">
        <f t="shared" si="6"/>
        <v>91753.97</v>
      </c>
      <c r="H84" s="21">
        <f t="shared" si="6"/>
        <v>88002.7</v>
      </c>
      <c r="I84" s="21">
        <f t="shared" si="6"/>
        <v>93637.2</v>
      </c>
    </row>
    <row r="86" spans="2:9" ht="15.75" thickBot="1" x14ac:dyDescent="0.3">
      <c r="B86" s="117" t="str">
        <f>B80</f>
        <v>Sales / Total Asset (E)</v>
      </c>
      <c r="C86" s="117"/>
      <c r="D86" s="164">
        <f>D83/D84</f>
        <v>0.66780019620188291</v>
      </c>
      <c r="E86" s="164">
        <f>E83/E84</f>
        <v>0.78559153697302009</v>
      </c>
      <c r="F86" s="164">
        <f t="shared" ref="F86:I86" si="7">F83/F84</f>
        <v>0.82626397281353947</v>
      </c>
      <c r="G86" s="164">
        <f t="shared" si="7"/>
        <v>0.74037058015037394</v>
      </c>
      <c r="H86" s="164">
        <f t="shared" si="7"/>
        <v>0.85592078424866513</v>
      </c>
      <c r="I86" s="164">
        <f t="shared" si="7"/>
        <v>0.84227636024998609</v>
      </c>
    </row>
    <row r="87" spans="2:9" x14ac:dyDescent="0.25">
      <c r="B87" s="167"/>
      <c r="C87" s="167"/>
      <c r="D87" s="168"/>
      <c r="E87" s="168"/>
      <c r="F87" s="168"/>
      <c r="G87" s="168"/>
      <c r="H87" s="168"/>
      <c r="I87" s="168"/>
    </row>
    <row r="88" spans="2:9" x14ac:dyDescent="0.25">
      <c r="B88" s="260" t="s">
        <v>8017</v>
      </c>
      <c r="C88" s="260"/>
      <c r="D88" s="260"/>
      <c r="E88" s="260"/>
      <c r="F88" s="260"/>
      <c r="G88" s="260"/>
      <c r="H88" s="260"/>
      <c r="I88" s="260"/>
    </row>
    <row r="89" spans="2:9" x14ac:dyDescent="0.25">
      <c r="B89" s="12" t="s">
        <v>91</v>
      </c>
      <c r="C89" s="12" t="s">
        <v>7921</v>
      </c>
      <c r="D89" s="13">
        <f>'Common Size Statements'!G$4</f>
        <v>44286</v>
      </c>
      <c r="E89" s="13">
        <f>'Common Size Statements'!H$4</f>
        <v>44651</v>
      </c>
      <c r="F89" s="13">
        <f>'Common Size Statements'!I$4</f>
        <v>45016</v>
      </c>
      <c r="G89" s="13">
        <f>'Common Size Statements'!J$4</f>
        <v>45382</v>
      </c>
      <c r="H89" s="13">
        <f>'Common Size Statements'!K$4</f>
        <v>45747</v>
      </c>
      <c r="I89" s="13">
        <f>'Common Size Statements'!L$4</f>
        <v>46112</v>
      </c>
    </row>
    <row r="91" spans="2:9" x14ac:dyDescent="0.25">
      <c r="B91" t="str">
        <f>B54</f>
        <v>Working Capital / Total Asset (A)</v>
      </c>
      <c r="C91" s="205">
        <f>'Master Input Center'!C39</f>
        <v>1.2</v>
      </c>
      <c r="D91" s="172">
        <f>D54*$C$91</f>
        <v>6.1447306128624486E-2</v>
      </c>
      <c r="E91" s="172">
        <f t="shared" ref="E91:I91" si="8">E54*$C$91</f>
        <v>8.9429480949924617E-2</v>
      </c>
      <c r="F91" s="172">
        <f t="shared" si="8"/>
        <v>8.8233896020736571E-2</v>
      </c>
      <c r="G91" s="172">
        <f t="shared" si="8"/>
        <v>7.581579303870993E-2</v>
      </c>
      <c r="H91" s="172">
        <f t="shared" si="8"/>
        <v>0.11642370063645775</v>
      </c>
      <c r="I91" s="172">
        <f t="shared" si="8"/>
        <v>0.12461713934205637</v>
      </c>
    </row>
    <row r="92" spans="2:9" x14ac:dyDescent="0.25">
      <c r="B92" t="str">
        <f>B62</f>
        <v>Retained Earnings / Total Asset (B)</v>
      </c>
      <c r="C92" s="205">
        <f>'Master Input Center'!C40</f>
        <v>1.4</v>
      </c>
      <c r="D92" s="172">
        <f>D62*$C$92</f>
        <v>1.1220470613372204</v>
      </c>
      <c r="E92" s="172">
        <f t="shared" ref="E92:I92" si="9">E62*$C$92</f>
        <v>1.1103232524163809</v>
      </c>
      <c r="F92" s="172">
        <f t="shared" si="9"/>
        <v>1.1077290059437759</v>
      </c>
      <c r="G92" s="172">
        <f t="shared" si="9"/>
        <v>1.1177929630728785</v>
      </c>
      <c r="H92" s="172">
        <f t="shared" si="9"/>
        <v>1.0941720651752731</v>
      </c>
      <c r="I92" s="172">
        <f t="shared" si="9"/>
        <v>1.0653467852520153</v>
      </c>
    </row>
    <row r="93" spans="2:9" x14ac:dyDescent="0.25">
      <c r="B93" t="str">
        <f>B70</f>
        <v>EBIT / Total Asset (C)</v>
      </c>
      <c r="C93" s="205">
        <f>'Master Input Center'!C41</f>
        <v>3.3</v>
      </c>
      <c r="D93" s="172">
        <f>D70*$C$93</f>
        <v>0.68984277005822603</v>
      </c>
      <c r="E93" s="172">
        <f t="shared" ref="E93:I93" si="10">E70*$C$93</f>
        <v>0.80754735801146194</v>
      </c>
      <c r="F93" s="172">
        <f t="shared" si="10"/>
        <v>0.9187165680076278</v>
      </c>
      <c r="G93" s="172">
        <f t="shared" si="10"/>
        <v>0.85129051091740227</v>
      </c>
      <c r="H93" s="172">
        <f t="shared" si="10"/>
        <v>0.9069194240631252</v>
      </c>
      <c r="I93" s="172">
        <f t="shared" si="10"/>
        <v>0.90204588560956522</v>
      </c>
    </row>
    <row r="94" spans="2:9" x14ac:dyDescent="0.25">
      <c r="B94" s="9" t="str">
        <f>B78</f>
        <v>Market Cap. / Total Liabilities (D)</v>
      </c>
      <c r="C94" s="205">
        <f>'Master Input Center'!C42</f>
        <v>0.6</v>
      </c>
      <c r="D94" s="63">
        <f>D78*$C$94</f>
        <v>11.277161600844527</v>
      </c>
      <c r="E94" s="63">
        <f t="shared" ref="E94:I94" si="11">E78*$C$94</f>
        <v>11.78586502311666</v>
      </c>
      <c r="F94" s="63">
        <f t="shared" si="11"/>
        <v>16.075157456658491</v>
      </c>
      <c r="G94" s="63">
        <f t="shared" si="11"/>
        <v>17.439520997601313</v>
      </c>
      <c r="H94" s="63">
        <f t="shared" si="11"/>
        <v>17.118185047836572</v>
      </c>
      <c r="I94" s="63">
        <f t="shared" si="11"/>
        <v>10.23593244643846</v>
      </c>
    </row>
    <row r="95" spans="2:9" x14ac:dyDescent="0.25">
      <c r="B95" t="str">
        <f>B86</f>
        <v>Sales / Total Asset (E)</v>
      </c>
      <c r="C95" s="205">
        <f>'Master Input Center'!C43</f>
        <v>1</v>
      </c>
      <c r="D95" s="172">
        <f>D86*$C$95</f>
        <v>0.66780019620188291</v>
      </c>
      <c r="E95" s="172">
        <f t="shared" ref="E95:I95" si="12">E86*$C$95</f>
        <v>0.78559153697302009</v>
      </c>
      <c r="F95" s="172">
        <f t="shared" si="12"/>
        <v>0.82626397281353947</v>
      </c>
      <c r="G95" s="172">
        <f t="shared" si="12"/>
        <v>0.74037058015037394</v>
      </c>
      <c r="H95" s="172">
        <f t="shared" si="12"/>
        <v>0.85592078424866513</v>
      </c>
      <c r="I95" s="172">
        <f t="shared" si="12"/>
        <v>0.84227636024998609</v>
      </c>
    </row>
    <row r="97" spans="2:9" ht="15.75" thickBot="1" x14ac:dyDescent="0.3">
      <c r="B97" s="19" t="s">
        <v>8024</v>
      </c>
      <c r="C97" s="19"/>
      <c r="D97" s="175">
        <f>SUM(D91:D95)</f>
        <v>13.818298934570482</v>
      </c>
      <c r="E97" s="175">
        <f t="shared" ref="E97:I97" si="13">SUM(E91:E95)</f>
        <v>14.578756651467449</v>
      </c>
      <c r="F97" s="175">
        <f t="shared" si="13"/>
        <v>19.016100899444172</v>
      </c>
      <c r="G97" s="175">
        <f t="shared" si="13"/>
        <v>20.224790844780678</v>
      </c>
      <c r="H97" s="175">
        <f t="shared" si="13"/>
        <v>20.091621021960091</v>
      </c>
      <c r="I97" s="175">
        <f t="shared" si="13"/>
        <v>13.170218616892083</v>
      </c>
    </row>
    <row r="98" spans="2:9" x14ac:dyDescent="0.25">
      <c r="B98" s="169"/>
      <c r="C98" s="169"/>
      <c r="D98" s="170"/>
      <c r="E98" s="170"/>
      <c r="F98" s="170"/>
      <c r="G98" s="170"/>
      <c r="H98" s="170"/>
      <c r="I98" s="170"/>
    </row>
    <row r="99" spans="2:9" ht="15.75" thickBot="1" x14ac:dyDescent="0.3">
      <c r="B99" s="19" t="s">
        <v>8023</v>
      </c>
      <c r="C99" s="19"/>
      <c r="D99" s="176" t="str">
        <f>IF(AND(D97&lt;=2.99,D97&gt;=1.81)," Distressed ",IF(D97&gt;=3," Strong "," Grey Zone "))</f>
        <v xml:space="preserve"> Strong </v>
      </c>
      <c r="E99" s="176" t="str">
        <f t="shared" ref="E99:I99" si="14">IF(AND(E97&lt;=2.99,E97&gt;=1.81)," Distressed ",IF(E97&gt;=3," Strong "," Grey Zone "))</f>
        <v xml:space="preserve"> Strong </v>
      </c>
      <c r="F99" s="176" t="str">
        <f t="shared" si="14"/>
        <v xml:space="preserve"> Strong </v>
      </c>
      <c r="G99" s="176" t="str">
        <f t="shared" si="14"/>
        <v xml:space="preserve"> Strong </v>
      </c>
      <c r="H99" s="176" t="str">
        <f t="shared" si="14"/>
        <v xml:space="preserve"> Strong </v>
      </c>
      <c r="I99" s="176" t="str">
        <f t="shared" si="14"/>
        <v xml:space="preserve"> Strong </v>
      </c>
    </row>
    <row r="101" spans="2:9" x14ac:dyDescent="0.25">
      <c r="B101" s="260"/>
      <c r="C101" s="260"/>
      <c r="D101" s="260"/>
      <c r="E101" s="260"/>
      <c r="F101" s="260"/>
      <c r="G101" s="260"/>
      <c r="H101" s="260"/>
      <c r="I101" s="260"/>
    </row>
  </sheetData>
  <mergeCells count="11">
    <mergeCell ref="B56:I56"/>
    <mergeCell ref="B101:I101"/>
    <mergeCell ref="B64:I64"/>
    <mergeCell ref="B72:I72"/>
    <mergeCell ref="B80:I80"/>
    <mergeCell ref="B88:I88"/>
    <mergeCell ref="B2:I2"/>
    <mergeCell ref="B3:I3"/>
    <mergeCell ref="B45:I45"/>
    <mergeCell ref="B49:I49"/>
    <mergeCell ref="B46:I46"/>
  </mergeCells>
  <pageMargins left="0.11811023622047245" right="0.11811023622047245" top="0.23622047244094491" bottom="0.15748031496062992" header="0" footer="0"/>
  <pageSetup scale="91" orientation="portrait" r:id="rId1"/>
  <rowBreaks count="1" manualBreakCount="1">
    <brk id="44" max="16383" man="1"/>
  </row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9EA3C-1EAB-4560-8B6A-0C8F1CB5F284}">
  <dimension ref="B2:K86"/>
  <sheetViews>
    <sheetView showGridLines="0" topLeftCell="A49" zoomScaleNormal="100" zoomScaleSheetLayoutView="51" workbookViewId="0">
      <selection activeCell="E23" sqref="E23"/>
    </sheetView>
  </sheetViews>
  <sheetFormatPr defaultRowHeight="15" x14ac:dyDescent="0.25"/>
  <cols>
    <col min="1" max="1" width="1.85546875" customWidth="1"/>
    <col min="2" max="2" width="22.85546875" bestFit="1" customWidth="1"/>
    <col min="3" max="3" width="11.28515625" customWidth="1"/>
    <col min="4" max="10" width="9.7109375" bestFit="1" customWidth="1"/>
  </cols>
  <sheetData>
    <row r="2" spans="2:11" x14ac:dyDescent="0.25">
      <c r="B2" s="249" t="str">
        <f>'Data Sheet'!B1</f>
        <v>ITC LTD</v>
      </c>
      <c r="C2" s="249"/>
      <c r="D2" s="249"/>
      <c r="E2" s="249"/>
      <c r="F2" s="249"/>
      <c r="G2" s="249"/>
      <c r="H2" s="249"/>
      <c r="I2" s="249"/>
      <c r="J2" s="249"/>
      <c r="K2" s="208"/>
    </row>
    <row r="3" spans="2:11" x14ac:dyDescent="0.25">
      <c r="B3" s="249" t="s">
        <v>8047</v>
      </c>
      <c r="C3" s="249"/>
      <c r="D3" s="249"/>
      <c r="E3" s="249"/>
      <c r="F3" s="249"/>
      <c r="G3" s="249"/>
      <c r="H3" s="249"/>
      <c r="I3" s="249"/>
      <c r="J3" s="249"/>
      <c r="K3" s="208"/>
    </row>
    <row r="33" spans="2:10" x14ac:dyDescent="0.25">
      <c r="B33" s="260" t="s">
        <v>7857</v>
      </c>
      <c r="C33" s="260"/>
      <c r="D33" s="260"/>
      <c r="E33" s="260"/>
      <c r="F33" s="260"/>
      <c r="G33" s="260"/>
      <c r="H33" s="260"/>
      <c r="I33" s="260"/>
      <c r="J33" s="260"/>
    </row>
    <row r="34" spans="2:10" x14ac:dyDescent="0.25">
      <c r="B34" s="12" t="s">
        <v>91</v>
      </c>
      <c r="C34" s="12"/>
      <c r="D34" s="13">
        <f>'Common Size Statements'!F4</f>
        <v>43921</v>
      </c>
      <c r="E34" s="13">
        <f>'Common Size Statements'!G4</f>
        <v>44286</v>
      </c>
      <c r="F34" s="13">
        <f>'Common Size Statements'!H4</f>
        <v>44651</v>
      </c>
      <c r="G34" s="13">
        <f>'Common Size Statements'!I4</f>
        <v>45016</v>
      </c>
      <c r="H34" s="13">
        <f>'Common Size Statements'!J4</f>
        <v>45382</v>
      </c>
      <c r="I34" s="13">
        <f>'Common Size Statements'!K4</f>
        <v>45747</v>
      </c>
      <c r="J34" s="13">
        <f>'Common Size Statements'!L4</f>
        <v>46112</v>
      </c>
    </row>
    <row r="36" spans="2:10" x14ac:dyDescent="0.25">
      <c r="B36" t="s">
        <v>7824</v>
      </c>
      <c r="D36" s="21">
        <f>'Historicals FS'!F36</f>
        <v>13175.46</v>
      </c>
      <c r="E36" s="21">
        <f>'Historicals FS'!G36</f>
        <v>10805.93</v>
      </c>
      <c r="F36" s="21">
        <f>'Historicals FS'!H36</f>
        <v>13593.409999999993</v>
      </c>
      <c r="G36" s="21">
        <f>'Historicals FS'!I36</f>
        <v>17379.079999999994</v>
      </c>
      <c r="H36" s="21">
        <f>'Historicals FS'!J36</f>
        <v>17420.91</v>
      </c>
      <c r="I36" s="21">
        <f>'Historicals FS'!K36</f>
        <v>17249.729999999996</v>
      </c>
      <c r="J36" s="21">
        <f>'Historicals FS'!L36</f>
        <v>18495.059999999998</v>
      </c>
    </row>
    <row r="37" spans="2:10" x14ac:dyDescent="0.25">
      <c r="B37" t="s">
        <v>8003</v>
      </c>
      <c r="D37" s="21">
        <f>(SUM('Historicals FS'!F56:F57)+SUM('Historicals FS'!E56:E57))/2</f>
        <v>62207.065000000002</v>
      </c>
      <c r="E37" s="21">
        <f>(SUM('Historicals FS'!G56:G57)+SUM('Historicals FS'!F56:F57))/2</f>
        <v>62810.3</v>
      </c>
      <c r="F37" s="21">
        <f>(SUM('Historicals FS'!H56:H57)+SUM('Historicals FS'!G56:G57))/2</f>
        <v>61401.455000000002</v>
      </c>
      <c r="G37" s="21">
        <f>(SUM('Historicals FS'!I56:I57)+SUM('Historicals FS'!H56:H57))/2</f>
        <v>65805.415000000008</v>
      </c>
      <c r="H37" s="21">
        <f>(SUM('Historicals FS'!J56:J57)+SUM('Historicals FS'!I56:I57))/2</f>
        <v>71831.13</v>
      </c>
      <c r="I37" s="21">
        <f>(SUM('Historicals FS'!K56:K57)+SUM('Historicals FS'!J56:J57))/2</f>
        <v>72268.524999999994</v>
      </c>
      <c r="J37" s="21">
        <f>(SUM('Historicals FS'!L56:L57)+SUM('Historicals FS'!K56:K57))/2</f>
        <v>71268.675000000003</v>
      </c>
    </row>
    <row r="39" spans="2:10" ht="15.75" thickBot="1" x14ac:dyDescent="0.3">
      <c r="B39" s="117" t="s">
        <v>32</v>
      </c>
      <c r="C39" s="117"/>
      <c r="D39" s="164">
        <f>D36/D37</f>
        <v>0.21180005840172653</v>
      </c>
      <c r="E39" s="164">
        <f>E36/E37</f>
        <v>0.17204073217290794</v>
      </c>
      <c r="F39" s="164">
        <f>F36/F37</f>
        <v>0.22138579615092172</v>
      </c>
      <c r="G39" s="164">
        <f t="shared" ref="G39:J39" si="0">G36/G37</f>
        <v>0.26409802293625823</v>
      </c>
      <c r="H39" s="164">
        <f t="shared" si="0"/>
        <v>0.24252590763920878</v>
      </c>
      <c r="I39" s="164">
        <f t="shared" si="0"/>
        <v>0.23868938794585884</v>
      </c>
      <c r="J39" s="164">
        <f t="shared" si="0"/>
        <v>0.25951177007289666</v>
      </c>
    </row>
    <row r="41" spans="2:10" x14ac:dyDescent="0.25">
      <c r="B41" s="260" t="s">
        <v>8010</v>
      </c>
      <c r="C41" s="260"/>
      <c r="D41" s="260"/>
      <c r="E41" s="260"/>
      <c r="F41" s="260"/>
      <c r="G41" s="260"/>
      <c r="H41" s="260"/>
      <c r="I41" s="260"/>
      <c r="J41" s="260"/>
    </row>
    <row r="42" spans="2:10" x14ac:dyDescent="0.25">
      <c r="B42" s="12" t="s">
        <v>91</v>
      </c>
      <c r="C42" s="13"/>
      <c r="D42" s="13">
        <f>'Common Size Statements'!F4</f>
        <v>43921</v>
      </c>
      <c r="E42" s="13">
        <f>'Common Size Statements'!G4</f>
        <v>44286</v>
      </c>
      <c r="F42" s="13">
        <f>'Common Size Statements'!H4</f>
        <v>44651</v>
      </c>
      <c r="G42" s="13">
        <f>'Common Size Statements'!I4</f>
        <v>45016</v>
      </c>
      <c r="H42" s="13">
        <f>'Common Size Statements'!J4</f>
        <v>45382</v>
      </c>
      <c r="I42" s="13">
        <f>'Common Size Statements'!K4</f>
        <v>45747</v>
      </c>
      <c r="J42" s="13">
        <f>'Common Size Statements'!L4</f>
        <v>46112</v>
      </c>
    </row>
    <row r="44" spans="2:10" x14ac:dyDescent="0.25">
      <c r="B44" t="s">
        <v>7824</v>
      </c>
      <c r="D44" s="21">
        <f t="shared" ref="D44:J44" si="1">D36</f>
        <v>13175.46</v>
      </c>
      <c r="E44" s="21">
        <f t="shared" si="1"/>
        <v>10805.93</v>
      </c>
      <c r="F44" s="21">
        <f t="shared" si="1"/>
        <v>13593.409999999993</v>
      </c>
      <c r="G44" s="21">
        <f t="shared" si="1"/>
        <v>17379.079999999994</v>
      </c>
      <c r="H44" s="21">
        <f t="shared" si="1"/>
        <v>17420.91</v>
      </c>
      <c r="I44" s="21">
        <f t="shared" si="1"/>
        <v>17249.729999999996</v>
      </c>
      <c r="J44" s="21">
        <f t="shared" si="1"/>
        <v>18495.059999999998</v>
      </c>
    </row>
    <row r="45" spans="2:10" x14ac:dyDescent="0.25">
      <c r="B45" t="s">
        <v>7807</v>
      </c>
      <c r="D45" s="21">
        <f>'Historicals FS'!F5</f>
        <v>49387.7</v>
      </c>
      <c r="E45" s="21">
        <f>'Historicals FS'!G5</f>
        <v>49257.45</v>
      </c>
      <c r="F45" s="21">
        <f>'Historicals FS'!H5</f>
        <v>60644.54</v>
      </c>
      <c r="G45" s="21">
        <f>'Historicals FS'!I5</f>
        <v>70919.03</v>
      </c>
      <c r="H45" s="21">
        <f>'Historicals FS'!J5</f>
        <v>67931.94</v>
      </c>
      <c r="I45" s="21">
        <f>'Historicals FS'!K5</f>
        <v>75323.34</v>
      </c>
      <c r="J45" s="21">
        <f>'Historicals FS'!L5</f>
        <v>78868.399999999994</v>
      </c>
    </row>
    <row r="47" spans="2:10" x14ac:dyDescent="0.25">
      <c r="B47" s="2" t="s">
        <v>8004</v>
      </c>
      <c r="C47" s="2"/>
      <c r="D47" s="165">
        <f>D44/D45</f>
        <v>0.26677614061800814</v>
      </c>
      <c r="E47" s="165">
        <f t="shared" ref="E47:J47" si="2">E44/E45</f>
        <v>0.21937656131204519</v>
      </c>
      <c r="F47" s="165">
        <f t="shared" si="2"/>
        <v>0.2241489505897809</v>
      </c>
      <c r="G47" s="165">
        <f t="shared" si="2"/>
        <v>0.24505524116728605</v>
      </c>
      <c r="H47" s="165">
        <f t="shared" si="2"/>
        <v>0.25644652574326599</v>
      </c>
      <c r="I47" s="165">
        <f t="shared" si="2"/>
        <v>0.22900909598538774</v>
      </c>
      <c r="J47" s="165">
        <f t="shared" si="2"/>
        <v>0.23450532786261671</v>
      </c>
    </row>
    <row r="49" spans="2:10" x14ac:dyDescent="0.25">
      <c r="B49" t="s">
        <v>7807</v>
      </c>
      <c r="D49" s="21">
        <f>D45</f>
        <v>49387.7</v>
      </c>
      <c r="E49" s="21">
        <f t="shared" ref="E49:J49" si="3">E45</f>
        <v>49257.45</v>
      </c>
      <c r="F49" s="21">
        <f t="shared" si="3"/>
        <v>60644.54</v>
      </c>
      <c r="G49" s="21">
        <f t="shared" si="3"/>
        <v>70919.03</v>
      </c>
      <c r="H49" s="21">
        <f t="shared" si="3"/>
        <v>67931.94</v>
      </c>
      <c r="I49" s="21">
        <f t="shared" si="3"/>
        <v>75323.34</v>
      </c>
      <c r="J49" s="21">
        <f t="shared" si="3"/>
        <v>78868.399999999994</v>
      </c>
    </row>
    <row r="50" spans="2:10" x14ac:dyDescent="0.25">
      <c r="B50" t="s">
        <v>8006</v>
      </c>
      <c r="D50" s="21">
        <f>SUM('Historicals FS'!E71:F71)</f>
        <v>149049.78999999998</v>
      </c>
      <c r="E50" s="21">
        <f>SUM('Historicals FS'!F71:G71)</f>
        <v>151071.50999999998</v>
      </c>
      <c r="F50" s="21">
        <f>SUM('Historicals FS'!G71:H71)</f>
        <v>150956.78</v>
      </c>
      <c r="G50" s="21">
        <f>SUM('Historicals FS'!H71:I71)</f>
        <v>163026.98000000001</v>
      </c>
      <c r="H50" s="21">
        <f>SUM('Historicals FS'!I71:J71)</f>
        <v>177584.93</v>
      </c>
      <c r="I50" s="21">
        <f>SUM('Historicals FS'!J71:K71)</f>
        <v>179756.66999999998</v>
      </c>
      <c r="J50" s="21">
        <f>SUM('Historicals FS'!K71:L71)</f>
        <v>181639.9</v>
      </c>
    </row>
    <row r="52" spans="2:10" x14ac:dyDescent="0.25">
      <c r="B52" s="2" t="s">
        <v>8005</v>
      </c>
      <c r="C52" s="2"/>
      <c r="D52" s="165">
        <f>D49/D50</f>
        <v>0.3313503494369231</v>
      </c>
      <c r="E52" s="165">
        <f t="shared" ref="E52:J52" si="4">E49/E50</f>
        <v>0.32605386680784487</v>
      </c>
      <c r="F52" s="165">
        <f t="shared" si="4"/>
        <v>0.4017344567100597</v>
      </c>
      <c r="G52" s="165">
        <f t="shared" si="4"/>
        <v>0.43501406945034493</v>
      </c>
      <c r="H52" s="165">
        <f t="shared" si="4"/>
        <v>0.38253212139115639</v>
      </c>
      <c r="I52" s="165">
        <f t="shared" si="4"/>
        <v>0.41902945798895808</v>
      </c>
      <c r="J52" s="165">
        <f t="shared" si="4"/>
        <v>0.43420195672867029</v>
      </c>
    </row>
    <row r="54" spans="2:10" x14ac:dyDescent="0.25">
      <c r="B54" t="s">
        <v>8006</v>
      </c>
      <c r="D54" s="16">
        <f>D50</f>
        <v>149049.78999999998</v>
      </c>
      <c r="E54" s="16">
        <f t="shared" ref="E54:J54" si="5">E50</f>
        <v>151071.50999999998</v>
      </c>
      <c r="F54" s="16">
        <f t="shared" si="5"/>
        <v>150956.78</v>
      </c>
      <c r="G54" s="16">
        <f t="shared" si="5"/>
        <v>163026.98000000001</v>
      </c>
      <c r="H54" s="16">
        <f t="shared" si="5"/>
        <v>177584.93</v>
      </c>
      <c r="I54" s="16">
        <f t="shared" si="5"/>
        <v>179756.66999999998</v>
      </c>
      <c r="J54" s="16">
        <f t="shared" si="5"/>
        <v>181639.9</v>
      </c>
    </row>
    <row r="55" spans="2:10" x14ac:dyDescent="0.25">
      <c r="B55" t="s">
        <v>8003</v>
      </c>
      <c r="D55" s="21">
        <f t="shared" ref="D55:J55" si="6">D37</f>
        <v>62207.065000000002</v>
      </c>
      <c r="E55" s="21">
        <f t="shared" si="6"/>
        <v>62810.3</v>
      </c>
      <c r="F55" s="21">
        <f t="shared" si="6"/>
        <v>61401.455000000002</v>
      </c>
      <c r="G55" s="21">
        <f t="shared" si="6"/>
        <v>65805.415000000008</v>
      </c>
      <c r="H55" s="21">
        <f t="shared" si="6"/>
        <v>71831.13</v>
      </c>
      <c r="I55" s="21">
        <f t="shared" si="6"/>
        <v>72268.524999999994</v>
      </c>
      <c r="J55" s="21">
        <f t="shared" si="6"/>
        <v>71268.675000000003</v>
      </c>
    </row>
    <row r="57" spans="2:10" x14ac:dyDescent="0.25">
      <c r="B57" s="2" t="s">
        <v>8050</v>
      </c>
      <c r="C57" s="2"/>
      <c r="D57" s="216">
        <f>D54/D55</f>
        <v>2.3960267214021425</v>
      </c>
      <c r="E57" s="216">
        <f t="shared" ref="E57:J57" si="7">E54/E55</f>
        <v>2.4052028090934128</v>
      </c>
      <c r="F57" s="216">
        <f t="shared" si="7"/>
        <v>2.4585212190818604</v>
      </c>
      <c r="G57" s="216">
        <f t="shared" si="7"/>
        <v>2.4774097997862334</v>
      </c>
      <c r="H57" s="216">
        <f t="shared" si="7"/>
        <v>2.4722558311417346</v>
      </c>
      <c r="I57" s="216">
        <f t="shared" si="7"/>
        <v>2.4873438332939548</v>
      </c>
      <c r="J57" s="216">
        <f t="shared" si="7"/>
        <v>2.5486639115993106</v>
      </c>
    </row>
    <row r="59" spans="2:10" ht="15.75" thickBot="1" x14ac:dyDescent="0.3">
      <c r="B59" s="19" t="s">
        <v>8007</v>
      </c>
      <c r="C59" s="19"/>
      <c r="D59" s="166">
        <f>D47*D52*D57</f>
        <v>0.21180005840172655</v>
      </c>
      <c r="E59" s="166">
        <f t="shared" ref="E59:J59" si="8">E47*E52*E57</f>
        <v>0.17204073217290794</v>
      </c>
      <c r="F59" s="166">
        <f t="shared" si="8"/>
        <v>0.22138579615092172</v>
      </c>
      <c r="G59" s="166">
        <f t="shared" si="8"/>
        <v>0.26409802293625828</v>
      </c>
      <c r="H59" s="166">
        <f t="shared" si="8"/>
        <v>0.24252590763920881</v>
      </c>
      <c r="I59" s="166">
        <f t="shared" si="8"/>
        <v>0.23868938794585881</v>
      </c>
      <c r="J59" s="166">
        <f t="shared" si="8"/>
        <v>0.25951177007289666</v>
      </c>
    </row>
    <row r="60" spans="2:10" x14ac:dyDescent="0.25">
      <c r="D60" s="163" t="b">
        <f t="shared" ref="D60:J60" si="9">D39=D59</f>
        <v>1</v>
      </c>
      <c r="E60" s="163" t="b">
        <f t="shared" si="9"/>
        <v>1</v>
      </c>
      <c r="F60" s="163" t="b">
        <f t="shared" si="9"/>
        <v>1</v>
      </c>
      <c r="G60" s="163" t="b">
        <f t="shared" si="9"/>
        <v>1</v>
      </c>
      <c r="H60" s="163" t="b">
        <f t="shared" si="9"/>
        <v>1</v>
      </c>
      <c r="I60" s="163" t="b">
        <f t="shared" si="9"/>
        <v>1</v>
      </c>
      <c r="J60" s="163" t="b">
        <f t="shared" si="9"/>
        <v>1</v>
      </c>
    </row>
    <row r="62" spans="2:10" x14ac:dyDescent="0.25">
      <c r="B62" s="260" t="s">
        <v>8011</v>
      </c>
      <c r="C62" s="260"/>
      <c r="D62" s="260"/>
      <c r="E62" s="260"/>
      <c r="F62" s="260"/>
      <c r="G62" s="260"/>
      <c r="H62" s="260"/>
      <c r="I62" s="260"/>
      <c r="J62" s="260"/>
    </row>
    <row r="63" spans="2:10" x14ac:dyDescent="0.25">
      <c r="B63" s="12" t="s">
        <v>91</v>
      </c>
      <c r="C63" s="12"/>
      <c r="D63" s="13">
        <f>'Common Size Statements'!F4</f>
        <v>43921</v>
      </c>
      <c r="E63" s="13">
        <f>'Common Size Statements'!G4</f>
        <v>44286</v>
      </c>
      <c r="F63" s="13">
        <f>'Common Size Statements'!H4</f>
        <v>44651</v>
      </c>
      <c r="G63" s="13">
        <f>'Common Size Statements'!I4</f>
        <v>45016</v>
      </c>
      <c r="H63" s="13">
        <f>'Common Size Statements'!J4</f>
        <v>45382</v>
      </c>
      <c r="I63" s="13">
        <f>'Common Size Statements'!K4</f>
        <v>45747</v>
      </c>
      <c r="J63" s="13">
        <f>'Common Size Statements'!L4</f>
        <v>46112</v>
      </c>
    </row>
    <row r="65" spans="2:10" x14ac:dyDescent="0.25">
      <c r="B65" t="s">
        <v>7824</v>
      </c>
      <c r="D65" s="21">
        <f>D44</f>
        <v>13175.46</v>
      </c>
      <c r="E65" s="21">
        <f t="shared" ref="E65:J65" si="10">E44</f>
        <v>10805.93</v>
      </c>
      <c r="F65" s="21">
        <f t="shared" si="10"/>
        <v>13593.409999999993</v>
      </c>
      <c r="G65" s="21">
        <f t="shared" si="10"/>
        <v>17379.079999999994</v>
      </c>
      <c r="H65" s="21">
        <f t="shared" si="10"/>
        <v>17420.91</v>
      </c>
      <c r="I65" s="21">
        <f t="shared" si="10"/>
        <v>17249.729999999996</v>
      </c>
      <c r="J65" s="21">
        <f t="shared" si="10"/>
        <v>18495.059999999998</v>
      </c>
    </row>
    <row r="66" spans="2:10" x14ac:dyDescent="0.25">
      <c r="B66" t="s">
        <v>8006</v>
      </c>
      <c r="D66" s="21">
        <f>D50</f>
        <v>149049.78999999998</v>
      </c>
      <c r="E66" s="21">
        <f t="shared" ref="E66:J66" si="11">E50</f>
        <v>151071.50999999998</v>
      </c>
      <c r="F66" s="21">
        <f t="shared" si="11"/>
        <v>150956.78</v>
      </c>
      <c r="G66" s="21">
        <f t="shared" si="11"/>
        <v>163026.98000000001</v>
      </c>
      <c r="H66" s="21">
        <f t="shared" si="11"/>
        <v>177584.93</v>
      </c>
      <c r="I66" s="21">
        <f t="shared" si="11"/>
        <v>179756.66999999998</v>
      </c>
      <c r="J66" s="21">
        <f t="shared" si="11"/>
        <v>181639.9</v>
      </c>
    </row>
    <row r="68" spans="2:10" ht="15.75" thickBot="1" x14ac:dyDescent="0.3">
      <c r="B68" s="19" t="s">
        <v>8009</v>
      </c>
      <c r="C68" s="19"/>
      <c r="D68" s="166">
        <f>D65/D66</f>
        <v>8.8396367415210717E-2</v>
      </c>
      <c r="E68" s="166">
        <f>E65/E66</f>
        <v>7.1528576102800598E-2</v>
      </c>
      <c r="F68" s="166">
        <f>F65/F66</f>
        <v>9.0048356887315648E-2</v>
      </c>
      <c r="G68" s="166">
        <f t="shared" ref="G68:J68" si="12">G65/G66</f>
        <v>0.10660247770031681</v>
      </c>
      <c r="H68" s="166">
        <f t="shared" si="12"/>
        <v>9.8099033515963316E-2</v>
      </c>
      <c r="I68" s="166">
        <f t="shared" si="12"/>
        <v>9.5961557365298308E-2</v>
      </c>
      <c r="J68" s="166">
        <f t="shared" si="12"/>
        <v>0.10182267222124654</v>
      </c>
    </row>
    <row r="70" spans="2:10" x14ac:dyDescent="0.25">
      <c r="B70" s="260" t="s">
        <v>8012</v>
      </c>
      <c r="C70" s="260"/>
      <c r="D70" s="260"/>
      <c r="E70" s="260"/>
      <c r="F70" s="260"/>
      <c r="G70" s="260"/>
      <c r="H70" s="260"/>
      <c r="I70" s="260"/>
      <c r="J70" s="260"/>
    </row>
    <row r="71" spans="2:10" x14ac:dyDescent="0.25">
      <c r="B71" s="12" t="s">
        <v>91</v>
      </c>
      <c r="C71" s="12"/>
      <c r="D71" s="13">
        <f>'Common Size Statements'!F24</f>
        <v>43921</v>
      </c>
      <c r="E71" s="13">
        <f>'Common Size Statements'!G24</f>
        <v>44286</v>
      </c>
      <c r="F71" s="13">
        <f>'Common Size Statements'!H24</f>
        <v>44651</v>
      </c>
      <c r="G71" s="13">
        <f>'Common Size Statements'!I24</f>
        <v>45016</v>
      </c>
      <c r="H71" s="13">
        <f>'Common Size Statements'!J24</f>
        <v>45382</v>
      </c>
      <c r="I71" s="13">
        <f>'Common Size Statements'!K24</f>
        <v>45747</v>
      </c>
      <c r="J71" s="13">
        <f>'Common Size Statements'!L24</f>
        <v>46112</v>
      </c>
    </row>
    <row r="73" spans="2:10" x14ac:dyDescent="0.25">
      <c r="B73" t="s">
        <v>7824</v>
      </c>
      <c r="D73" s="21">
        <f t="shared" ref="D73:J74" si="13">D44</f>
        <v>13175.46</v>
      </c>
      <c r="E73" s="21">
        <f t="shared" si="13"/>
        <v>10805.93</v>
      </c>
      <c r="F73" s="21">
        <f t="shared" si="13"/>
        <v>13593.409999999993</v>
      </c>
      <c r="G73" s="21">
        <f t="shared" si="13"/>
        <v>17379.079999999994</v>
      </c>
      <c r="H73" s="21">
        <f t="shared" si="13"/>
        <v>17420.91</v>
      </c>
      <c r="I73" s="21">
        <f t="shared" si="13"/>
        <v>17249.729999999996</v>
      </c>
      <c r="J73" s="21">
        <f t="shared" si="13"/>
        <v>18495.059999999998</v>
      </c>
    </row>
    <row r="74" spans="2:10" x14ac:dyDescent="0.25">
      <c r="B74" t="s">
        <v>7807</v>
      </c>
      <c r="D74" s="21">
        <f t="shared" si="13"/>
        <v>49387.7</v>
      </c>
      <c r="E74" s="21">
        <f t="shared" si="13"/>
        <v>49257.45</v>
      </c>
      <c r="F74" s="21">
        <f t="shared" si="13"/>
        <v>60644.54</v>
      </c>
      <c r="G74" s="21">
        <f t="shared" si="13"/>
        <v>70919.03</v>
      </c>
      <c r="H74" s="21">
        <f t="shared" si="13"/>
        <v>67931.94</v>
      </c>
      <c r="I74" s="21">
        <f t="shared" si="13"/>
        <v>75323.34</v>
      </c>
      <c r="J74" s="21">
        <f t="shared" si="13"/>
        <v>78868.399999999994</v>
      </c>
    </row>
    <row r="76" spans="2:10" x14ac:dyDescent="0.25">
      <c r="B76" s="2" t="s">
        <v>8004</v>
      </c>
      <c r="C76" s="2"/>
      <c r="D76" s="165">
        <f>D73/D74</f>
        <v>0.26677614061800814</v>
      </c>
      <c r="E76" s="165">
        <f t="shared" ref="E76:J76" si="14">E73/E74</f>
        <v>0.21937656131204519</v>
      </c>
      <c r="F76" s="165">
        <f t="shared" si="14"/>
        <v>0.2241489505897809</v>
      </c>
      <c r="G76" s="165">
        <f t="shared" si="14"/>
        <v>0.24505524116728605</v>
      </c>
      <c r="H76" s="165">
        <f t="shared" si="14"/>
        <v>0.25644652574326599</v>
      </c>
      <c r="I76" s="165">
        <f t="shared" si="14"/>
        <v>0.22900909598538774</v>
      </c>
      <c r="J76" s="165">
        <f t="shared" si="14"/>
        <v>0.23450532786261671</v>
      </c>
    </row>
    <row r="78" spans="2:10" x14ac:dyDescent="0.25">
      <c r="B78" t="s">
        <v>7807</v>
      </c>
      <c r="D78" s="21">
        <f t="shared" ref="D78:J79" si="15">D49</f>
        <v>49387.7</v>
      </c>
      <c r="E78" s="21">
        <f t="shared" si="15"/>
        <v>49257.45</v>
      </c>
      <c r="F78" s="21">
        <f t="shared" si="15"/>
        <v>60644.54</v>
      </c>
      <c r="G78" s="21">
        <f t="shared" si="15"/>
        <v>70919.03</v>
      </c>
      <c r="H78" s="21">
        <f t="shared" si="15"/>
        <v>67931.94</v>
      </c>
      <c r="I78" s="21">
        <f t="shared" si="15"/>
        <v>75323.34</v>
      </c>
      <c r="J78" s="21">
        <f t="shared" si="15"/>
        <v>78868.399999999994</v>
      </c>
    </row>
    <row r="79" spans="2:10" x14ac:dyDescent="0.25">
      <c r="B79" t="s">
        <v>8006</v>
      </c>
      <c r="D79" s="21">
        <f t="shared" si="15"/>
        <v>149049.78999999998</v>
      </c>
      <c r="E79" s="21">
        <f t="shared" si="15"/>
        <v>151071.50999999998</v>
      </c>
      <c r="F79" s="21">
        <f t="shared" si="15"/>
        <v>150956.78</v>
      </c>
      <c r="G79" s="21">
        <f t="shared" si="15"/>
        <v>163026.98000000001</v>
      </c>
      <c r="H79" s="21">
        <f t="shared" si="15"/>
        <v>177584.93</v>
      </c>
      <c r="I79" s="21">
        <f t="shared" si="15"/>
        <v>179756.66999999998</v>
      </c>
      <c r="J79" s="21">
        <f t="shared" si="15"/>
        <v>181639.9</v>
      </c>
    </row>
    <row r="81" spans="2:10" x14ac:dyDescent="0.25">
      <c r="B81" s="2" t="s">
        <v>8005</v>
      </c>
      <c r="C81" s="2"/>
      <c r="D81" s="165">
        <f>D78/D79</f>
        <v>0.3313503494369231</v>
      </c>
      <c r="E81" s="165">
        <f t="shared" ref="E81:J81" si="16">E78/E79</f>
        <v>0.32605386680784487</v>
      </c>
      <c r="F81" s="165">
        <f t="shared" si="16"/>
        <v>0.4017344567100597</v>
      </c>
      <c r="G81" s="165">
        <f t="shared" si="16"/>
        <v>0.43501406945034493</v>
      </c>
      <c r="H81" s="165">
        <f t="shared" si="16"/>
        <v>0.38253212139115639</v>
      </c>
      <c r="I81" s="165">
        <f t="shared" si="16"/>
        <v>0.41902945798895808</v>
      </c>
      <c r="J81" s="165">
        <f t="shared" si="16"/>
        <v>0.43420195672867029</v>
      </c>
    </row>
    <row r="83" spans="2:10" ht="15.75" thickBot="1" x14ac:dyDescent="0.3">
      <c r="B83" s="19" t="s">
        <v>8008</v>
      </c>
      <c r="C83" s="19"/>
      <c r="D83" s="166">
        <f>D81*D76</f>
        <v>8.839636741521073E-2</v>
      </c>
      <c r="E83" s="166">
        <f t="shared" ref="E83:J83" si="17">E81*E76</f>
        <v>7.1528576102800598E-2</v>
      </c>
      <c r="F83" s="166">
        <f t="shared" si="17"/>
        <v>9.0048356887315648E-2</v>
      </c>
      <c r="G83" s="166">
        <f t="shared" si="17"/>
        <v>0.10660247770031681</v>
      </c>
      <c r="H83" s="166">
        <f t="shared" si="17"/>
        <v>9.809903351596333E-2</v>
      </c>
      <c r="I83" s="166">
        <f t="shared" si="17"/>
        <v>9.5961557365298294E-2</v>
      </c>
      <c r="J83" s="166">
        <f t="shared" si="17"/>
        <v>0.10182267222124654</v>
      </c>
    </row>
    <row r="84" spans="2:10" x14ac:dyDescent="0.25">
      <c r="D84" s="163" t="b">
        <f t="shared" ref="D84:J84" si="18">D68=D83</f>
        <v>1</v>
      </c>
      <c r="E84" s="163" t="b">
        <f t="shared" si="18"/>
        <v>1</v>
      </c>
      <c r="F84" s="163" t="b">
        <f t="shared" si="18"/>
        <v>1</v>
      </c>
      <c r="G84" s="163" t="b">
        <f t="shared" si="18"/>
        <v>1</v>
      </c>
      <c r="H84" s="163" t="b">
        <f t="shared" si="18"/>
        <v>1</v>
      </c>
      <c r="I84" s="163" t="b">
        <f t="shared" si="18"/>
        <v>1</v>
      </c>
      <c r="J84" s="163" t="b">
        <f t="shared" si="18"/>
        <v>1</v>
      </c>
    </row>
    <row r="86" spans="2:10" x14ac:dyDescent="0.25">
      <c r="B86" s="260"/>
      <c r="C86" s="260"/>
      <c r="D86" s="260"/>
      <c r="E86" s="260"/>
      <c r="F86" s="260"/>
      <c r="G86" s="260"/>
      <c r="H86" s="260"/>
      <c r="I86" s="260"/>
      <c r="J86" s="260"/>
    </row>
  </sheetData>
  <mergeCells count="7">
    <mergeCell ref="B2:J2"/>
    <mergeCell ref="B86:J86"/>
    <mergeCell ref="B33:J33"/>
    <mergeCell ref="B41:J41"/>
    <mergeCell ref="B62:J62"/>
    <mergeCell ref="B70:J70"/>
    <mergeCell ref="B3:J3"/>
  </mergeCells>
  <pageMargins left="0.70866141732283472" right="0.70866141732283472" top="0.35433070866141736" bottom="0.35433070866141736" header="0" footer="0"/>
  <pageSetup scale="84" orientation="portrait" r:id="rId1"/>
  <rowBreaks count="1" manualBreakCount="1">
    <brk id="60" max="16383" man="1"/>
  </row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BC5D7-3D36-43B6-B674-F8749B67A210}">
  <dimension ref="B2:O49"/>
  <sheetViews>
    <sheetView showGridLines="0" topLeftCell="A30" zoomScaleNormal="100" zoomScaleSheetLayoutView="130" workbookViewId="0">
      <selection activeCell="E23" sqref="E23"/>
    </sheetView>
  </sheetViews>
  <sheetFormatPr defaultRowHeight="15" x14ac:dyDescent="0.25"/>
  <cols>
    <col min="1" max="1" width="1.85546875" customWidth="1"/>
    <col min="2" max="2" width="32" bestFit="1" customWidth="1"/>
    <col min="3" max="5" width="10.140625" bestFit="1" customWidth="1"/>
    <col min="6" max="11" width="9.140625" bestFit="1" customWidth="1"/>
    <col min="12" max="12" width="8.140625" bestFit="1" customWidth="1"/>
    <col min="13" max="13" width="21.7109375" customWidth="1"/>
    <col min="14" max="15" width="10.140625" bestFit="1" customWidth="1"/>
    <col min="16" max="16" width="1.85546875" customWidth="1"/>
  </cols>
  <sheetData>
    <row r="2" spans="2:15" x14ac:dyDescent="0.25">
      <c r="B2" s="265"/>
      <c r="C2" s="265"/>
      <c r="D2" s="265"/>
      <c r="E2" s="265"/>
      <c r="F2" s="265"/>
      <c r="G2" s="265"/>
      <c r="H2" s="265"/>
      <c r="I2" s="265"/>
      <c r="J2" s="265"/>
      <c r="K2" s="265"/>
      <c r="L2" s="265"/>
      <c r="M2" s="265"/>
      <c r="N2" s="265"/>
      <c r="O2" s="265"/>
    </row>
    <row r="4" spans="2:15" x14ac:dyDescent="0.25">
      <c r="B4" s="265" t="str">
        <f>"Ratio Analysis "&amp;'Data Sheet'!B1</f>
        <v>Ratio Analysis ITC LTD</v>
      </c>
      <c r="C4" s="265"/>
      <c r="D4" s="265"/>
      <c r="E4" s="265"/>
      <c r="F4" s="265"/>
      <c r="G4" s="265"/>
      <c r="H4" s="265"/>
      <c r="I4" s="265"/>
      <c r="J4" s="265"/>
      <c r="K4" s="265"/>
      <c r="L4" s="265"/>
      <c r="M4" s="265"/>
      <c r="N4" s="265"/>
      <c r="O4" s="265"/>
    </row>
    <row r="5" spans="2:15" x14ac:dyDescent="0.25">
      <c r="B5" s="12" t="s">
        <v>91</v>
      </c>
      <c r="C5" s="13">
        <f>IFERROR('Data Sheet'!B16,_xleta.NA)</f>
        <v>42825</v>
      </c>
      <c r="D5" s="13">
        <f>IFERROR('Data Sheet'!C16,_xleta.NA)</f>
        <v>43190</v>
      </c>
      <c r="E5" s="13">
        <f>IFERROR('Data Sheet'!D16,_xleta.NA)</f>
        <v>43555</v>
      </c>
      <c r="F5" s="13">
        <f>IFERROR('Data Sheet'!E16,_xleta.NA)</f>
        <v>43921</v>
      </c>
      <c r="G5" s="13">
        <f>IFERROR('Data Sheet'!F16,_xleta.NA)</f>
        <v>44286</v>
      </c>
      <c r="H5" s="13">
        <f>IFERROR('Data Sheet'!G16,_xleta.NA)</f>
        <v>44651</v>
      </c>
      <c r="I5" s="13">
        <f>IFERROR('Data Sheet'!H16,_xleta.NA)</f>
        <v>45016</v>
      </c>
      <c r="J5" s="13">
        <f>IFERROR('Data Sheet'!I16,_xleta.NA)</f>
        <v>45382</v>
      </c>
      <c r="K5" s="13">
        <f>IFERROR('Data Sheet'!J16,_xleta.NA)</f>
        <v>45747</v>
      </c>
      <c r="L5" s="13">
        <f>IFERROR('Data Sheet'!K16,_xleta.NA)</f>
        <v>46112</v>
      </c>
      <c r="M5" s="20" t="s">
        <v>7837</v>
      </c>
      <c r="N5" s="12" t="s">
        <v>7838</v>
      </c>
      <c r="O5" s="12" t="s">
        <v>7839</v>
      </c>
    </row>
    <row r="6" spans="2:15" ht="4.5" customHeight="1" x14ac:dyDescent="0.25"/>
    <row r="7" spans="2:15" x14ac:dyDescent="0.25">
      <c r="B7" s="65" t="s">
        <v>7845</v>
      </c>
      <c r="C7" s="69">
        <v>0</v>
      </c>
      <c r="D7" s="68">
        <f>'Historicals FS'!D6</f>
        <v>1.5931218960147486E-2</v>
      </c>
      <c r="E7" s="68">
        <f>'Historicals FS'!E6</f>
        <v>0.11256062863673999</v>
      </c>
      <c r="F7" s="68">
        <f>'Historicals FS'!F6</f>
        <v>2.1682439110972673E-2</v>
      </c>
      <c r="G7" s="68">
        <f>'Historicals FS'!G6</f>
        <v>-2.6372963308678443E-3</v>
      </c>
      <c r="H7" s="68">
        <f>'Historicals FS'!H6</f>
        <v>0.23117497962237188</v>
      </c>
      <c r="I7" s="68">
        <f>'Historicals FS'!I6</f>
        <v>0.1694215175842706</v>
      </c>
      <c r="J7" s="68">
        <f>'Historicals FS'!J6</f>
        <v>-4.2119724423754779E-2</v>
      </c>
      <c r="K7" s="68">
        <f>'Historicals FS'!K6</f>
        <v>0.10880596078957838</v>
      </c>
      <c r="L7" s="68">
        <f>'Historicals FS'!L6</f>
        <v>4.7064561927285808E-2</v>
      </c>
      <c r="M7" s="65"/>
      <c r="N7" s="68">
        <f>AVERAGE(D7:L7)</f>
        <v>7.3542698430749356E-2</v>
      </c>
      <c r="O7" s="68">
        <f>MEDIAN(D7:L7)</f>
        <v>4.7064561927285808E-2</v>
      </c>
    </row>
    <row r="8" spans="2:15" x14ac:dyDescent="0.25">
      <c r="B8" s="16" t="s">
        <v>7846</v>
      </c>
      <c r="C8" s="61">
        <v>0</v>
      </c>
      <c r="D8" s="62">
        <f>IFERROR(('Historicals FS'!D11/'Historicals FS'!C11)-1,0)</f>
        <v>3.184478405724156E-2</v>
      </c>
      <c r="E8" s="62">
        <f>IFERROR(('Historicals FS'!E11/'Historicals FS'!D11)-1,0)</f>
        <v>0.12299873751480339</v>
      </c>
      <c r="F8" s="62">
        <f>IFERROR(('Historicals FS'!F11/'Historicals FS'!E11)-1,0)</f>
        <v>3.8703545030329023E-2</v>
      </c>
      <c r="G8" s="62">
        <f>IFERROR(('Historicals FS'!G11/'Historicals FS'!F11)-1,0)</f>
        <v>-0.10700913506243692</v>
      </c>
      <c r="H8" s="62">
        <f>IFERROR(('Historicals FS'!H11/'Historicals FS'!G11)-1,0)</f>
        <v>0.1883961076048648</v>
      </c>
      <c r="I8" s="62">
        <f>IFERROR(('Historicals FS'!I11/'Historicals FS'!H11)-1,0)</f>
        <v>0.22659212650066851</v>
      </c>
      <c r="J8" s="62">
        <f>IFERROR(('Historicals FS'!J11/'Historicals FS'!I11)-1,0)</f>
        <v>-1.0759759511173583E-2</v>
      </c>
      <c r="K8" s="62">
        <f>IFERROR(('Historicals FS'!K11/'Historicals FS'!J11)-1,0)</f>
        <v>4.9221547792642095E-2</v>
      </c>
      <c r="L8" s="62">
        <f>IFERROR(('Historicals FS'!L11/'Historicals FS'!K11)-1,0)</f>
        <v>6.3646592011078029E-2</v>
      </c>
      <c r="M8" s="16"/>
      <c r="N8" s="62">
        <f t="shared" ref="N8:N14" si="0">AVERAGE(D8:L8)</f>
        <v>6.7070505104224104E-2</v>
      </c>
      <c r="O8" s="62">
        <f t="shared" ref="O8:O14" si="1">MEDIAN(D8:L8)</f>
        <v>4.9221547792642095E-2</v>
      </c>
    </row>
    <row r="9" spans="2:15" x14ac:dyDescent="0.25">
      <c r="B9" s="16" t="s">
        <v>7847</v>
      </c>
      <c r="C9" s="61">
        <v>0</v>
      </c>
      <c r="D9" s="62">
        <f>IFERROR(('Historicals FS'!D17/'Historicals FS'!C17)-1,0)</f>
        <v>6.7945267820377131E-2</v>
      </c>
      <c r="E9" s="62">
        <f>IFERROR(('Historicals FS'!E17/'Historicals FS'!D17)-1,0)</f>
        <v>0.12207796452790087</v>
      </c>
      <c r="F9" s="62">
        <f>IFERROR(('Historicals FS'!F17/'Historicals FS'!E17)-1,0)</f>
        <v>4.34877833395102E-2</v>
      </c>
      <c r="G9" s="62">
        <f>IFERROR(('Historicals FS'!G17/'Historicals FS'!F17)-1,0)</f>
        <v>-0.11780470379258412</v>
      </c>
      <c r="H9" s="62">
        <f>IFERROR(('Historicals FS'!H17/'Historicals FS'!G17)-1,0)</f>
        <v>0.20852129356487437</v>
      </c>
      <c r="I9" s="62">
        <f>IFERROR(('Historicals FS'!I17/'Historicals FS'!H17)-1,0)</f>
        <v>0.24637894792987503</v>
      </c>
      <c r="J9" s="62">
        <f>IFERROR(('Historicals FS'!J17/'Historicals FS'!I17)-1,0)</f>
        <v>-2.0102893450346215E-2</v>
      </c>
      <c r="K9" s="62">
        <f>IFERROR(('Historicals FS'!K17/'Historicals FS'!J17)-1,0)</f>
        <v>2.5570192869249109E-2</v>
      </c>
      <c r="L9" s="62">
        <f>IFERROR(('Historicals FS'!L17/'Historicals FS'!K17)-1,0)</f>
        <v>5.7078196533080661E-2</v>
      </c>
      <c r="M9" s="16"/>
      <c r="N9" s="62">
        <f t="shared" si="0"/>
        <v>7.0350227704659665E-2</v>
      </c>
      <c r="O9" s="62">
        <f t="shared" si="1"/>
        <v>5.7078196533080661E-2</v>
      </c>
    </row>
    <row r="10" spans="2:15" x14ac:dyDescent="0.25">
      <c r="B10" s="16" t="s">
        <v>7848</v>
      </c>
      <c r="C10" s="61">
        <v>0</v>
      </c>
      <c r="D10" s="62">
        <f>IFERROR(('Historicals FS'!D23/'Historicals FS'!C23)-1,0)</f>
        <v>6.7584614353008332E-2</v>
      </c>
      <c r="E10" s="62">
        <f>IFERROR(('Historicals FS'!E23/'Historicals FS'!D23)-1,0)</f>
        <v>0.12146246706589925</v>
      </c>
      <c r="F10" s="62">
        <f>IFERROR(('Historicals FS'!F23/'Historicals FS'!E23)-1,0)</f>
        <v>3.2545193392599536E-2</v>
      </c>
      <c r="G10" s="62">
        <f>IFERROR(('Historicals FS'!G23/'Historicals FS'!F23)-1,0)</f>
        <v>-0.12879188954173304</v>
      </c>
      <c r="H10" s="62">
        <f>IFERROR(('Historicals FS'!H23/'Historicals FS'!G23)-1,0)</f>
        <v>0.22514477089911966</v>
      </c>
      <c r="I10" s="62">
        <f>IFERROR(('Historicals FS'!I23/'Historicals FS'!H23)-1,0)</f>
        <v>0.264918685027691</v>
      </c>
      <c r="J10" s="62">
        <f>IFERROR(('Historicals FS'!J23/'Historicals FS'!I23)-1,0)</f>
        <v>-9.448321319090458E-3</v>
      </c>
      <c r="K10" s="62">
        <f>IFERROR(('Historicals FS'!K23/'Historicals FS'!J23)-1,0)</f>
        <v>2.1790930768229799E-2</v>
      </c>
      <c r="L10" s="62">
        <f>IFERROR(('Historicals FS'!L23/'Historicals FS'!K23)-1,0)</f>
        <v>5.8308655768017248E-2</v>
      </c>
      <c r="M10" s="16"/>
      <c r="N10" s="62">
        <f t="shared" si="0"/>
        <v>7.2612789601526812E-2</v>
      </c>
      <c r="O10" s="62">
        <f t="shared" si="1"/>
        <v>5.8308655768017248E-2</v>
      </c>
    </row>
    <row r="11" spans="2:15" x14ac:dyDescent="0.25">
      <c r="B11" s="16" t="s">
        <v>7849</v>
      </c>
      <c r="C11" s="61">
        <v>0</v>
      </c>
      <c r="D11" s="62">
        <f>IFERROR(('Historicals FS'!D29/'Historicals FS'!C29)-1,0)</f>
        <v>6.3192429888790924E-2</v>
      </c>
      <c r="E11" s="62">
        <f>IFERROR(('Historicals FS'!E29/'Historicals FS'!D29)-1,0)</f>
        <v>0.12525825186396178</v>
      </c>
      <c r="F11" s="62">
        <f>IFERROR(('Historicals FS'!F29/'Historicals FS'!E29)-1,0)</f>
        <v>3.2096654945874104E-2</v>
      </c>
      <c r="G11" s="62">
        <f>IFERROR(('Historicals FS'!G29/'Historicals FS'!F29)-1,0)</f>
        <v>-0.12805801132412842</v>
      </c>
      <c r="H11" s="62">
        <f>IFERROR(('Historicals FS'!H29/'Historicals FS'!G29)-1,0)</f>
        <v>0.22586291974205142</v>
      </c>
      <c r="I11" s="62">
        <f>IFERROR(('Historicals FS'!I29/'Historicals FS'!H29)-1,0)</f>
        <v>0.26481844854825254</v>
      </c>
      <c r="J11" s="62">
        <f>IFERROR(('Historicals FS'!J29/'Historicals FS'!I29)-1,0)</f>
        <v>-7.8559948407639357E-3</v>
      </c>
      <c r="K11" s="62">
        <f>IFERROR(('Historicals FS'!K29/'Historicals FS'!J29)-1,0)</f>
        <v>2.1575201742503269E-2</v>
      </c>
      <c r="L11" s="62">
        <f>IFERROR(('Historicals FS'!L29/'Historicals FS'!K29)-1,0)</f>
        <v>5.6755950654924003E-2</v>
      </c>
      <c r="M11" s="16"/>
      <c r="N11" s="62">
        <f t="shared" si="0"/>
        <v>7.2627316802385072E-2</v>
      </c>
      <c r="O11" s="62">
        <f t="shared" si="1"/>
        <v>5.6755950654924003E-2</v>
      </c>
    </row>
    <row r="12" spans="2:15" x14ac:dyDescent="0.25">
      <c r="B12" s="16" t="s">
        <v>7850</v>
      </c>
      <c r="C12" s="61">
        <v>0</v>
      </c>
      <c r="D12" s="62">
        <f>IFERROR(('Historicals FS'!D36/'Historicals FS'!C36)-1,0)</f>
        <v>6.127933383800177E-2</v>
      </c>
      <c r="E12" s="62">
        <f>IFERROR(('Historicals FS'!E36/'Historicals FS'!D36)-1,0)</f>
        <v>0.16239177682167738</v>
      </c>
      <c r="F12" s="62">
        <f>IFERROR(('Historicals FS'!F36/'Historicals FS'!E36)-1,0)</f>
        <v>0.22500199898470186</v>
      </c>
      <c r="G12" s="62">
        <f>IFERROR(('Historicals FS'!G36/'Historicals FS'!F36)-1,0)</f>
        <v>-0.17984419519318484</v>
      </c>
      <c r="H12" s="62">
        <f>IFERROR(('Historicals FS'!H36/'Historicals FS'!G36)-1,0)</f>
        <v>0.25795836175137099</v>
      </c>
      <c r="I12" s="62">
        <f>IFERROR(('Historicals FS'!I36/'Historicals FS'!H36)-1,0)</f>
        <v>0.27849303449244922</v>
      </c>
      <c r="J12" s="62">
        <f>IFERROR(('Historicals FS'!J36/'Historicals FS'!I36)-1,0)</f>
        <v>2.4069168218343595E-3</v>
      </c>
      <c r="K12" s="62">
        <f>IFERROR(('Historicals FS'!K36/'Historicals FS'!J36)-1,0)</f>
        <v>-9.8261227455973543E-3</v>
      </c>
      <c r="L12" s="62">
        <f>IFERROR(('Historicals FS'!L36/'Historicals FS'!K36)-1,0)</f>
        <v>7.2194173474019685E-2</v>
      </c>
      <c r="M12" s="16"/>
      <c r="N12" s="62">
        <f t="shared" si="0"/>
        <v>9.6672808693919227E-2</v>
      </c>
      <c r="O12" s="62">
        <f t="shared" si="1"/>
        <v>7.2194173474019685E-2</v>
      </c>
    </row>
    <row r="13" spans="2:15" x14ac:dyDescent="0.25">
      <c r="B13" s="16" t="s">
        <v>7851</v>
      </c>
      <c r="C13" s="61">
        <v>0</v>
      </c>
      <c r="D13" s="62">
        <f>IFERROR('Historicals FS'!D44,0)</f>
        <v>5.633134058190481E-2</v>
      </c>
      <c r="E13" s="62">
        <f>IFERROR('Historicals FS'!E44,0)</f>
        <v>0.15724291206702223</v>
      </c>
      <c r="F13" s="62">
        <f>IFERROR('Historicals FS'!F44,0)</f>
        <v>0.22165352864042775</v>
      </c>
      <c r="G13" s="62">
        <f>IFERROR('Historicals FS'!G44,0)</f>
        <v>-0.18095028078721465</v>
      </c>
      <c r="H13" s="62">
        <f>IFERROR('Historicals FS'!H44,0)</f>
        <v>0.25647820657821163</v>
      </c>
      <c r="I13" s="62">
        <f>IFERROR('Historicals FS'!I44,0)</f>
        <v>0.26772233762156428</v>
      </c>
      <c r="J13" s="62">
        <f>IFERROR('Historicals FS'!J44,0)</f>
        <v>-2.1455732006571138E-3</v>
      </c>
      <c r="K13" s="62">
        <f>IFERROR('Historicals FS'!K44,0)</f>
        <v>-1.2152387678055931E-2</v>
      </c>
      <c r="L13" s="62">
        <f>IFERROR('Historicals FS'!L44,0)</f>
        <v>7.0876340338499766E-2</v>
      </c>
      <c r="M13" s="16"/>
      <c r="N13" s="62">
        <f t="shared" si="0"/>
        <v>9.278404712907809E-2</v>
      </c>
      <c r="O13" s="62">
        <f t="shared" si="1"/>
        <v>7.0876340338499766E-2</v>
      </c>
    </row>
    <row r="14" spans="2:15" x14ac:dyDescent="0.25">
      <c r="B14" s="18" t="s">
        <v>7852</v>
      </c>
      <c r="C14" s="75">
        <v>0</v>
      </c>
      <c r="D14" s="76">
        <f>IFERROR(('Historicals FS'!D46/'Historicals FS'!C46)-1,0)</f>
        <v>8.4208810537972134E-2</v>
      </c>
      <c r="E14" s="76">
        <f>IFERROR(('Historicals FS'!E46/'Historicals FS'!D46)-1,0)</f>
        <v>0.11650644574362401</v>
      </c>
      <c r="F14" s="76">
        <f>IFERROR(('Historicals FS'!F46/'Historicals FS'!E46)-1,0)</f>
        <v>0.76521571469920979</v>
      </c>
      <c r="G14" s="76">
        <f>IFERROR(('Historicals FS'!G46/'Historicals FS'!F46)-1,0)</f>
        <v>5.9113555156941944E-2</v>
      </c>
      <c r="H14" s="76">
        <f>IFERROR(('Historicals FS'!H46/'Historicals FS'!G46)-1,0)</f>
        <v>6.9767819288815591E-2</v>
      </c>
      <c r="I14" s="76">
        <f>IFERROR(('Historicals FS'!I46/'Historicals FS'!H46)-1,0)</f>
        <v>0.34782561142550716</v>
      </c>
      <c r="J14" s="76">
        <f>IFERROR(('Historicals FS'!J46/'Historicals FS'!I46)-1,0)</f>
        <v>-0.1129033549968389</v>
      </c>
      <c r="K14" s="76">
        <f>IFERROR(('Historicals FS'!K46/'Historicals FS'!J46)-1,0)</f>
        <v>4.3636312217121498E-2</v>
      </c>
      <c r="L14" s="76">
        <f>IFERROR(('Historicals FS'!L46/'Historicals FS'!K46)-1,0)</f>
        <v>1.0453436701325813E-2</v>
      </c>
      <c r="M14" s="18"/>
      <c r="N14" s="76">
        <f t="shared" si="0"/>
        <v>0.15375826119707545</v>
      </c>
      <c r="O14" s="76">
        <f t="shared" si="1"/>
        <v>6.9767819288815591E-2</v>
      </c>
    </row>
    <row r="15" spans="2:15" ht="6" customHeight="1" x14ac:dyDescent="0.25">
      <c r="B15" s="78"/>
      <c r="C15" s="78"/>
      <c r="D15" s="78"/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</row>
    <row r="16" spans="2:15" x14ac:dyDescent="0.25">
      <c r="B16" s="28" t="s">
        <v>7840</v>
      </c>
      <c r="C16" s="77">
        <f>'Historicals FS'!C12</f>
        <v>0.48678158231932583</v>
      </c>
      <c r="D16" s="77">
        <f>'Historicals FS'!D12</f>
        <v>0.49440653788101624</v>
      </c>
      <c r="E16" s="77">
        <f>'Historicals FS'!E12</f>
        <v>0.49904508893126504</v>
      </c>
      <c r="F16" s="77">
        <f>'Historicals FS'!F12</f>
        <v>0.50735911978083614</v>
      </c>
      <c r="G16" s="77">
        <f>'Historicals FS'!G12</f>
        <v>0.45426509086442762</v>
      </c>
      <c r="H16" s="77">
        <f>'Historicals FS'!H12</f>
        <v>0.43848102401304379</v>
      </c>
      <c r="I16" s="77">
        <f>'Historicals FS'!I12</f>
        <v>0.45991745797989614</v>
      </c>
      <c r="J16" s="77">
        <f>'Historicals FS'!J12</f>
        <v>0.47497465845962877</v>
      </c>
      <c r="K16" s="77">
        <f>'Historicals FS'!K12</f>
        <v>0.44945072802135433</v>
      </c>
      <c r="L16" s="77">
        <f>'Historicals FS'!L12</f>
        <v>0.4565685369552317</v>
      </c>
      <c r="M16" s="28"/>
      <c r="N16" s="77">
        <f>AVERAGE(C16:L16)</f>
        <v>0.47212498252060248</v>
      </c>
      <c r="O16" s="77">
        <f>MEDIAN(C16:L16)</f>
        <v>0.46744605821976248</v>
      </c>
    </row>
    <row r="17" spans="2:15" x14ac:dyDescent="0.25">
      <c r="B17" s="16" t="s">
        <v>7841</v>
      </c>
      <c r="C17" s="62">
        <f>'Historicals FS'!C18</f>
        <v>0.36171096811605047</v>
      </c>
      <c r="D17" s="62">
        <f>'Historicals FS'!D18</f>
        <v>0.38022998950031928</v>
      </c>
      <c r="E17" s="62">
        <f>'Historicals FS'!E18</f>
        <v>0.38348264507056118</v>
      </c>
      <c r="F17" s="62">
        <f>'Historicals FS'!F18</f>
        <v>0.39166715599228152</v>
      </c>
      <c r="G17" s="62">
        <f>'Historicals FS'!G18</f>
        <v>0.3464405891900616</v>
      </c>
      <c r="H17" s="62">
        <f>'Historicals FS'!H18</f>
        <v>0.34006606365552439</v>
      </c>
      <c r="I17" s="62">
        <f>'Historicals FS'!I18</f>
        <v>0.36244517162741785</v>
      </c>
      <c r="J17" s="62">
        <f>'Historicals FS'!J18</f>
        <v>0.37077595605248426</v>
      </c>
      <c r="K17" s="62">
        <f>'Historicals FS'!K18</f>
        <v>0.34294257264746891</v>
      </c>
      <c r="L17" s="62">
        <f>'Historicals FS'!L18</f>
        <v>0.34622231464059111</v>
      </c>
      <c r="M17" s="16"/>
      <c r="N17" s="62">
        <f t="shared" ref="N17:N46" si="2">AVERAGE(C17:L17)</f>
        <v>0.36259834264927604</v>
      </c>
      <c r="O17" s="62">
        <f t="shared" ref="O17:O46" si="3">MEDIAN(C17:L17)</f>
        <v>0.36207806987173419</v>
      </c>
    </row>
    <row r="18" spans="2:15" x14ac:dyDescent="0.25">
      <c r="B18" s="16" t="s">
        <v>7842</v>
      </c>
      <c r="C18" s="62">
        <f>'Historicals FS'!C24</f>
        <v>0.33475621732339439</v>
      </c>
      <c r="D18" s="62">
        <f>'Historicals FS'!D24</f>
        <v>0.35177636094229231</v>
      </c>
      <c r="E18" s="62">
        <f>'Historicals FS'!E24</f>
        <v>0.35459099975630731</v>
      </c>
      <c r="F18" s="62">
        <f>'Historicals FS'!F24</f>
        <v>0.35836108990700116</v>
      </c>
      <c r="G18" s="62">
        <f>'Historicals FS'!G24</f>
        <v>0.3130326478532689</v>
      </c>
      <c r="H18" s="62">
        <f>'Historicals FS'!H24</f>
        <v>0.31149943589315698</v>
      </c>
      <c r="I18" s="62">
        <f>'Historicals FS'!I24</f>
        <v>0.33693706752616326</v>
      </c>
      <c r="J18" s="62">
        <f>'Historicals FS'!J24</f>
        <v>0.34842932499793172</v>
      </c>
      <c r="K18" s="62">
        <f>'Historicals FS'!K24</f>
        <v>0.32108586793947269</v>
      </c>
      <c r="L18" s="62">
        <f>'Historicals FS'!L24</f>
        <v>0.32453390711615798</v>
      </c>
      <c r="M18" s="16"/>
      <c r="N18" s="62">
        <f t="shared" si="2"/>
        <v>0.33550029192551467</v>
      </c>
      <c r="O18" s="62">
        <f t="shared" si="3"/>
        <v>0.3358466424247788</v>
      </c>
    </row>
    <row r="19" spans="2:15" x14ac:dyDescent="0.25">
      <c r="B19" s="16" t="s">
        <v>7843</v>
      </c>
      <c r="C19" s="62">
        <f>'Historicals FS'!C30</f>
        <v>0.33360978871856267</v>
      </c>
      <c r="D19" s="62">
        <f>'Historicals FS'!D30</f>
        <v>0.34912934584825317</v>
      </c>
      <c r="E19" s="62">
        <f>'Historicals FS'!E30</f>
        <v>0.35311394927303874</v>
      </c>
      <c r="F19" s="62">
        <f>'Historicals FS'!F30</f>
        <v>0.35671331120906624</v>
      </c>
      <c r="G19" s="62">
        <f>'Historicals FS'!G30</f>
        <v>0.31185577004087706</v>
      </c>
      <c r="H19" s="62">
        <f>'Historicals FS'!H30</f>
        <v>0.31051022895053687</v>
      </c>
      <c r="I19" s="62">
        <f>'Historicals FS'!I30</f>
        <v>0.33584046482305235</v>
      </c>
      <c r="J19" s="62">
        <f>'Historicals FS'!J30</f>
        <v>0.34785360170782698</v>
      </c>
      <c r="K19" s="62">
        <f>'Historicals FS'!K30</f>
        <v>0.32048764698963161</v>
      </c>
      <c r="L19" s="62">
        <f>'Historicals FS'!L30</f>
        <v>0.32345400692799647</v>
      </c>
      <c r="M19" s="16"/>
      <c r="N19" s="62">
        <f t="shared" si="2"/>
        <v>0.33425681144888414</v>
      </c>
      <c r="O19" s="62">
        <f t="shared" si="3"/>
        <v>0.33472512677080751</v>
      </c>
    </row>
    <row r="20" spans="2:15" x14ac:dyDescent="0.25">
      <c r="B20" s="70" t="s">
        <v>7844</v>
      </c>
      <c r="C20" s="71">
        <f>'Historicals FS'!C37</f>
        <v>0.20385993134990041</v>
      </c>
      <c r="D20" s="71">
        <f>'Historicals FS'!D37</f>
        <v>0.21295962571238797</v>
      </c>
      <c r="E20" s="71">
        <f>'Historicals FS'!E37</f>
        <v>0.22249800267193048</v>
      </c>
      <c r="F20" s="71">
        <f>'Historicals FS'!F37</f>
        <v>0.26677614061800814</v>
      </c>
      <c r="G20" s="71">
        <f>'Historicals FS'!G37</f>
        <v>0.21937656131204519</v>
      </c>
      <c r="H20" s="71">
        <f>'Historicals FS'!H37</f>
        <v>0.2241489505897809</v>
      </c>
      <c r="I20" s="71">
        <f>'Historicals FS'!I37</f>
        <v>0.24505524116728605</v>
      </c>
      <c r="J20" s="71">
        <f>'Historicals FS'!J37</f>
        <v>0.25644652574326599</v>
      </c>
      <c r="K20" s="71">
        <f>'Historicals FS'!K37</f>
        <v>0.22900909598538774</v>
      </c>
      <c r="L20" s="71">
        <f>'Historicals FS'!L37</f>
        <v>0.23450532786261671</v>
      </c>
      <c r="M20" s="70"/>
      <c r="N20" s="71">
        <f t="shared" si="2"/>
        <v>0.23146354030126096</v>
      </c>
      <c r="O20" s="71">
        <f t="shared" si="3"/>
        <v>0.22657902328758434</v>
      </c>
    </row>
    <row r="21" spans="2:15" ht="6" customHeight="1" x14ac:dyDescent="0.25">
      <c r="N21" s="4"/>
      <c r="O21" s="4"/>
    </row>
    <row r="22" spans="2:15" x14ac:dyDescent="0.25">
      <c r="B22" s="65" t="s">
        <v>7853</v>
      </c>
      <c r="C22" s="68">
        <f>'Historicals FS'!C9</f>
        <v>0.51321841768067411</v>
      </c>
      <c r="D22" s="68">
        <f>'Historicals FS'!D9</f>
        <v>0.50559346211898382</v>
      </c>
      <c r="E22" s="68">
        <f>'Historicals FS'!E9</f>
        <v>0.50095491106873502</v>
      </c>
      <c r="F22" s="68">
        <f>'Historicals FS'!F9</f>
        <v>0.49264088021916386</v>
      </c>
      <c r="G22" s="68">
        <f>'Historicals FS'!G9</f>
        <v>0.54573490913557243</v>
      </c>
      <c r="H22" s="68">
        <f>'Historicals FS'!H9</f>
        <v>0.56151897598695621</v>
      </c>
      <c r="I22" s="68">
        <f>'Historicals FS'!I9</f>
        <v>0.54008254202010386</v>
      </c>
      <c r="J22" s="68">
        <f>'Historicals FS'!J9</f>
        <v>0.52502534154037117</v>
      </c>
      <c r="K22" s="68">
        <f>'Historicals FS'!K9</f>
        <v>0.55054927197864567</v>
      </c>
      <c r="L22" s="68">
        <f>'Historicals FS'!L9</f>
        <v>0.5434314630447683</v>
      </c>
      <c r="M22" s="65"/>
      <c r="N22" s="68">
        <f t="shared" si="2"/>
        <v>0.52787501747939758</v>
      </c>
      <c r="O22" s="68">
        <f t="shared" si="3"/>
        <v>0.53255394178023752</v>
      </c>
    </row>
    <row r="23" spans="2:15" x14ac:dyDescent="0.25">
      <c r="B23" s="16" t="s">
        <v>7854</v>
      </c>
      <c r="C23" s="62">
        <f>'Historicals FS'!C15</f>
        <v>0.12507061420327537</v>
      </c>
      <c r="D23" s="62">
        <f>'Historicals FS'!D15</f>
        <v>0.11417654838069698</v>
      </c>
      <c r="E23" s="62">
        <f>'Historicals FS'!E15</f>
        <v>0.11556244386070379</v>
      </c>
      <c r="F23" s="62">
        <f>'Historicals FS'!F15</f>
        <v>0.11569196378855465</v>
      </c>
      <c r="G23" s="62">
        <f>'Historicals FS'!G15</f>
        <v>0.10782450167436604</v>
      </c>
      <c r="H23" s="62">
        <f>'Historicals FS'!H15</f>
        <v>9.8414960357519399E-2</v>
      </c>
      <c r="I23" s="62">
        <f>'Historicals FS'!I15</f>
        <v>9.7472286352478302E-2</v>
      </c>
      <c r="J23" s="62">
        <f>'Historicals FS'!J15</f>
        <v>0.10419870240714456</v>
      </c>
      <c r="K23" s="62">
        <f>'Historicals FS'!K15</f>
        <v>0.10650815537388544</v>
      </c>
      <c r="L23" s="62">
        <f>'Historicals FS'!L15</f>
        <v>0.1103462223146406</v>
      </c>
      <c r="M23" s="16"/>
      <c r="N23" s="62">
        <f t="shared" si="2"/>
        <v>0.10952663987132652</v>
      </c>
      <c r="O23" s="62">
        <f t="shared" si="3"/>
        <v>0.10908536199450332</v>
      </c>
    </row>
    <row r="24" spans="2:15" x14ac:dyDescent="0.25">
      <c r="B24" s="16" t="s">
        <v>7855</v>
      </c>
      <c r="C24" s="62">
        <f>'Historicals FS'!C21</f>
        <v>2.6954750792656124E-2</v>
      </c>
      <c r="D24" s="62">
        <f>'Historicals FS'!D21</f>
        <v>2.845362855802696E-2</v>
      </c>
      <c r="E24" s="62">
        <f>'Historicals FS'!E21</f>
        <v>2.8891645314253867E-2</v>
      </c>
      <c r="F24" s="62">
        <f>'Historicals FS'!F21</f>
        <v>3.3306066085280348E-2</v>
      </c>
      <c r="G24" s="62">
        <f>'Historicals FS'!G21</f>
        <v>3.3407941336792708E-2</v>
      </c>
      <c r="H24" s="62">
        <f>'Historicals FS'!H21</f>
        <v>2.8566627762367396E-2</v>
      </c>
      <c r="I24" s="62">
        <f>'Historicals FS'!I21</f>
        <v>2.550810410125463E-2</v>
      </c>
      <c r="J24" s="62">
        <f>'Historicals FS'!J21</f>
        <v>2.2346631054552542E-2</v>
      </c>
      <c r="K24" s="62">
        <f>'Historicals FS'!K21</f>
        <v>2.1856704707996222E-2</v>
      </c>
      <c r="L24" s="62">
        <f>'Historicals FS'!L21</f>
        <v>2.1688407524433108E-2</v>
      </c>
      <c r="M24" s="16"/>
      <c r="N24" s="62">
        <f t="shared" si="2"/>
        <v>2.709805072376139E-2</v>
      </c>
      <c r="O24" s="62">
        <f t="shared" si="3"/>
        <v>2.7704189675341544E-2</v>
      </c>
    </row>
    <row r="25" spans="2:15" x14ac:dyDescent="0.25">
      <c r="B25" s="70" t="s">
        <v>7856</v>
      </c>
      <c r="C25" s="71">
        <f>C18</f>
        <v>0.33475621732339439</v>
      </c>
      <c r="D25" s="71">
        <f t="shared" ref="D25:L25" si="4">D18</f>
        <v>0.35177636094229231</v>
      </c>
      <c r="E25" s="71">
        <f t="shared" si="4"/>
        <v>0.35459099975630731</v>
      </c>
      <c r="F25" s="71">
        <f t="shared" si="4"/>
        <v>0.35836108990700116</v>
      </c>
      <c r="G25" s="71">
        <f t="shared" si="4"/>
        <v>0.3130326478532689</v>
      </c>
      <c r="H25" s="71">
        <f t="shared" si="4"/>
        <v>0.31149943589315698</v>
      </c>
      <c r="I25" s="71">
        <f t="shared" si="4"/>
        <v>0.33693706752616326</v>
      </c>
      <c r="J25" s="71">
        <f t="shared" si="4"/>
        <v>0.34842932499793172</v>
      </c>
      <c r="K25" s="71">
        <f t="shared" si="4"/>
        <v>0.32108586793947269</v>
      </c>
      <c r="L25" s="71">
        <f t="shared" si="4"/>
        <v>0.32453390711615798</v>
      </c>
      <c r="M25" s="70"/>
      <c r="N25" s="71">
        <f t="shared" si="2"/>
        <v>0.33550029192551467</v>
      </c>
      <c r="O25" s="71">
        <f t="shared" si="3"/>
        <v>0.3358466424247788</v>
      </c>
    </row>
    <row r="26" spans="2:15" ht="6" customHeight="1" x14ac:dyDescent="0.25">
      <c r="N26" s="4"/>
      <c r="O26" s="4"/>
    </row>
    <row r="27" spans="2:15" x14ac:dyDescent="0.25">
      <c r="B27" s="65" t="s">
        <v>7858</v>
      </c>
      <c r="C27" s="68">
        <f>IFERROR('Historicals FS'!C23/SUM('Data Sheet'!B57:B59),0)</f>
        <v>0.30816048249357225</v>
      </c>
      <c r="D27" s="68">
        <f>IFERROR('Historicals FS'!D23/SUM('Data Sheet'!C57:C59),0)</f>
        <v>0.29087468644158282</v>
      </c>
      <c r="E27" s="68">
        <f>IFERROR('Historicals FS'!E23/SUM('Data Sheet'!D57:D59),0)</f>
        <v>0.28976383969316855</v>
      </c>
      <c r="F27" s="68">
        <f>IFERROR('Historicals FS'!F23/SUM('Data Sheet'!E57:E59),0)</f>
        <v>0.26999905874398611</v>
      </c>
      <c r="G27" s="68">
        <f>IFERROR('Historicals FS'!G23/SUM('Data Sheet'!F57:F59),0)</f>
        <v>0.25436581143904541</v>
      </c>
      <c r="H27" s="68">
        <f>IFERROR('Historicals FS'!H23/SUM('Data Sheet'!G57:G59),0)</f>
        <v>0.30126364703553982</v>
      </c>
      <c r="I27" s="68">
        <f>IFERROR('Historicals FS'!I23/SUM('Data Sheet'!H57:H59),0)</f>
        <v>0.34400810235339674</v>
      </c>
      <c r="J27" s="68">
        <f>IFERROR('Historicals FS'!J23/SUM('Data Sheet'!I57:I59),0)</f>
        <v>0.31639278106007412</v>
      </c>
      <c r="K27" s="68">
        <f>IFERROR('Historicals FS'!K23/SUM('Data Sheet'!J57:J59),0)</f>
        <v>0.34395791826418953</v>
      </c>
      <c r="L27" s="68">
        <f>IFERROR('Historicals FS'!L23/SUM('Data Sheet'!K57:K59),0)</f>
        <v>0.34169955661975826</v>
      </c>
      <c r="M27" s="65"/>
      <c r="N27" s="68">
        <f t="shared" si="2"/>
        <v>0.30604858841443139</v>
      </c>
      <c r="O27" s="68">
        <f t="shared" si="3"/>
        <v>0.30471206476455603</v>
      </c>
    </row>
    <row r="28" spans="2:15" x14ac:dyDescent="0.25">
      <c r="B28" s="16" t="s">
        <v>7861</v>
      </c>
      <c r="C28" s="62">
        <f>'Historicals FS'!C49</f>
        <v>0.33819420549170737</v>
      </c>
      <c r="D28" s="62">
        <f>'Historicals FS'!D49</f>
        <v>0.32072859556008038</v>
      </c>
      <c r="E28" s="62">
        <f>'Historicals FS'!E49</f>
        <v>0.34463983874236881</v>
      </c>
      <c r="F28" s="62">
        <f>'Historicals FS'!F49</f>
        <v>5.304406829059484E-2</v>
      </c>
      <c r="G28" s="62">
        <f>'Historicals FS'!G49</f>
        <v>0</v>
      </c>
      <c r="H28" s="62">
        <f>'Historicals FS'!H49</f>
        <v>0</v>
      </c>
      <c r="I28" s="62">
        <f>'Historicals FS'!I49</f>
        <v>0</v>
      </c>
      <c r="J28" s="62">
        <f>'Historicals FS'!J49</f>
        <v>1.4606010822626445E-2</v>
      </c>
      <c r="K28" s="62">
        <f>'Historicals FS'!K49</f>
        <v>0</v>
      </c>
      <c r="L28" s="62">
        <f>'Historicals FS'!L49</f>
        <v>1.7695535997179827E-2</v>
      </c>
      <c r="M28" s="16"/>
      <c r="N28" s="62">
        <f t="shared" si="2"/>
        <v>0.10889082549045577</v>
      </c>
      <c r="O28" s="62">
        <f t="shared" si="3"/>
        <v>1.6150773409903136E-2</v>
      </c>
    </row>
    <row r="29" spans="2:15" x14ac:dyDescent="0.25">
      <c r="B29" s="16" t="s">
        <v>7857</v>
      </c>
      <c r="C29" s="62">
        <f>IFERROR('Historicals FS'!C36/SUM('Data Sheet'!B57:B58),0)</f>
        <v>0.18784851548911047</v>
      </c>
      <c r="D29" s="62">
        <f>IFERROR('Historicals FS'!D36/SUM('Data Sheet'!C57:C58),0)</f>
        <v>0.17621120961277748</v>
      </c>
      <c r="E29" s="62">
        <f>IFERROR('Historicals FS'!E36/SUM('Data Sheet'!D57:D58),0)</f>
        <v>0.18186171424262099</v>
      </c>
      <c r="F29" s="62">
        <f>IFERROR('Historicals FS'!F36/SUM('Data Sheet'!E57:E58),0)</f>
        <v>0.2018508038360578</v>
      </c>
      <c r="G29" s="62">
        <f>IFERROR('Historicals FS'!G36/SUM('Data Sheet'!F57:F58),0)</f>
        <v>0.17906224201431251</v>
      </c>
      <c r="H29" s="62">
        <f>IFERROR('Historicals FS'!H36/SUM('Data Sheet'!G57:G58),0)</f>
        <v>0.21764928252195909</v>
      </c>
      <c r="I29" s="62">
        <f>IFERROR('Historicals FS'!I36/SUM('Data Sheet'!H57:H58),0)</f>
        <v>0.25130525140097792</v>
      </c>
      <c r="J29" s="62">
        <f>IFERROR('Historicals FS'!J36/SUM('Data Sheet'!I57:I58),0)</f>
        <v>0.23381574885581222</v>
      </c>
      <c r="K29" s="62">
        <f>IFERROR('Historicals FS'!K36/SUM('Data Sheet'!J57:J58),0)</f>
        <v>0.246318973069418</v>
      </c>
      <c r="L29" s="62">
        <f>IFERROR('Historicals FS'!L36/SUM('Data Sheet'!K57:K58),0)</f>
        <v>0.25507859208658984</v>
      </c>
      <c r="M29" s="16"/>
      <c r="N29" s="62">
        <f t="shared" si="2"/>
        <v>0.2131002333129636</v>
      </c>
      <c r="O29" s="62">
        <f t="shared" si="3"/>
        <v>0.20975004317900844</v>
      </c>
    </row>
    <row r="30" spans="2:15" x14ac:dyDescent="0.25">
      <c r="B30" s="16" t="s">
        <v>7860</v>
      </c>
      <c r="C30" s="62">
        <f>C28*C29</f>
        <v>6.35292794486364E-2</v>
      </c>
      <c r="D30" s="62">
        <f t="shared" ref="D30:L30" si="5">D28*D29</f>
        <v>5.6515973781049056E-2</v>
      </c>
      <c r="E30" s="62">
        <f t="shared" si="5"/>
        <v>6.2676791869987647E-2</v>
      </c>
      <c r="F30" s="62">
        <f t="shared" si="5"/>
        <v>1.0706987823191313E-2</v>
      </c>
      <c r="G30" s="62">
        <f t="shared" si="5"/>
        <v>0</v>
      </c>
      <c r="H30" s="62">
        <f t="shared" si="5"/>
        <v>0</v>
      </c>
      <c r="I30" s="62">
        <f t="shared" si="5"/>
        <v>0</v>
      </c>
      <c r="J30" s="62">
        <f t="shared" si="5"/>
        <v>3.4151153582885002E-3</v>
      </c>
      <c r="K30" s="62">
        <f t="shared" si="5"/>
        <v>0</v>
      </c>
      <c r="L30" s="62">
        <f t="shared" si="5"/>
        <v>4.5137524083781995E-3</v>
      </c>
      <c r="M30" s="16"/>
      <c r="N30" s="62">
        <f t="shared" si="2"/>
        <v>2.0135790068953115E-2</v>
      </c>
      <c r="O30" s="62">
        <f t="shared" si="3"/>
        <v>3.9644338833333499E-3</v>
      </c>
    </row>
    <row r="31" spans="2:15" x14ac:dyDescent="0.25">
      <c r="B31" s="70" t="s">
        <v>7859</v>
      </c>
      <c r="C31" s="72">
        <f>'Historicals FS'!C23/'Historicals FS'!C26</f>
        <v>291.99918417295532</v>
      </c>
      <c r="D31" s="72">
        <f>'Historicals FS'!D23/'Historicals FS'!D26</f>
        <v>132.8954873489262</v>
      </c>
      <c r="E31" s="72">
        <f>'Historicals FS'!E23/'Historicals FS'!E26</f>
        <v>240.06694677871144</v>
      </c>
      <c r="F31" s="72">
        <f>'Historicals FS'!F23/'Historicals FS'!F26</f>
        <v>217.48132219218485</v>
      </c>
      <c r="G31" s="72">
        <f>'Historicals FS'!G23/'Historicals FS'!G26</f>
        <v>265.98568224943932</v>
      </c>
      <c r="H31" s="72">
        <f>'Historicals FS'!H23/'Historicals FS'!H26</f>
        <v>314.89814969161517</v>
      </c>
      <c r="I31" s="72">
        <f>'Historicals FS'!I23/'Historicals FS'!I26</f>
        <v>307.25536839398222</v>
      </c>
      <c r="J31" s="72">
        <f>'Historicals FS'!J23/'Historicals FS'!J26</f>
        <v>605.2027614420864</v>
      </c>
      <c r="K31" s="72">
        <f>'Historicals FS'!K23/'Historicals FS'!K26</f>
        <v>536.73457612072787</v>
      </c>
      <c r="L31" s="72">
        <f>'Historicals FS'!L23/'Historicals FS'!L26</f>
        <v>300.5221322061758</v>
      </c>
      <c r="M31" s="70"/>
      <c r="N31" s="73">
        <f t="shared" si="2"/>
        <v>321.3041610596805</v>
      </c>
      <c r="O31" s="73">
        <f t="shared" si="3"/>
        <v>296.26065818956556</v>
      </c>
    </row>
    <row r="32" spans="2:15" ht="6" customHeight="1" x14ac:dyDescent="0.25">
      <c r="N32" s="59"/>
      <c r="O32" s="59"/>
    </row>
    <row r="33" spans="2:15" x14ac:dyDescent="0.25">
      <c r="B33" s="65" t="s">
        <v>7863</v>
      </c>
      <c r="C33" s="67">
        <f>IFERROR('Historicals FS'!C5/((SUM('Raw Fs'!E41:E43)+SUM('Raw Fs'!D41:D43))/2),0)</f>
        <v>19.479662946936916</v>
      </c>
      <c r="D33" s="67">
        <f>IFERROR('Historicals FS'!D5/((SUM('Raw Fs'!F41:F43)+SUM('Raw Fs'!E41:E43))/2),0)</f>
        <v>16.853739332816136</v>
      </c>
      <c r="E33" s="67">
        <f>IFERROR('Historicals FS'!E5/((SUM('Raw Fs'!G41:G43)+SUM('Raw Fs'!F41:F43))/2),0)</f>
        <v>14.393205299985112</v>
      </c>
      <c r="F33" s="67">
        <f>IFERROR('Historicals FS'!F5/((SUM('Raw Fs'!H41:H43)+SUM('Raw Fs'!G41:G43))/2),0)</f>
        <v>14.972775504016976</v>
      </c>
      <c r="G33" s="67">
        <f>IFERROR('Historicals FS'!G5/((SUM('Raw Fs'!I41:I43)+SUM('Raw Fs'!H41:H43))/2),0)</f>
        <v>19.457811574165515</v>
      </c>
      <c r="H33" s="67">
        <f>IFERROR('Historicals FS'!H5/((SUM('Raw Fs'!J41:J43)+SUM('Raw Fs'!I41:I43))/2),0)</f>
        <v>24.438662099536572</v>
      </c>
      <c r="I33" s="67">
        <f>IFERROR('Historicals FS'!I5/((SUM('Raw Fs'!K41:K43)+SUM('Raw Fs'!J41:J43))/2),0)</f>
        <v>26.179043927648578</v>
      </c>
      <c r="J33" s="67">
        <f>IFERROR('Historicals FS'!J5/((SUM('Raw Fs'!L41:L43)+SUM('Raw Fs'!K41:K43))/2),0)</f>
        <v>19.459163563448868</v>
      </c>
      <c r="K33" s="67">
        <f>IFERROR('Historicals FS'!K5/((SUM('Raw Fs'!M41:M43)+SUM('Raw Fs'!L41:L43))/2),0)</f>
        <v>17.224637548593641</v>
      </c>
      <c r="L33" s="67">
        <f>IFERROR('Historicals FS'!L5/((SUM('Raw Fs'!N41:N43)+SUM('Raw Fs'!M41:M43))/2),0)</f>
        <v>18.250237186162209</v>
      </c>
      <c r="M33" s="65"/>
      <c r="N33" s="67">
        <f t="shared" si="2"/>
        <v>19.070893898331054</v>
      </c>
      <c r="O33" s="67">
        <f t="shared" si="3"/>
        <v>18.854024380163864</v>
      </c>
    </row>
    <row r="34" spans="2:15" x14ac:dyDescent="0.25">
      <c r="B34" s="16" t="s">
        <v>7864</v>
      </c>
      <c r="C34" s="63">
        <f>IFERROR(('Data Sheet'!B18/(SUM('Raw Fs'!D14:E14)/2)),0)</f>
        <v>6.1851100440176072</v>
      </c>
      <c r="D34" s="63">
        <f>IFERROR(('Data Sheet'!C18/(SUM('Raw Fs'!E14:F14)/2)),0)</f>
        <v>4.8181056051990252</v>
      </c>
      <c r="E34" s="63">
        <f>IFERROR(('Data Sheet'!D18/(SUM('Raw Fs'!F14:G14)/2)),0)</f>
        <v>5.0309791607193839</v>
      </c>
      <c r="F34" s="63">
        <f>IFERROR(('Data Sheet'!E18/(SUM('Raw Fs'!G14:H14)/2)),0)</f>
        <v>5.0556302521008396</v>
      </c>
      <c r="G34" s="63">
        <f>IFERROR(('Data Sheet'!F18/(SUM('Raw Fs'!H14:I14)/2)),0)</f>
        <v>5.2275028305447222</v>
      </c>
      <c r="H34" s="63">
        <f>IFERROR(('Data Sheet'!G18/(SUM('Raw Fs'!I14:J14)/2)),0)</f>
        <v>6.1975892857142858</v>
      </c>
      <c r="I34" s="63">
        <f>IFERROR(('Data Sheet'!H18/(SUM('Raw Fs'!J14:K14)/2)),0)</f>
        <v>6.4707712648743945</v>
      </c>
      <c r="J34" s="63">
        <f>IFERROR(('Data Sheet'!I18/(SUM('Raw Fs'!K14:L14)/2)),0)</f>
        <v>5.7837728666596169</v>
      </c>
      <c r="K34" s="63">
        <f>IFERROR(('Data Sheet'!J18/(SUM('Raw Fs'!L14:M14)/2)),0)</f>
        <v>6.8098636127017178</v>
      </c>
      <c r="L34" s="63">
        <f>IFERROR(('Data Sheet'!K18/(SUM('Raw Fs'!M14:N14)/2)),0)</f>
        <v>6.7193146357806066</v>
      </c>
      <c r="M34" s="16"/>
      <c r="N34" s="63">
        <f t="shared" si="2"/>
        <v>5.82986395583122</v>
      </c>
      <c r="O34" s="63">
        <f t="shared" si="3"/>
        <v>5.9844414553386116</v>
      </c>
    </row>
    <row r="35" spans="2:15" x14ac:dyDescent="0.25">
      <c r="B35" s="16" t="s">
        <v>7865</v>
      </c>
      <c r="C35" s="63">
        <f>IFERROR(('Historicals FS'!C8/(SUM('Raw Fs'!D38:E38)/2)),0)</f>
        <v>2.5554919082547443</v>
      </c>
      <c r="D35" s="63">
        <f>IFERROR(('Historicals FS'!D8/(SUM('Raw Fs'!E38:F38)/2)),0)</f>
        <v>2.8143616680545769</v>
      </c>
      <c r="E35" s="63">
        <f>IFERROR(('Historicals FS'!E8/(SUM('Raw Fs'!F38:G38)/2)),0)</f>
        <v>3.1541452295669163</v>
      </c>
      <c r="F35" s="63">
        <f>IFERROR(('Historicals FS'!F8/(SUM('Raw Fs'!G38:H38)/2)),0)</f>
        <v>2.907031483362208</v>
      </c>
      <c r="G35" s="63">
        <f>IFERROR(('Historicals FS'!G8/(SUM('Raw Fs'!H38:I38)/2)),0)</f>
        <v>2.7891170367296119</v>
      </c>
      <c r="H35" s="63">
        <f>IFERROR(('Historicals FS'!H8/(SUM('Raw Fs'!I38:J38)/2)),0)</f>
        <v>3.2033356850571475</v>
      </c>
      <c r="I35" s="63">
        <f>IFERROR(('Historicals FS'!I8/(SUM('Raw Fs'!J38:K38)/2)),0)</f>
        <v>3.3843278109123043</v>
      </c>
      <c r="J35" s="63">
        <f>IFERROR(('Historicals FS'!J8/(SUM('Raw Fs'!K38:L38)/2)),0)</f>
        <v>2.7515807745718259</v>
      </c>
      <c r="K35" s="63">
        <f>IFERROR(('Historicals FS'!K8/(SUM('Raw Fs'!L38:M38)/2)),0)</f>
        <v>2.7840092645429828</v>
      </c>
      <c r="L35" s="63">
        <f>IFERROR(('Historicals FS'!L8/(SUM('Raw Fs'!M38:N38)/2)),0)</f>
        <v>2.5019450687370481</v>
      </c>
      <c r="M35" s="16"/>
      <c r="N35" s="63">
        <f t="shared" si="2"/>
        <v>2.8845345929789366</v>
      </c>
      <c r="O35" s="63">
        <f t="shared" si="3"/>
        <v>2.8017393523920946</v>
      </c>
    </row>
    <row r="36" spans="2:15" x14ac:dyDescent="0.25">
      <c r="B36" s="16" t="s">
        <v>7866</v>
      </c>
      <c r="C36" s="63">
        <f>IFERROR(('Historicals FS'!C5/(SUM('Raw Fs'!D32:E32)/2)),0)</f>
        <v>2.7591999999999999</v>
      </c>
      <c r="D36" s="63">
        <f>IFERROR(('Historicals FS'!D5/(SUM('Raw Fs'!E32:F32)/2)),0)</f>
        <v>2.6806268316007036</v>
      </c>
      <c r="E36" s="63">
        <f>IFERROR(('Historicals FS'!E5/(SUM('Raw Fs'!F32:G32)/2)),0)</f>
        <v>2.6931628502980667</v>
      </c>
      <c r="F36" s="63">
        <f>IFERROR(('Historicals FS'!F5/(SUM('Raw Fs'!G32:H32)/2)),0)</f>
        <v>2.40405481052401</v>
      </c>
      <c r="G36" s="63">
        <f>IFERROR(('Historicals FS'!G5/(SUM('Raw Fs'!H32:I32)/2)),0)</f>
        <v>2.1886849881140162</v>
      </c>
      <c r="H36" s="63">
        <f>IFERROR(('Historicals FS'!H5/(SUM('Raw Fs'!I32:J32)/2)),0)</f>
        <v>2.5518963159334302</v>
      </c>
      <c r="I36" s="63">
        <f>IFERROR(('Historicals FS'!I5/(SUM('Raw Fs'!J32:K32)/2)),0)</f>
        <v>2.832116528892616</v>
      </c>
      <c r="J36" s="63">
        <f>IFERROR(('Historicals FS'!J5/(SUM('Raw Fs'!K32:L32)/2)),0)</f>
        <v>2.5313735280965868</v>
      </c>
      <c r="K36" s="63">
        <f>IFERROR(('Historicals FS'!K5/(SUM('Raw Fs'!L32:M32)/2)),0)</f>
        <v>3.0264922854387657</v>
      </c>
      <c r="L36" s="63">
        <f>IFERROR(('Historicals FS'!L5/(SUM('Raw Fs'!M32:N32)/2)),0)</f>
        <v>3.5528706894609994</v>
      </c>
      <c r="M36" s="16"/>
      <c r="N36" s="63">
        <f t="shared" si="2"/>
        <v>2.7220478828359194</v>
      </c>
      <c r="O36" s="63">
        <f t="shared" si="3"/>
        <v>2.6868948409493854</v>
      </c>
    </row>
    <row r="37" spans="2:15" x14ac:dyDescent="0.25">
      <c r="B37" s="70" t="s">
        <v>7867</v>
      </c>
      <c r="C37" s="73">
        <f>IFERROR('Historicals FS'!C5/((SUM('Raw Fs'!E5:E6,'Raw Fs'!E8)+SUM('Raw Fs'!D5:D6,'Raw Fs'!D8))/2),0)</f>
        <v>0.9595817720837353</v>
      </c>
      <c r="D37" s="73">
        <f>IFERROR('Historicals FS'!D5/((SUM('Raw Fs'!F5:F6,'Raw Fs'!F8)+SUM('Raw Fs'!E5:E6,'Raw Fs'!E8))/2),0)</f>
        <v>0.8781732741806717</v>
      </c>
      <c r="E37" s="73">
        <f>IFERROR('Historicals FS'!E5/((SUM('Raw Fs'!G5:G6,'Raw Fs'!G8)+SUM('Raw Fs'!F5:F6,'Raw Fs'!F8))/2),0)</f>
        <v>0.86574992612226986</v>
      </c>
      <c r="F37" s="73">
        <f>IFERROR('Historicals FS'!F5/((SUM('Raw Fs'!H5:H6,'Raw Fs'!H8)+SUM('Raw Fs'!G5:G6,'Raw Fs'!G8))/2),0)</f>
        <v>0.79383579258687753</v>
      </c>
      <c r="G37" s="73">
        <f>IFERROR('Historicals FS'!G5/((SUM('Raw Fs'!I5:I6,'Raw Fs'!I8)+SUM('Raw Fs'!H5:H6,'Raw Fs'!H8))/2),0)</f>
        <v>0.78415451477330611</v>
      </c>
      <c r="H37" s="73">
        <f>IFERROR('Historicals FS'!H5/((SUM('Raw Fs'!J5:J6,'Raw Fs'!J8)+SUM('Raw Fs'!I5:I6,'Raw Fs'!I8))/2),0)</f>
        <v>0.98759154161204432</v>
      </c>
      <c r="I37" s="73">
        <f>IFERROR('Historicals FS'!I5/((SUM('Raw Fs'!K5:K6,'Raw Fs'!K8)+SUM('Raw Fs'!J5:J6,'Raw Fs'!J8))/2),0)</f>
        <v>1.0776494096552143</v>
      </c>
      <c r="J37" s="73">
        <f>IFERROR('Historicals FS'!J5/((SUM('Raw Fs'!L5:L6,'Raw Fs'!L8)+SUM('Raw Fs'!K5:K6,'Raw Fs'!K8))/2),0)</f>
        <v>0.94568606569358316</v>
      </c>
      <c r="K37" s="73">
        <f>IFERROR('Historicals FS'!K5/((SUM('Raw Fs'!M5:M6,'Raw Fs'!M8)+SUM('Raw Fs'!L5:L6,'Raw Fs'!L8))/2),0)</f>
        <v>1.042256276852614</v>
      </c>
      <c r="L37" s="73">
        <f>IFERROR('Historicals FS'!L5/((SUM('Raw Fs'!N5:N6,'Raw Fs'!N8)+SUM('Raw Fs'!M5:M6,'Raw Fs'!M8))/2),0)</f>
        <v>1.1061719391011031</v>
      </c>
      <c r="M37" s="70"/>
      <c r="N37" s="73">
        <f t="shared" si="2"/>
        <v>0.94408505126614184</v>
      </c>
      <c r="O37" s="73">
        <f t="shared" si="3"/>
        <v>0.95263391888865923</v>
      </c>
    </row>
    <row r="38" spans="2:15" ht="6" customHeight="1" x14ac:dyDescent="0.25">
      <c r="B38" s="60">
        <v>365</v>
      </c>
      <c r="N38" s="4"/>
      <c r="O38" s="4"/>
    </row>
    <row r="39" spans="2:15" x14ac:dyDescent="0.25">
      <c r="B39" s="65" t="s">
        <v>31</v>
      </c>
      <c r="C39" s="66">
        <f>$B$38/C33</f>
        <v>18.737490530214462</v>
      </c>
      <c r="D39" s="66">
        <f t="shared" ref="D39:L39" si="6">$B$38/D33</f>
        <v>21.656914990331181</v>
      </c>
      <c r="E39" s="66">
        <f t="shared" si="6"/>
        <v>25.359188060798211</v>
      </c>
      <c r="F39" s="66">
        <f t="shared" si="6"/>
        <v>24.377577817958723</v>
      </c>
      <c r="G39" s="66">
        <f t="shared" si="6"/>
        <v>18.758532973184767</v>
      </c>
      <c r="H39" s="66">
        <f t="shared" si="6"/>
        <v>14.935351146203763</v>
      </c>
      <c r="I39" s="66">
        <f t="shared" si="6"/>
        <v>13.942449579471123</v>
      </c>
      <c r="J39" s="66">
        <f t="shared" si="6"/>
        <v>18.757229662512216</v>
      </c>
      <c r="K39" s="66">
        <f t="shared" si="6"/>
        <v>21.190576519840995</v>
      </c>
      <c r="L39" s="66">
        <f t="shared" si="6"/>
        <v>19.99974007333736</v>
      </c>
      <c r="M39" s="65"/>
      <c r="N39" s="66">
        <f t="shared" si="2"/>
        <v>19.771505135385279</v>
      </c>
      <c r="O39" s="66">
        <f t="shared" si="3"/>
        <v>19.379136523261064</v>
      </c>
    </row>
    <row r="40" spans="2:15" x14ac:dyDescent="0.25">
      <c r="B40" s="16" t="s">
        <v>7862</v>
      </c>
      <c r="C40" s="64">
        <f t="shared" ref="C40:L40" si="7">$B$38/C34</f>
        <v>59.012692967853837</v>
      </c>
      <c r="D40" s="64">
        <f t="shared" si="7"/>
        <v>75.75591527220638</v>
      </c>
      <c r="E40" s="64">
        <f t="shared" si="7"/>
        <v>72.550489346055713</v>
      </c>
      <c r="F40" s="64">
        <f t="shared" si="7"/>
        <v>72.196735480868327</v>
      </c>
      <c r="G40" s="64">
        <f t="shared" si="7"/>
        <v>69.8230133644836</v>
      </c>
      <c r="H40" s="64">
        <f t="shared" si="7"/>
        <v>58.893867143042371</v>
      </c>
      <c r="I40" s="64">
        <f t="shared" si="7"/>
        <v>56.407495344696763</v>
      </c>
      <c r="J40" s="64">
        <f t="shared" si="7"/>
        <v>63.107595753635387</v>
      </c>
      <c r="K40" s="64">
        <f t="shared" si="7"/>
        <v>53.598723962577481</v>
      </c>
      <c r="L40" s="64">
        <f t="shared" si="7"/>
        <v>54.321016321569623</v>
      </c>
      <c r="M40" s="16"/>
      <c r="N40" s="64">
        <f t="shared" si="2"/>
        <v>63.566754495698945</v>
      </c>
      <c r="O40" s="64">
        <f t="shared" si="3"/>
        <v>61.060144360744616</v>
      </c>
    </row>
    <row r="41" spans="2:15" x14ac:dyDescent="0.25">
      <c r="B41" s="16" t="s">
        <v>7868</v>
      </c>
      <c r="C41" s="64">
        <f t="shared" ref="C41:L41" si="8">$B$38/C35</f>
        <v>142.82964419530259</v>
      </c>
      <c r="D41" s="64">
        <f t="shared" si="8"/>
        <v>129.69193126209171</v>
      </c>
      <c r="E41" s="64">
        <f t="shared" si="8"/>
        <v>115.72073364869023</v>
      </c>
      <c r="F41" s="64">
        <f t="shared" si="8"/>
        <v>125.5576357149903</v>
      </c>
      <c r="G41" s="64">
        <f t="shared" si="8"/>
        <v>130.86578841739174</v>
      </c>
      <c r="H41" s="64">
        <f t="shared" si="8"/>
        <v>113.94372488111199</v>
      </c>
      <c r="I41" s="64">
        <f t="shared" si="8"/>
        <v>107.85007256776581</v>
      </c>
      <c r="J41" s="64">
        <f t="shared" si="8"/>
        <v>132.6510213231148</v>
      </c>
      <c r="K41" s="64">
        <f t="shared" si="8"/>
        <v>131.10588554737359</v>
      </c>
      <c r="L41" s="64">
        <f t="shared" si="8"/>
        <v>145.88649629475984</v>
      </c>
      <c r="M41" s="16"/>
      <c r="N41" s="64">
        <f t="shared" si="2"/>
        <v>127.61029338525925</v>
      </c>
      <c r="O41" s="64">
        <f t="shared" si="3"/>
        <v>130.27885983974173</v>
      </c>
    </row>
    <row r="42" spans="2:15" x14ac:dyDescent="0.25">
      <c r="B42" s="70" t="s">
        <v>7869</v>
      </c>
      <c r="C42" s="74">
        <f>SUM(C39,C41)-C40</f>
        <v>102.55444175766323</v>
      </c>
      <c r="D42" s="74">
        <f t="shared" ref="D42:K42" si="9">SUM(D39,D41)-D40</f>
        <v>75.592930980216522</v>
      </c>
      <c r="E42" s="74">
        <f t="shared" si="9"/>
        <v>68.529432363432733</v>
      </c>
      <c r="F42" s="74">
        <f t="shared" si="9"/>
        <v>77.738478052080708</v>
      </c>
      <c r="G42" s="74">
        <f t="shared" si="9"/>
        <v>79.801308026092912</v>
      </c>
      <c r="H42" s="74">
        <f t="shared" si="9"/>
        <v>69.985208884273391</v>
      </c>
      <c r="I42" s="74">
        <f t="shared" si="9"/>
        <v>65.385026802540153</v>
      </c>
      <c r="J42" s="74">
        <f t="shared" si="9"/>
        <v>88.300655231991641</v>
      </c>
      <c r="K42" s="74">
        <f t="shared" si="9"/>
        <v>98.697738104637097</v>
      </c>
      <c r="L42" s="74"/>
      <c r="M42" s="70"/>
      <c r="N42" s="74">
        <f t="shared" si="2"/>
        <v>80.7316911336587</v>
      </c>
      <c r="O42" s="74">
        <f t="shared" si="3"/>
        <v>77.738478052080708</v>
      </c>
    </row>
    <row r="43" spans="2:15" ht="6" customHeight="1" x14ac:dyDescent="0.25">
      <c r="N43" s="4"/>
      <c r="O43" s="4"/>
    </row>
    <row r="44" spans="2:15" x14ac:dyDescent="0.25">
      <c r="B44" s="65" t="s">
        <v>7870</v>
      </c>
      <c r="C44" s="68">
        <f>'Historicals FS'!C83/'Historicals FS'!C5</f>
        <v>0.24848249609517487</v>
      </c>
      <c r="D44" s="68">
        <f>'Historicals FS'!D83/'Historicals FS'!D5</f>
        <v>0.30309139877750757</v>
      </c>
      <c r="E44" s="68">
        <f>'Historicals FS'!E83/'Historicals FS'!E5</f>
        <v>0.26030428894913854</v>
      </c>
      <c r="F44" s="68">
        <f>'Historicals FS'!F83/'Historicals FS'!F5</f>
        <v>0.29744248061764367</v>
      </c>
      <c r="G44" s="68">
        <f>'Historicals FS'!G83/'Historicals FS'!G5</f>
        <v>0.25431685968315454</v>
      </c>
      <c r="H44" s="68">
        <f>'Historicals FS'!H83/'Historicals FS'!H5</f>
        <v>0.26013883525211007</v>
      </c>
      <c r="I44" s="68">
        <f>'Historicals FS'!I83/'Historicals FS'!I5</f>
        <v>0.26619089403789081</v>
      </c>
      <c r="J44" s="68">
        <f>'Historicals FS'!J83/'Historicals FS'!J5</f>
        <v>0.25288546153694419</v>
      </c>
      <c r="K44" s="68">
        <f>'Historicals FS'!K83/'Historicals FS'!K5</f>
        <v>0.23401776925983367</v>
      </c>
      <c r="L44" s="68">
        <f>'Historicals FS'!L83/'Historicals FS'!L5</f>
        <v>0.23411150727033897</v>
      </c>
      <c r="M44" s="65"/>
      <c r="N44" s="68">
        <f t="shared" si="2"/>
        <v>0.26109819914797372</v>
      </c>
      <c r="O44" s="68">
        <f t="shared" si="3"/>
        <v>0.25722784746763228</v>
      </c>
    </row>
    <row r="45" spans="2:15" x14ac:dyDescent="0.25">
      <c r="B45" s="16" t="s">
        <v>7871</v>
      </c>
      <c r="C45" s="62">
        <f>'Historicals FS'!C83/'Historicals FS'!C71</f>
        <v>0.19011304812022972</v>
      </c>
      <c r="D45" s="62">
        <f>'Historicals FS'!D83/'Historicals FS'!D71</f>
        <v>0.20499407853690674</v>
      </c>
      <c r="E45" s="62">
        <f>'Historicals FS'!E83/'Historicals FS'!E71</f>
        <v>0.17539961504921167</v>
      </c>
      <c r="F45" s="62">
        <f>'Historicals FS'!F83/'Historicals FS'!F71</f>
        <v>0.1900123850822816</v>
      </c>
      <c r="G45" s="62">
        <f>'Historicals FS'!G83/'Historicals FS'!G71</f>
        <v>0.16983284879385735</v>
      </c>
      <c r="H45" s="62">
        <f>'Historicals FS'!H83/'Historicals FS'!H71</f>
        <v>0.2043628674120764</v>
      </c>
      <c r="I45" s="62">
        <f>'Historicals FS'!I83/'Historicals FS'!I71</f>
        <v>0.21994394563453559</v>
      </c>
      <c r="J45" s="62">
        <f>'Historicals FS'!J83/'Historicals FS'!J71</f>
        <v>0.18722895586970242</v>
      </c>
      <c r="K45" s="62">
        <f>'Historicals FS'!K83/'Historicals FS'!K71</f>
        <v>0.200300672593</v>
      </c>
      <c r="L45" s="62">
        <f>'Historicals FS'!L83/'Historicals FS'!L71</f>
        <v>0.19718658823629925</v>
      </c>
      <c r="M45" s="16"/>
      <c r="N45" s="62">
        <f t="shared" si="2"/>
        <v>0.19393750053281006</v>
      </c>
      <c r="O45" s="62">
        <f t="shared" si="3"/>
        <v>0.19364981817826449</v>
      </c>
    </row>
    <row r="46" spans="2:15" x14ac:dyDescent="0.25">
      <c r="B46" s="70" t="s">
        <v>7872</v>
      </c>
      <c r="C46" s="71">
        <f>'Historicals FS'!C83/'Historicals FS'!C58</f>
        <v>232.43657042869643</v>
      </c>
      <c r="D46" s="71">
        <f>'Historicals FS'!D83/'Historicals FS'!D58</f>
        <v>366.62026726057906</v>
      </c>
      <c r="E46" s="71">
        <f>'Historicals FS'!E83/'Historicals FS'!E58</f>
        <v>936.23511904761904</v>
      </c>
      <c r="F46" s="71">
        <f>'Historicals FS'!F83/'Historicals FS'!F58</f>
        <v>52.946476842674357</v>
      </c>
      <c r="G46" s="71">
        <f>'Historicals FS'!G83/'Historicals FS'!G58</f>
        <v>46.254107742864534</v>
      </c>
      <c r="H46" s="71">
        <f>'Historicals FS'!H83/'Historicals FS'!H58</f>
        <v>63.245670301475307</v>
      </c>
      <c r="I46" s="71">
        <f>'Historicals FS'!I83/'Historicals FS'!I58</f>
        <v>61.684747091883409</v>
      </c>
      <c r="J46" s="71">
        <f>'Historicals FS'!J83/'Historicals FS'!J58</f>
        <v>56.616023465049601</v>
      </c>
      <c r="K46" s="71">
        <f>'Historicals FS'!K83/'Historicals FS'!K58</f>
        <v>61.949110845575312</v>
      </c>
      <c r="L46" s="71">
        <f>'Historicals FS'!L83/'Historicals FS'!L58</f>
        <v>7.6963477361966772</v>
      </c>
      <c r="M46" s="70"/>
      <c r="N46" s="71">
        <f t="shared" si="2"/>
        <v>188.56844407626136</v>
      </c>
      <c r="O46" s="71">
        <f t="shared" si="3"/>
        <v>61.816928968729357</v>
      </c>
    </row>
    <row r="47" spans="2:15" ht="6.75" customHeight="1" x14ac:dyDescent="0.25"/>
    <row r="49" spans="2:15" x14ac:dyDescent="0.25">
      <c r="B49" s="265"/>
      <c r="C49" s="265"/>
      <c r="D49" s="265"/>
      <c r="E49" s="265"/>
      <c r="F49" s="265"/>
      <c r="G49" s="265"/>
      <c r="H49" s="265"/>
      <c r="I49" s="265"/>
      <c r="J49" s="265"/>
      <c r="K49" s="265"/>
      <c r="L49" s="265"/>
      <c r="M49" s="265"/>
      <c r="N49" s="265"/>
      <c r="O49" s="265"/>
    </row>
  </sheetData>
  <mergeCells count="3">
    <mergeCell ref="B4:O4"/>
    <mergeCell ref="B2:O2"/>
    <mergeCell ref="B49:O49"/>
  </mergeCells>
  <pageMargins left="0.23622047244094491" right="0.23622047244094491" top="0.78740157480314965" bottom="0.15748031496062992" header="0" footer="0"/>
  <pageSetup scale="79" orientation="landscape" r:id="rId1"/>
  <ignoredErrors>
    <ignoredError sqref="C27:L27 C29:L29 C35:L35 C34:L34" formulaRange="1"/>
  </ignoredErrors>
  <extLst>
    <ext xmlns:x14="http://schemas.microsoft.com/office/spreadsheetml/2009/9/main" uri="{05C60535-1F16-4fd2-B633-F4F36F0B64E0}">
      <x14:sparklineGroups xmlns:xm="http://schemas.microsoft.com/office/excel/2006/main">
        <x14:sparklineGroup lineWeight="1.5" displayEmptyCellsAs="gap" markers="1" high="1" xr2:uid="{F7864CCC-B178-4E35-8182-21A6E06AB230}">
          <x14:colorSeries rgb="FF062F62"/>
          <x14:colorNegative rgb="FFD00000"/>
          <x14:colorAxis rgb="FF000000"/>
          <x14:colorMarkers theme="1"/>
          <x14:colorFirst rgb="FFD00000"/>
          <x14:colorLast rgb="FFD00000"/>
          <x14:colorHigh theme="1"/>
          <x14:colorLow rgb="FFD00000"/>
          <x14:sparklines>
            <x14:sparkline>
              <xm:f>'Ratio Analysis'!D7:L7</xm:f>
              <xm:sqref>M7</xm:sqref>
            </x14:sparkline>
            <x14:sparkline>
              <xm:f>'Ratio Analysis'!D8:L8</xm:f>
              <xm:sqref>M8</xm:sqref>
            </x14:sparkline>
            <x14:sparkline>
              <xm:f>'Ratio Analysis'!D9:L9</xm:f>
              <xm:sqref>M9</xm:sqref>
            </x14:sparkline>
            <x14:sparkline>
              <xm:f>'Ratio Analysis'!D10:L10</xm:f>
              <xm:sqref>M10</xm:sqref>
            </x14:sparkline>
            <x14:sparkline>
              <xm:f>'Ratio Analysis'!D11:L11</xm:f>
              <xm:sqref>M11</xm:sqref>
            </x14:sparkline>
            <x14:sparkline>
              <xm:f>'Ratio Analysis'!D12:L12</xm:f>
              <xm:sqref>M12</xm:sqref>
            </x14:sparkline>
            <x14:sparkline>
              <xm:f>'Ratio Analysis'!D13:L13</xm:f>
              <xm:sqref>M13</xm:sqref>
            </x14:sparkline>
            <x14:sparkline>
              <xm:f>'Ratio Analysis'!D14:L14</xm:f>
              <xm:sqref>M14</xm:sqref>
            </x14:sparkline>
            <x14:sparkline>
              <xm:f>'Ratio Analysis'!D15:L15</xm:f>
              <xm:sqref>M15</xm:sqref>
            </x14:sparkline>
            <x14:sparkline>
              <xm:f>'Ratio Analysis'!D16:L16</xm:f>
              <xm:sqref>M16</xm:sqref>
            </x14:sparkline>
            <x14:sparkline>
              <xm:f>'Ratio Analysis'!D17:L17</xm:f>
              <xm:sqref>M17</xm:sqref>
            </x14:sparkline>
            <x14:sparkline>
              <xm:f>'Ratio Analysis'!D18:L18</xm:f>
              <xm:sqref>M18</xm:sqref>
            </x14:sparkline>
            <x14:sparkline>
              <xm:f>'Ratio Analysis'!D19:L19</xm:f>
              <xm:sqref>M19</xm:sqref>
            </x14:sparkline>
            <x14:sparkline>
              <xm:f>'Ratio Analysis'!D20:L20</xm:f>
              <xm:sqref>M20</xm:sqref>
            </x14:sparkline>
            <x14:sparkline>
              <xm:f>'Ratio Analysis'!D21:L21</xm:f>
              <xm:sqref>M21</xm:sqref>
            </x14:sparkline>
            <x14:sparkline>
              <xm:f>'Ratio Analysis'!D22:L22</xm:f>
              <xm:sqref>M22</xm:sqref>
            </x14:sparkline>
            <x14:sparkline>
              <xm:f>'Ratio Analysis'!D23:L23</xm:f>
              <xm:sqref>M23</xm:sqref>
            </x14:sparkline>
            <x14:sparkline>
              <xm:f>'Ratio Analysis'!D24:L24</xm:f>
              <xm:sqref>M24</xm:sqref>
            </x14:sparkline>
            <x14:sparkline>
              <xm:f>'Ratio Analysis'!D25:L25</xm:f>
              <xm:sqref>M25</xm:sqref>
            </x14:sparkline>
            <x14:sparkline>
              <xm:f>'Ratio Analysis'!D26:L26</xm:f>
              <xm:sqref>M26</xm:sqref>
            </x14:sparkline>
            <x14:sparkline>
              <xm:f>'Ratio Analysis'!D27:L27</xm:f>
              <xm:sqref>M27</xm:sqref>
            </x14:sparkline>
            <x14:sparkline>
              <xm:f>'Ratio Analysis'!D28:L28</xm:f>
              <xm:sqref>M28</xm:sqref>
            </x14:sparkline>
            <x14:sparkline>
              <xm:f>'Ratio Analysis'!D29:L29</xm:f>
              <xm:sqref>M29</xm:sqref>
            </x14:sparkline>
            <x14:sparkline>
              <xm:f>'Ratio Analysis'!D30:L30</xm:f>
              <xm:sqref>M30</xm:sqref>
            </x14:sparkline>
            <x14:sparkline>
              <xm:f>'Ratio Analysis'!D31:L31</xm:f>
              <xm:sqref>M31</xm:sqref>
            </x14:sparkline>
            <x14:sparkline>
              <xm:f>'Ratio Analysis'!D32:L32</xm:f>
              <xm:sqref>M32</xm:sqref>
            </x14:sparkline>
            <x14:sparkline>
              <xm:f>'Ratio Analysis'!D33:L33</xm:f>
              <xm:sqref>M33</xm:sqref>
            </x14:sparkline>
            <x14:sparkline>
              <xm:f>'Ratio Analysis'!D34:L34</xm:f>
              <xm:sqref>M34</xm:sqref>
            </x14:sparkline>
            <x14:sparkline>
              <xm:f>'Ratio Analysis'!D35:L35</xm:f>
              <xm:sqref>M35</xm:sqref>
            </x14:sparkline>
            <x14:sparkline>
              <xm:f>'Ratio Analysis'!D36:L36</xm:f>
              <xm:sqref>M36</xm:sqref>
            </x14:sparkline>
            <x14:sparkline>
              <xm:f>'Ratio Analysis'!D37:L37</xm:f>
              <xm:sqref>M37</xm:sqref>
            </x14:sparkline>
            <x14:sparkline>
              <xm:f>'Ratio Analysis'!D38:L38</xm:f>
              <xm:sqref>M38</xm:sqref>
            </x14:sparkline>
            <x14:sparkline>
              <xm:f>'Ratio Analysis'!D39:L39</xm:f>
              <xm:sqref>M39</xm:sqref>
            </x14:sparkline>
            <x14:sparkline>
              <xm:f>'Ratio Analysis'!D40:L40</xm:f>
              <xm:sqref>M40</xm:sqref>
            </x14:sparkline>
            <x14:sparkline>
              <xm:f>'Ratio Analysis'!D41:L41</xm:f>
              <xm:sqref>M41</xm:sqref>
            </x14:sparkline>
            <x14:sparkline>
              <xm:f>'Ratio Analysis'!D42:L42</xm:f>
              <xm:sqref>M42</xm:sqref>
            </x14:sparkline>
            <x14:sparkline>
              <xm:f>'Ratio Analysis'!D43:L43</xm:f>
              <xm:sqref>M43</xm:sqref>
            </x14:sparkline>
            <x14:sparkline>
              <xm:f>'Ratio Analysis'!D44:L44</xm:f>
              <xm:sqref>M44</xm:sqref>
            </x14:sparkline>
            <x14:sparkline>
              <xm:f>'Ratio Analysis'!D45:L45</xm:f>
              <xm:sqref>M45</xm:sqref>
            </x14:sparkline>
            <x14:sparkline>
              <xm:f>'Ratio Analysis'!D46:L46</xm:f>
              <xm:sqref>M46</xm:sqref>
            </x14:sparkline>
          </x14:sparklines>
        </x14:sparklineGroup>
      </x14:sparklineGroup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B7DCE-425A-4E5E-A877-D0B59936D630}">
  <dimension ref="B2:M30"/>
  <sheetViews>
    <sheetView showGridLines="0" topLeftCell="A21" zoomScaleNormal="100" zoomScaleSheetLayoutView="118" workbookViewId="0">
      <selection activeCell="E23" sqref="E23"/>
    </sheetView>
  </sheetViews>
  <sheetFormatPr defaultRowHeight="15" x14ac:dyDescent="0.25"/>
  <cols>
    <col min="1" max="1" width="1.85546875" customWidth="1"/>
    <col min="2" max="2" width="13.28515625" customWidth="1"/>
    <col min="3" max="3" width="11.140625" bestFit="1" customWidth="1"/>
    <col min="4" max="4" width="12" customWidth="1"/>
    <col min="5" max="5" width="10.5703125" bestFit="1" customWidth="1"/>
    <col min="6" max="6" width="9.7109375" bestFit="1" customWidth="1"/>
    <col min="7" max="7" width="1.85546875" style="178" customWidth="1"/>
  </cols>
  <sheetData>
    <row r="2" spans="2:13" x14ac:dyDescent="0.25">
      <c r="B2" s="265" t="str">
        <f>"Calculation of VAR of "&amp;'Data Sheet'!B1</f>
        <v>Calculation of VAR of ITC LTD</v>
      </c>
      <c r="C2" s="265"/>
      <c r="D2" s="265"/>
      <c r="E2" s="265"/>
      <c r="F2" s="265"/>
      <c r="G2" s="265"/>
      <c r="H2" s="265"/>
      <c r="I2" s="265"/>
      <c r="J2" s="265"/>
      <c r="K2" s="265"/>
      <c r="L2" s="265"/>
      <c r="M2" s="265"/>
    </row>
    <row r="4" spans="2:13" ht="15.75" thickBot="1" x14ac:dyDescent="0.3">
      <c r="B4" s="85" t="s">
        <v>8037</v>
      </c>
      <c r="C4" s="85"/>
      <c r="D4" s="85"/>
      <c r="E4" s="85"/>
      <c r="F4" s="85"/>
      <c r="G4" s="195"/>
      <c r="H4" s="85"/>
      <c r="I4" s="85"/>
      <c r="J4" s="85"/>
      <c r="K4" s="85"/>
      <c r="L4" s="85"/>
      <c r="M4" s="85"/>
    </row>
    <row r="6" spans="2:13" x14ac:dyDescent="0.25">
      <c r="B6" t="s">
        <v>7838</v>
      </c>
      <c r="C6" s="182"/>
      <c r="D6" s="182"/>
      <c r="E6" s="182"/>
      <c r="F6" s="183">
        <f>AVERAGE('Daily Adjusted closings'!$AD$4:$AD$7658)</f>
        <v>8.1209065917732157E-4</v>
      </c>
    </row>
    <row r="7" spans="2:13" x14ac:dyDescent="0.25">
      <c r="B7" t="s">
        <v>8026</v>
      </c>
      <c r="C7" s="16"/>
      <c r="D7" s="16"/>
      <c r="E7" s="16"/>
      <c r="F7" s="119">
        <f>_xlfn.STDEV.S('Daily Adjusted closings'!$AD$4:$AD$7658)</f>
        <v>1.9857157772517831E-2</v>
      </c>
    </row>
    <row r="8" spans="2:13" x14ac:dyDescent="0.25">
      <c r="B8" t="s">
        <v>8027</v>
      </c>
      <c r="C8" s="16"/>
      <c r="D8" s="16"/>
      <c r="E8" s="16"/>
      <c r="F8" s="119">
        <f>MIN('Daily Adjusted closings'!$AD$4:$AD$7658)</f>
        <v>-0.12816399286987534</v>
      </c>
    </row>
    <row r="9" spans="2:13" x14ac:dyDescent="0.25">
      <c r="B9" t="s">
        <v>8028</v>
      </c>
      <c r="C9" s="16"/>
      <c r="D9" s="16"/>
      <c r="E9" s="16"/>
      <c r="F9" s="119">
        <f>MAX('Daily Adjusted closings'!$AD$4:$AD$7658)</f>
        <v>0.16461916461916459</v>
      </c>
    </row>
    <row r="10" spans="2:13" x14ac:dyDescent="0.25">
      <c r="B10" t="s">
        <v>8029</v>
      </c>
      <c r="C10" s="70"/>
      <c r="D10" s="70"/>
      <c r="E10" s="70"/>
      <c r="F10" s="70">
        <f>'Data Sheet'!$B$8</f>
        <v>276.64999999999998</v>
      </c>
    </row>
    <row r="12" spans="2:13" x14ac:dyDescent="0.25">
      <c r="B12" s="194" t="s">
        <v>8032</v>
      </c>
      <c r="C12" s="187" t="s">
        <v>8033</v>
      </c>
      <c r="D12" s="187" t="s">
        <v>8034</v>
      </c>
      <c r="E12" s="187" t="s">
        <v>8029</v>
      </c>
      <c r="F12" s="187" t="s">
        <v>8035</v>
      </c>
    </row>
    <row r="13" spans="2:13" x14ac:dyDescent="0.25">
      <c r="B13" s="191">
        <v>0.05</v>
      </c>
      <c r="C13" s="184">
        <f>1-B13</f>
        <v>0.95</v>
      </c>
      <c r="D13" s="185">
        <f>-_xlfn.PERCENTILE.INC('Daily Adjusted closings'!$AD$4:$AD$7658,B13)</f>
        <v>2.8114168333051571E-2</v>
      </c>
      <c r="E13" s="186">
        <f>$F$10*(1-D13)</f>
        <v>268.87221533066128</v>
      </c>
      <c r="F13" s="186">
        <f>$F$10-E13</f>
        <v>7.7777846693387005</v>
      </c>
    </row>
    <row r="14" spans="2:13" x14ac:dyDescent="0.25">
      <c r="B14" s="192">
        <v>0.01</v>
      </c>
      <c r="C14" s="119">
        <f t="shared" ref="C14:C16" si="0">1-B14</f>
        <v>0.99</v>
      </c>
      <c r="D14" s="181">
        <f>-_xlfn.PERCENTILE.INC('Daily Adjusted closings'!$AD$4:$AD$7658,B14)</f>
        <v>5.4851576994434173E-2</v>
      </c>
      <c r="E14" s="54">
        <f>$F$10*(1-D14)</f>
        <v>261.47531122448976</v>
      </c>
      <c r="F14" s="54">
        <f t="shared" ref="F14:F16" si="1">$F$10-E14</f>
        <v>15.174688775510219</v>
      </c>
    </row>
    <row r="15" spans="2:13" x14ac:dyDescent="0.25">
      <c r="B15" s="192">
        <v>5.0000000000000001E-3</v>
      </c>
      <c r="C15" s="119">
        <f t="shared" si="0"/>
        <v>0.995</v>
      </c>
      <c r="D15" s="181">
        <f>-_xlfn.PERCENTILE.INC('Daily Adjusted closings'!$AD$4:$AD$7658,B15)</f>
        <v>6.9487427972760502E-2</v>
      </c>
      <c r="E15" s="54">
        <f>$F$10*(1-D15)</f>
        <v>257.42630305133576</v>
      </c>
      <c r="F15" s="54">
        <f t="shared" si="1"/>
        <v>19.223696948664212</v>
      </c>
    </row>
    <row r="16" spans="2:13" x14ac:dyDescent="0.25">
      <c r="B16" s="192">
        <v>0.1</v>
      </c>
      <c r="C16" s="119">
        <f t="shared" si="0"/>
        <v>0.9</v>
      </c>
      <c r="D16" s="181">
        <f>-_xlfn.PERCENTILE.INC('Daily Adjusted closings'!$AD$4:$AD$7658,B16)</f>
        <v>1.979414558666541E-2</v>
      </c>
      <c r="E16" s="54">
        <f>$F$10*(1-D16)</f>
        <v>271.173949623449</v>
      </c>
      <c r="F16" s="54">
        <f t="shared" si="1"/>
        <v>5.4760503765509725</v>
      </c>
    </row>
    <row r="18" spans="2:13" ht="15.75" thickBot="1" x14ac:dyDescent="0.3">
      <c r="B18" s="85" t="s">
        <v>8036</v>
      </c>
      <c r="C18" s="85"/>
      <c r="D18" s="85"/>
      <c r="E18" s="85"/>
      <c r="F18" s="85"/>
      <c r="G18" s="195"/>
      <c r="H18" s="85"/>
      <c r="I18" s="85"/>
      <c r="J18" s="85"/>
      <c r="K18" s="85"/>
      <c r="L18" s="85"/>
      <c r="M18" s="85"/>
    </row>
    <row r="20" spans="2:13" x14ac:dyDescent="0.25">
      <c r="B20" t="s">
        <v>7838</v>
      </c>
      <c r="C20" s="182"/>
      <c r="D20" s="182"/>
      <c r="E20" s="182"/>
      <c r="F20" s="183">
        <f ca="1">AVERAGE('Daily Adjusted closings'!$AJ$4:$AJ$7658)</f>
        <v>1.1739949171138829E-3</v>
      </c>
    </row>
    <row r="21" spans="2:13" x14ac:dyDescent="0.25">
      <c r="B21" t="s">
        <v>8026</v>
      </c>
      <c r="C21" s="16"/>
      <c r="D21" s="16"/>
      <c r="E21" s="16"/>
      <c r="F21" s="119">
        <f ca="1">_xlfn.STDEV.S('Daily Adjusted closings'!$AJ$4:$AJ$7658)</f>
        <v>1.9630032498617094E-2</v>
      </c>
    </row>
    <row r="22" spans="2:13" x14ac:dyDescent="0.25">
      <c r="B22" t="s">
        <v>8027</v>
      </c>
      <c r="C22" s="16"/>
      <c r="D22" s="16"/>
      <c r="E22" s="16"/>
      <c r="F22" s="119">
        <f ca="1">MIN('Daily Adjusted closings'!$AJ$4:$AJ$7658)</f>
        <v>-8.1840992097106949E-2</v>
      </c>
    </row>
    <row r="23" spans="2:13" x14ac:dyDescent="0.25">
      <c r="B23" t="s">
        <v>8028</v>
      </c>
      <c r="C23" s="16"/>
      <c r="D23" s="16"/>
      <c r="E23" s="16"/>
      <c r="F23" s="119">
        <f>MAX('Daily Adjusted closings'!$AD$4:$AD$7658)</f>
        <v>0.16461916461916459</v>
      </c>
    </row>
    <row r="24" spans="2:13" x14ac:dyDescent="0.25">
      <c r="B24" t="s">
        <v>8029</v>
      </c>
      <c r="C24" s="70"/>
      <c r="D24" s="70"/>
      <c r="E24" s="70"/>
      <c r="F24" s="70">
        <f>'Data Sheet'!$B$8</f>
        <v>276.64999999999998</v>
      </c>
    </row>
    <row r="26" spans="2:13" x14ac:dyDescent="0.25">
      <c r="B26" s="190" t="s">
        <v>8032</v>
      </c>
      <c r="C26" s="48" t="s">
        <v>8033</v>
      </c>
      <c r="D26" s="48" t="s">
        <v>8034</v>
      </c>
      <c r="E26" s="48" t="s">
        <v>8029</v>
      </c>
      <c r="F26" s="48" t="s">
        <v>8035</v>
      </c>
    </row>
    <row r="27" spans="2:13" x14ac:dyDescent="0.25">
      <c r="B27" s="191">
        <v>0.05</v>
      </c>
      <c r="C27" s="184">
        <f>1-B27</f>
        <v>0.95</v>
      </c>
      <c r="D27" s="185">
        <f ca="1">-_xlfn.PERCENTILE.INC('Daily Adjusted closings'!$AJ$4:$AJ$7658,B27)</f>
        <v>3.0691284594120634E-2</v>
      </c>
      <c r="E27" s="186">
        <f ca="1">$F$10*(1-D27)</f>
        <v>268.15925611703653</v>
      </c>
      <c r="F27" s="186">
        <f ca="1">$F$10-E27</f>
        <v>8.490743882963443</v>
      </c>
    </row>
    <row r="28" spans="2:13" x14ac:dyDescent="0.25">
      <c r="B28" s="192">
        <v>0.01</v>
      </c>
      <c r="C28" s="119">
        <f t="shared" ref="C28:C30" si="2">1-B28</f>
        <v>0.99</v>
      </c>
      <c r="D28" s="181">
        <f ca="1">-_xlfn.PERCENTILE.INC('Daily Adjusted closings'!$AJ$4:$AJ$7658,B28)</f>
        <v>4.3588149618132524E-2</v>
      </c>
      <c r="E28" s="54">
        <f t="shared" ref="E28" ca="1" si="3">$F$10*(1-D28)</f>
        <v>264.5913384081436</v>
      </c>
      <c r="F28" s="54">
        <f t="shared" ref="F28:F30" ca="1" si="4">$F$10-E28</f>
        <v>12.058661591856378</v>
      </c>
    </row>
    <row r="29" spans="2:13" x14ac:dyDescent="0.25">
      <c r="B29" s="192">
        <v>5.0000000000000001E-3</v>
      </c>
      <c r="C29" s="119">
        <f t="shared" si="2"/>
        <v>0.995</v>
      </c>
      <c r="D29" s="181">
        <f ca="1">-_xlfn.PERCENTILE.INC('Daily Adjusted closings'!$AJ$4:$AJ$7658,B29)</f>
        <v>4.9593552806092768E-2</v>
      </c>
      <c r="E29" s="54">
        <f t="shared" ref="E29" ca="1" si="5">$F$10*(1-D29)</f>
        <v>262.92994361619441</v>
      </c>
      <c r="F29" s="54">
        <f t="shared" ca="1" si="4"/>
        <v>13.72005638380557</v>
      </c>
    </row>
    <row r="30" spans="2:13" x14ac:dyDescent="0.25">
      <c r="B30" s="193">
        <v>0.1</v>
      </c>
      <c r="C30" s="188">
        <f t="shared" si="2"/>
        <v>0.9</v>
      </c>
      <c r="D30" s="189">
        <f ca="1">-_xlfn.PERCENTILE.INC('Daily Adjusted closings'!$AJ$4:$AJ$7658,B30)</f>
        <v>2.3338083237175022E-2</v>
      </c>
      <c r="E30" s="107">
        <f t="shared" ref="E30" ca="1" si="6">$F$10*(1-D30)</f>
        <v>270.19351927243554</v>
      </c>
      <c r="F30" s="107">
        <f t="shared" ca="1" si="4"/>
        <v>6.4564807275644398</v>
      </c>
    </row>
  </sheetData>
  <mergeCells count="1">
    <mergeCell ref="B2:M2"/>
  </mergeCells>
  <pageMargins left="0.11811023622047245" right="0.11811023622047245" top="0.35433070866141736" bottom="0.35433070866141736" header="0" footer="0"/>
  <pageSetup scale="115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532A1-39BD-44BE-8E38-6B219D8D43CE}">
  <dimension ref="B2:M72"/>
  <sheetViews>
    <sheetView showGridLines="0" topLeftCell="A14" zoomScaleNormal="100" zoomScaleSheetLayoutView="130" workbookViewId="0">
      <selection activeCell="E23" sqref="E23"/>
    </sheetView>
  </sheetViews>
  <sheetFormatPr defaultRowHeight="15" x14ac:dyDescent="0.25"/>
  <cols>
    <col min="1" max="1" width="1.85546875" customWidth="1"/>
    <col min="2" max="2" width="22.85546875" bestFit="1" customWidth="1"/>
    <col min="13" max="13" width="1.85546875" customWidth="1"/>
  </cols>
  <sheetData>
    <row r="2" spans="2:13" x14ac:dyDescent="0.25">
      <c r="B2" s="265" t="str">
        <f>"Common Size Income Statement of "&amp;'Data Sheet'!B1</f>
        <v>Common Size Income Statement of ITC LTD</v>
      </c>
      <c r="C2" s="265"/>
      <c r="D2" s="265"/>
      <c r="E2" s="265"/>
      <c r="F2" s="265"/>
      <c r="G2" s="265"/>
      <c r="H2" s="265"/>
      <c r="I2" s="265"/>
      <c r="J2" s="265"/>
      <c r="K2" s="265"/>
      <c r="L2" s="265"/>
    </row>
    <row r="3" spans="2:13" ht="6" customHeight="1" x14ac:dyDescent="0.25">
      <c r="B3" s="14"/>
      <c r="C3" s="15"/>
      <c r="D3" s="15"/>
      <c r="E3" s="15"/>
      <c r="F3" s="15"/>
      <c r="G3" s="15"/>
      <c r="H3" s="15"/>
      <c r="I3" s="15"/>
      <c r="J3" s="15"/>
      <c r="K3" s="15"/>
      <c r="L3" s="15"/>
    </row>
    <row r="4" spans="2:13" ht="15.75" thickBot="1" x14ac:dyDescent="0.3">
      <c r="B4" s="85" t="s">
        <v>91</v>
      </c>
      <c r="C4" s="86">
        <f>'Data Sheet'!B16</f>
        <v>42825</v>
      </c>
      <c r="D4" s="86">
        <f>'Data Sheet'!C16</f>
        <v>43190</v>
      </c>
      <c r="E4" s="86">
        <f>'Data Sheet'!D16</f>
        <v>43555</v>
      </c>
      <c r="F4" s="86">
        <f>'Data Sheet'!E16</f>
        <v>43921</v>
      </c>
      <c r="G4" s="86">
        <f>'Data Sheet'!F16</f>
        <v>44286</v>
      </c>
      <c r="H4" s="86">
        <f>'Data Sheet'!G16</f>
        <v>44651</v>
      </c>
      <c r="I4" s="86">
        <f>'Data Sheet'!H16</f>
        <v>45016</v>
      </c>
      <c r="J4" s="86">
        <f>'Data Sheet'!I16</f>
        <v>45382</v>
      </c>
      <c r="K4" s="86">
        <f>'Data Sheet'!J16</f>
        <v>45747</v>
      </c>
      <c r="L4" s="86">
        <f>'Data Sheet'!K16</f>
        <v>46112</v>
      </c>
    </row>
    <row r="5" spans="2:13" ht="6" customHeight="1" x14ac:dyDescent="0.25">
      <c r="C5" s="26"/>
      <c r="D5" s="26"/>
      <c r="E5" s="26"/>
      <c r="F5" s="26"/>
      <c r="G5" s="26"/>
      <c r="H5" s="26"/>
      <c r="I5" s="26"/>
      <c r="J5" s="26"/>
      <c r="K5" s="26"/>
      <c r="L5" s="26"/>
    </row>
    <row r="6" spans="2:13" ht="15.75" thickBot="1" x14ac:dyDescent="0.3">
      <c r="B6" s="87" t="str">
        <f>'Data Sheet'!A17</f>
        <v>Sales</v>
      </c>
      <c r="C6" s="88">
        <f>'Data Sheet'!B17/'Data Sheet'!B$17</f>
        <v>1</v>
      </c>
      <c r="D6" s="88">
        <f>'Data Sheet'!C17/'Data Sheet'!C$17</f>
        <v>1</v>
      </c>
      <c r="E6" s="88">
        <f>'Data Sheet'!D17/'Data Sheet'!D$17</f>
        <v>1</v>
      </c>
      <c r="F6" s="88">
        <f>'Data Sheet'!E17/'Data Sheet'!E$17</f>
        <v>1</v>
      </c>
      <c r="G6" s="88">
        <f>'Data Sheet'!F17/'Data Sheet'!F$17</f>
        <v>1</v>
      </c>
      <c r="H6" s="88">
        <f>'Data Sheet'!G17/'Data Sheet'!G$17</f>
        <v>1</v>
      </c>
      <c r="I6" s="88">
        <f>'Data Sheet'!H17/'Data Sheet'!H$17</f>
        <v>1</v>
      </c>
      <c r="J6" s="88">
        <f>'Data Sheet'!I17/'Data Sheet'!I$17</f>
        <v>1</v>
      </c>
      <c r="K6" s="88">
        <f>'Data Sheet'!J17/'Data Sheet'!J$17</f>
        <v>1</v>
      </c>
      <c r="L6" s="88">
        <f>'Data Sheet'!K17/'Data Sheet'!K$17</f>
        <v>1</v>
      </c>
    </row>
    <row r="7" spans="2:13" ht="6" customHeight="1" x14ac:dyDescent="0.25">
      <c r="B7" s="82"/>
      <c r="C7" s="77"/>
      <c r="D7" s="77"/>
      <c r="E7" s="77"/>
      <c r="F7" s="77"/>
      <c r="G7" s="77"/>
      <c r="H7" s="77"/>
      <c r="I7" s="77"/>
      <c r="J7" s="77"/>
      <c r="K7" s="77"/>
      <c r="L7" s="77"/>
    </row>
    <row r="8" spans="2:13" x14ac:dyDescent="0.25">
      <c r="B8" s="82" t="str">
        <f>'Data Sheet'!A18</f>
        <v>Raw Material Cost</v>
      </c>
      <c r="C8" s="62">
        <f>'Data Sheet'!B18/'Data Sheet'!B$17</f>
        <v>0.36140887026627638</v>
      </c>
      <c r="D8" s="62">
        <f>'Data Sheet'!C18/'Data Sheet'!C$17</f>
        <v>0.34126770411430057</v>
      </c>
      <c r="E8" s="62">
        <f>'Data Sheet'!D18/'Data Sheet'!D$17</f>
        <v>0.36457743323380137</v>
      </c>
      <c r="F8" s="62">
        <f>'Data Sheet'!E18/'Data Sheet'!E$17</f>
        <v>0.36544726723455434</v>
      </c>
      <c r="G8" s="62">
        <f>'Data Sheet'!F18/'Data Sheet'!F$17</f>
        <v>0.42179832695358777</v>
      </c>
      <c r="H8" s="62">
        <f>'Data Sheet'!G18/'Data Sheet'!G$17</f>
        <v>0.44638923800889574</v>
      </c>
      <c r="I8" s="62">
        <f>'Data Sheet'!H18/'Data Sheet'!H$17</f>
        <v>0.41405473255908887</v>
      </c>
      <c r="J8" s="62">
        <f>'Data Sheet'!I18/'Data Sheet'!I$17</f>
        <v>0.40258779596166394</v>
      </c>
      <c r="K8" s="62">
        <f>'Data Sheet'!J18/'Data Sheet'!J$17</f>
        <v>0.43418640224928956</v>
      </c>
      <c r="L8" s="62">
        <f>'Data Sheet'!K18/'Data Sheet'!K$17</f>
        <v>0.44502411612255349</v>
      </c>
    </row>
    <row r="9" spans="2:13" x14ac:dyDescent="0.25">
      <c r="B9" s="82" t="str">
        <f>'Data Sheet'!A19</f>
        <v>Change in Inventory</v>
      </c>
      <c r="C9" s="62">
        <f>'Data Sheet'!B19/'Data Sheet'!B$17</f>
        <v>-1.3855582263208599E-2</v>
      </c>
      <c r="D9" s="62">
        <f>'Data Sheet'!C19/'Data Sheet'!C$17</f>
        <v>-2.3654432075903346E-2</v>
      </c>
      <c r="E9" s="62">
        <f>'Data Sheet'!D19/'Data Sheet'!D$17</f>
        <v>4.2033877828479265E-3</v>
      </c>
      <c r="F9" s="62">
        <f>'Data Sheet'!E19/'Data Sheet'!E$17</f>
        <v>1.4236945636261661E-2</v>
      </c>
      <c r="G9" s="62">
        <f>'Data Sheet'!F19/'Data Sheet'!F$17</f>
        <v>1.3099947317613884E-2</v>
      </c>
      <c r="H9" s="62">
        <f>'Data Sheet'!G19/'Data Sheet'!G$17</f>
        <v>1.1311818013624969E-2</v>
      </c>
      <c r="I9" s="62">
        <f>'Data Sheet'!H19/'Data Sheet'!H$17</f>
        <v>5.0563297326542671E-3</v>
      </c>
      <c r="J9" s="62">
        <f>'Data Sheet'!I19/'Data Sheet'!I$17</f>
        <v>5.4138009307551057E-3</v>
      </c>
      <c r="K9" s="62">
        <f>'Data Sheet'!J19/'Data Sheet'!J$17</f>
        <v>9.6338000943665004E-3</v>
      </c>
      <c r="L9" s="62">
        <f>'Data Sheet'!K19/'Data Sheet'!K$17</f>
        <v>3.233817346364324E-2</v>
      </c>
    </row>
    <row r="10" spans="2:13" x14ac:dyDescent="0.25">
      <c r="B10" s="82" t="str">
        <f>'Data Sheet'!A20</f>
        <v>Power and Fuel</v>
      </c>
      <c r="C10" s="62">
        <f>'Data Sheet'!B20/'Data Sheet'!B$17</f>
        <v>1.366291304632479E-2</v>
      </c>
      <c r="D10" s="62">
        <f>'Data Sheet'!C20/'Data Sheet'!C$17</f>
        <v>1.5040643108899779E-2</v>
      </c>
      <c r="E10" s="62">
        <f>'Data Sheet'!D20/'Data Sheet'!D$17</f>
        <v>1.544758973909165E-2</v>
      </c>
      <c r="F10" s="62">
        <f>'Data Sheet'!E20/'Data Sheet'!E$17</f>
        <v>1.5810616813498098E-2</v>
      </c>
      <c r="G10" s="62">
        <f>'Data Sheet'!F20/'Data Sheet'!F$17</f>
        <v>1.4202115619058639E-2</v>
      </c>
      <c r="H10" s="62">
        <f>'Data Sheet'!G20/'Data Sheet'!G$17</f>
        <v>1.4671889670529284E-2</v>
      </c>
      <c r="I10" s="62">
        <f>'Data Sheet'!H20/'Data Sheet'!H$17</f>
        <v>1.7376718209484814E-2</v>
      </c>
      <c r="J10" s="62">
        <f>'Data Sheet'!I20/'Data Sheet'!I$17</f>
        <v>1.4027274946071023E-2</v>
      </c>
      <c r="K10" s="62">
        <f>'Data Sheet'!J20/'Data Sheet'!J$17</f>
        <v>1.2948841620671628E-2</v>
      </c>
      <c r="L10" s="62">
        <f>'Data Sheet'!K20/'Data Sheet'!K$17</f>
        <v>1.2016346217242901E-2</v>
      </c>
    </row>
    <row r="11" spans="2:13" x14ac:dyDescent="0.25">
      <c r="B11" s="82" t="str">
        <f>'Data Sheet'!A21</f>
        <v>Other Mfr. Exp</v>
      </c>
      <c r="C11" s="62">
        <f>'Data Sheet'!B21/'Data Sheet'!B$17</f>
        <v>3.9373263872651262E-2</v>
      </c>
      <c r="D11" s="62">
        <f>'Data Sheet'!C21/'Data Sheet'!C$17</f>
        <v>3.9071609111752781E-2</v>
      </c>
      <c r="E11" s="62">
        <f>'Data Sheet'!D21/'Data Sheet'!D$17</f>
        <v>3.8705549365550963E-2</v>
      </c>
      <c r="F11" s="62">
        <f>'Data Sheet'!E21/'Data Sheet'!E$17</f>
        <v>3.8638972861663935E-2</v>
      </c>
      <c r="G11" s="62">
        <f>'Data Sheet'!F21/'Data Sheet'!F$17</f>
        <v>3.2222130865483298E-2</v>
      </c>
      <c r="H11" s="62">
        <f>'Data Sheet'!G21/'Data Sheet'!G$17</f>
        <v>3.1126792288308232E-2</v>
      </c>
      <c r="I11" s="62">
        <f>'Data Sheet'!H21/'Data Sheet'!H$17</f>
        <v>3.2823347978673707E-2</v>
      </c>
      <c r="J11" s="62">
        <f>'Data Sheet'!I21/'Data Sheet'!I$17</f>
        <v>3.2146292303738125E-2</v>
      </c>
      <c r="K11" s="62">
        <f>'Data Sheet'!J21/'Data Sheet'!J$17</f>
        <v>3.1137227849959922E-2</v>
      </c>
      <c r="L11" s="62">
        <f>'Data Sheet'!K21/'Data Sheet'!K$17</f>
        <v>3.2744166231342339E-2</v>
      </c>
    </row>
    <row r="12" spans="2:13" x14ac:dyDescent="0.25">
      <c r="B12" s="82" t="str">
        <f>'Data Sheet'!A22</f>
        <v>Employee Cost</v>
      </c>
      <c r="C12" s="62">
        <f>'Data Sheet'!B22/'Data Sheet'!B$17</f>
        <v>8.4917788232213173E-2</v>
      </c>
      <c r="D12" s="62">
        <f>'Data Sheet'!C22/'Data Sheet'!C$17</f>
        <v>8.6559073708127279E-2</v>
      </c>
      <c r="E12" s="62">
        <f>'Data Sheet'!D22/'Data Sheet'!D$17</f>
        <v>8.6427726513138917E-2</v>
      </c>
      <c r="F12" s="62">
        <f>'Data Sheet'!E22/'Data Sheet'!E$17</f>
        <v>8.6980968945709156E-2</v>
      </c>
      <c r="G12" s="62">
        <f>'Data Sheet'!F22/'Data Sheet'!F$17</f>
        <v>9.0612283015056611E-2</v>
      </c>
      <c r="H12" s="62">
        <f>'Data Sheet'!G22/'Data Sheet'!G$17</f>
        <v>8.0642874032847811E-2</v>
      </c>
      <c r="I12" s="62">
        <f>'Data Sheet'!H22/'Data Sheet'!H$17</f>
        <v>8.0884073005510662E-2</v>
      </c>
      <c r="J12" s="62">
        <f>'Data Sheet'!I22/'Data Sheet'!I$17</f>
        <v>8.167777925965311E-2</v>
      </c>
      <c r="K12" s="62">
        <f>'Data Sheet'!J22/'Data Sheet'!J$17</f>
        <v>8.1910600353091084E-2</v>
      </c>
      <c r="L12" s="62">
        <f>'Data Sheet'!K22/'Data Sheet'!K$17</f>
        <v>8.5985007937272734E-2</v>
      </c>
    </row>
    <row r="13" spans="2:13" x14ac:dyDescent="0.25">
      <c r="B13" s="82" t="str">
        <f>'Data Sheet'!A23</f>
        <v>Selling and admin</v>
      </c>
      <c r="C13" s="62">
        <f>'Data Sheet'!B23/'Data Sheet'!B$17</f>
        <v>9.7731460264312231E-2</v>
      </c>
      <c r="D13" s="62">
        <f>'Data Sheet'!C23/'Data Sheet'!C$17</f>
        <v>9.1023394356686257E-2</v>
      </c>
      <c r="E13" s="62">
        <f>'Data Sheet'!D23/'Data Sheet'!D$17</f>
        <v>9.4051086087218794E-2</v>
      </c>
      <c r="F13" s="62">
        <f>'Data Sheet'!E23/'Data Sheet'!E$17</f>
        <v>9.088558487234677E-2</v>
      </c>
      <c r="G13" s="62">
        <f>'Data Sheet'!F23/'Data Sheet'!F$17</f>
        <v>8.6012775732401917E-2</v>
      </c>
      <c r="H13" s="62">
        <f>'Data Sheet'!G23/'Data Sheet'!G$17</f>
        <v>8.0112405832412942E-2</v>
      </c>
      <c r="I13" s="62">
        <f>'Data Sheet'!H23/'Data Sheet'!H$17</f>
        <v>7.9020821350771431E-2</v>
      </c>
      <c r="J13" s="62">
        <f>'Data Sheet'!I23/'Data Sheet'!I$17</f>
        <v>7.8202536244364573E-2</v>
      </c>
      <c r="K13" s="62">
        <f>'Data Sheet'!J23/'Data Sheet'!J$17</f>
        <v>7.691228243463448E-2</v>
      </c>
      <c r="L13" s="62">
        <f>'Data Sheet'!K23/'Data Sheet'!K$17</f>
        <v>8.0868256488023094E-2</v>
      </c>
    </row>
    <row r="14" spans="2:13" x14ac:dyDescent="0.25">
      <c r="B14" s="82" t="str">
        <f>'Data Sheet'!A24</f>
        <v>Other Expenses</v>
      </c>
      <c r="C14" s="62">
        <f>'Data Sheet'!B24/'Data Sheet'!B$17</f>
        <v>2.7339153938963141E-2</v>
      </c>
      <c r="D14" s="62">
        <f>'Data Sheet'!C24/'Data Sheet'!C$17</f>
        <v>2.3153154024010712E-2</v>
      </c>
      <c r="E14" s="62">
        <f>'Data Sheet'!D24/'Data Sheet'!D$17</f>
        <v>2.1511357773484997E-2</v>
      </c>
      <c r="F14" s="62">
        <f>'Data Sheet'!E24/'Data Sheet'!E$17</f>
        <v>2.4806378916207884E-2</v>
      </c>
      <c r="G14" s="62">
        <f>'Data Sheet'!F24/'Data Sheet'!F$17</f>
        <v>2.1811725941964111E-2</v>
      </c>
      <c r="H14" s="62">
        <f>'Data Sheet'!G24/'Data Sheet'!G$17</f>
        <v>1.8302554525106464E-2</v>
      </c>
      <c r="I14" s="62">
        <f>'Data Sheet'!H24/'Data Sheet'!H$17</f>
        <v>1.8451465001706874E-2</v>
      </c>
      <c r="J14" s="62">
        <f>'Data Sheet'!I24/'Data Sheet'!I$17</f>
        <v>2.5996166162779982E-2</v>
      </c>
      <c r="K14" s="62">
        <f>'Data Sheet'!J24/'Data Sheet'!J$17</f>
        <v>2.9595872939250971E-2</v>
      </c>
      <c r="L14" s="62">
        <f>'Data Sheet'!K24/'Data Sheet'!K$17</f>
        <v>2.9477965826617509E-2</v>
      </c>
    </row>
    <row r="15" spans="2:13" x14ac:dyDescent="0.25">
      <c r="B15" s="82" t="str">
        <f>'Data Sheet'!A25</f>
        <v>Other Income</v>
      </c>
      <c r="C15" s="62">
        <f>'Data Sheet'!B25/'Data Sheet'!B$17</f>
        <v>4.1120614670919112E-2</v>
      </c>
      <c r="D15" s="62">
        <f>'Data Sheet'!C25/'Data Sheet'!C$17</f>
        <v>5.1550394555080051E-2</v>
      </c>
      <c r="E15" s="62">
        <f>'Data Sheet'!D25/'Data Sheet'!D$17</f>
        <v>4.3038023913323203E-2</v>
      </c>
      <c r="F15" s="62">
        <f>'Data Sheet'!E25/'Data Sheet'!E$17</f>
        <v>4.8945790146129507E-2</v>
      </c>
      <c r="G15" s="62">
        <f>'Data Sheet'!F25/'Data Sheet'!F$17</f>
        <v>5.2315944085615476E-2</v>
      </c>
      <c r="H15" s="62">
        <f>'Data Sheet'!G25/'Data Sheet'!G$17</f>
        <v>3.1490386438746173E-2</v>
      </c>
      <c r="I15" s="62">
        <f>'Data Sheet'!H25/'Data Sheet'!H$17</f>
        <v>2.957795672050224E-2</v>
      </c>
      <c r="J15" s="62">
        <f>'Data Sheet'!I25/'Data Sheet'!I$17</f>
        <v>4.9026275416247496E-2</v>
      </c>
      <c r="K15" s="62">
        <f>'Data Sheet'!J25/'Data Sheet'!J$17</f>
        <v>0.23635104338177251</v>
      </c>
      <c r="L15" s="62">
        <f>'Data Sheet'!K25/'Data Sheet'!K$17</f>
        <v>3.1991139670641225E-2</v>
      </c>
      <c r="M15" s="89"/>
    </row>
    <row r="16" spans="2:13" x14ac:dyDescent="0.25">
      <c r="B16" s="82" t="str">
        <f>'Data Sheet'!A26</f>
        <v>Depreciation</v>
      </c>
      <c r="C16" s="62">
        <f>'Data Sheet'!B26/'Data Sheet'!B$17</f>
        <v>2.6954750792656124E-2</v>
      </c>
      <c r="D16" s="62">
        <f>'Data Sheet'!C26/'Data Sheet'!C$17</f>
        <v>2.845362855802696E-2</v>
      </c>
      <c r="E16" s="62">
        <f>'Data Sheet'!D26/'Data Sheet'!D$17</f>
        <v>2.8891645314253867E-2</v>
      </c>
      <c r="F16" s="62">
        <f>'Data Sheet'!E26/'Data Sheet'!E$17</f>
        <v>3.3306066085280348E-2</v>
      </c>
      <c r="G16" s="62">
        <f>'Data Sheet'!F26/'Data Sheet'!F$17</f>
        <v>3.3407941336792708E-2</v>
      </c>
      <c r="H16" s="62">
        <f>'Data Sheet'!G26/'Data Sheet'!G$17</f>
        <v>2.8566627762367396E-2</v>
      </c>
      <c r="I16" s="62">
        <f>'Data Sheet'!H26/'Data Sheet'!H$17</f>
        <v>2.550810410125463E-2</v>
      </c>
      <c r="J16" s="62">
        <f>'Data Sheet'!I26/'Data Sheet'!I$17</f>
        <v>2.2346631054552542E-2</v>
      </c>
      <c r="K16" s="62">
        <f>'Data Sheet'!J26/'Data Sheet'!J$17</f>
        <v>2.1856704707996222E-2</v>
      </c>
      <c r="L16" s="62">
        <f>'Data Sheet'!K26/'Data Sheet'!K$17</f>
        <v>2.1688407524433108E-2</v>
      </c>
    </row>
    <row r="17" spans="2:12" x14ac:dyDescent="0.25">
      <c r="B17" s="82" t="str">
        <f>'Data Sheet'!A27</f>
        <v>Interest</v>
      </c>
      <c r="C17" s="62">
        <f>'Data Sheet'!B27/'Data Sheet'!B$17</f>
        <v>1.146428604831695E-3</v>
      </c>
      <c r="D17" s="62">
        <f>'Data Sheet'!C27/'Data Sheet'!C$17</f>
        <v>2.647015094039118E-3</v>
      </c>
      <c r="E17" s="62">
        <f>'Data Sheet'!D27/'Data Sheet'!D$17</f>
        <v>1.4770504832685763E-3</v>
      </c>
      <c r="F17" s="62">
        <f>'Data Sheet'!E27/'Data Sheet'!E$17</f>
        <v>1.647778697934911E-3</v>
      </c>
      <c r="G17" s="62">
        <f>'Data Sheet'!F27/'Data Sheet'!F$17</f>
        <v>1.1768778123918311E-3</v>
      </c>
      <c r="H17" s="62">
        <f>'Data Sheet'!G27/'Data Sheet'!G$17</f>
        <v>9.8920694262006107E-4</v>
      </c>
      <c r="I17" s="62">
        <f>'Data Sheet'!H27/'Data Sheet'!H$17</f>
        <v>1.0966027031108574E-3</v>
      </c>
      <c r="J17" s="62">
        <f>'Data Sheet'!I27/'Data Sheet'!I$17</f>
        <v>5.7572329010477244E-4</v>
      </c>
      <c r="K17" s="62">
        <f>'Data Sheet'!J27/'Data Sheet'!J$17</f>
        <v>5.9822094984104534E-4</v>
      </c>
      <c r="L17" s="62">
        <f>'Data Sheet'!K27/'Data Sheet'!K$17</f>
        <v>1.0799001881615451E-3</v>
      </c>
    </row>
    <row r="18" spans="2:12" x14ac:dyDescent="0.25">
      <c r="B18" s="82" t="str">
        <f>'Data Sheet'!A28</f>
        <v>Profit before tax</v>
      </c>
      <c r="C18" s="62">
        <f>'Data Sheet'!B28/'Data Sheet'!B$17</f>
        <v>0.37473040338948177</v>
      </c>
      <c r="D18" s="62">
        <f>'Data Sheet'!C28/'Data Sheet'!C$17</f>
        <v>0.40067974040333321</v>
      </c>
      <c r="E18" s="62">
        <f>'Data Sheet'!D28/'Data Sheet'!D$17</f>
        <v>0.39615197318636197</v>
      </c>
      <c r="F18" s="62">
        <f>'Data Sheet'!E28/'Data Sheet'!E$17</f>
        <v>0.40565910135519573</v>
      </c>
      <c r="G18" s="62">
        <f>'Data Sheet'!F28/'Data Sheet'!F$17</f>
        <v>0.36417171412649252</v>
      </c>
      <c r="H18" s="62">
        <f>'Data Sheet'!G28/'Data Sheet'!G$17</f>
        <v>0.34200061538928322</v>
      </c>
      <c r="I18" s="62">
        <f>'Data Sheet'!H28/'Data Sheet'!H$17</f>
        <v>0.36541842154355464</v>
      </c>
      <c r="J18" s="62">
        <f>'Data Sheet'!I28/'Data Sheet'!I$17</f>
        <v>0.39687987712407446</v>
      </c>
      <c r="K18" s="62">
        <f>'Data Sheet'!J28/'Data Sheet'!J$17</f>
        <v>0.5568386903714041</v>
      </c>
      <c r="L18" s="62">
        <f>'Data Sheet'!K28/'Data Sheet'!K$17</f>
        <v>0.35544514659863774</v>
      </c>
    </row>
    <row r="19" spans="2:12" x14ac:dyDescent="0.25">
      <c r="B19" s="82" t="str">
        <f>'Data Sheet'!A29</f>
        <v>Tax</v>
      </c>
      <c r="C19" s="62">
        <f>'Data Sheet'!B29/'Data Sheet'!B$17</f>
        <v>0.12974985736866226</v>
      </c>
      <c r="D19" s="62">
        <f>'Data Sheet'!C29/'Data Sheet'!C$17</f>
        <v>0.13616972013586523</v>
      </c>
      <c r="E19" s="62">
        <f>'Data Sheet'!D29/'Data Sheet'!D$17</f>
        <v>0.13061594660110823</v>
      </c>
      <c r="F19" s="62">
        <f>'Data Sheet'!E29/'Data Sheet'!E$17</f>
        <v>8.9937170591058102E-2</v>
      </c>
      <c r="G19" s="62">
        <f>'Data Sheet'!F29/'Data Sheet'!F$17</f>
        <v>9.2479208728831891E-2</v>
      </c>
      <c r="H19" s="62">
        <f>'Data Sheet'!G29/'Data Sheet'!G$17</f>
        <v>8.636127836075598E-2</v>
      </c>
      <c r="I19" s="62">
        <f>'Data Sheet'!H29/'Data Sheet'!H$17</f>
        <v>9.0785223655766301E-2</v>
      </c>
      <c r="J19" s="62">
        <f>'Data Sheet'!I29/'Data Sheet'!I$17</f>
        <v>9.1407075964560991E-2</v>
      </c>
      <c r="K19" s="62">
        <f>'Data Sheet'!J29/'Data Sheet'!J$17</f>
        <v>9.1478551004243847E-2</v>
      </c>
      <c r="L19" s="62">
        <f>'Data Sheet'!K29/'Data Sheet'!K$17</f>
        <v>8.8948679065379802E-2</v>
      </c>
    </row>
    <row r="20" spans="2:12" x14ac:dyDescent="0.25">
      <c r="B20" s="82" t="str">
        <f>'Data Sheet'!A30</f>
        <v>Net profit</v>
      </c>
      <c r="C20" s="71">
        <f>'Data Sheet'!B30/'Data Sheet'!B$17</f>
        <v>0.2405896052151629</v>
      </c>
      <c r="D20" s="71">
        <f>'Data Sheet'!C30/'Data Sheet'!C$17</f>
        <v>0.25941254263049918</v>
      </c>
      <c r="E20" s="71">
        <f>'Data Sheet'!D30/'Data Sheet'!D$17</f>
        <v>0.26049729848707825</v>
      </c>
      <c r="F20" s="71">
        <f>'Data Sheet'!E30/'Data Sheet'!E$17</f>
        <v>0.30991987883622846</v>
      </c>
      <c r="G20" s="71">
        <f>'Data Sheet'!F30/'Data Sheet'!F$17</f>
        <v>0.26719186640802561</v>
      </c>
      <c r="H20" s="71">
        <f>'Data Sheet'!G30/'Data Sheet'!G$17</f>
        <v>0.25134430898478244</v>
      </c>
      <c r="I20" s="71">
        <f>'Data Sheet'!H30/'Data Sheet'!H$17</f>
        <v>0.27061368436652333</v>
      </c>
      <c r="J20" s="71">
        <f>'Data Sheet'!I30/'Data Sheet'!I$17</f>
        <v>0.30116584334261615</v>
      </c>
      <c r="K20" s="71">
        <f>'Data Sheet'!J30/'Data Sheet'!J$17</f>
        <v>0.46129964497060272</v>
      </c>
      <c r="L20" s="71">
        <f>'Data Sheet'!K30/'Data Sheet'!K$17</f>
        <v>0.26232901897337846</v>
      </c>
    </row>
    <row r="21" spans="2:12" x14ac:dyDescent="0.25">
      <c r="B21" s="82"/>
      <c r="C21" s="83"/>
      <c r="D21" s="83"/>
      <c r="E21" s="83"/>
      <c r="F21" s="83"/>
      <c r="G21" s="83"/>
      <c r="H21" s="83"/>
      <c r="I21" s="83"/>
      <c r="J21" s="83"/>
      <c r="K21" s="83"/>
      <c r="L21" s="83"/>
    </row>
    <row r="22" spans="2:12" x14ac:dyDescent="0.25">
      <c r="B22" s="265" t="str">
        <f>"Common Size Balance Sheet of "&amp;'Data Sheet'!B1</f>
        <v>Common Size Balance Sheet of ITC LTD</v>
      </c>
      <c r="C22" s="265"/>
      <c r="D22" s="265"/>
      <c r="E22" s="265"/>
      <c r="F22" s="265"/>
      <c r="G22" s="265"/>
      <c r="H22" s="265"/>
      <c r="I22" s="265"/>
      <c r="J22" s="265"/>
      <c r="K22" s="265"/>
      <c r="L22" s="265"/>
    </row>
    <row r="23" spans="2:12" x14ac:dyDescent="0.25">
      <c r="B23" s="14"/>
      <c r="C23" s="15"/>
      <c r="D23" s="15"/>
      <c r="E23" s="15"/>
      <c r="F23" s="15"/>
      <c r="G23" s="15"/>
      <c r="H23" s="15"/>
      <c r="I23" s="15"/>
      <c r="J23" s="15"/>
      <c r="K23" s="15"/>
      <c r="L23" s="15"/>
    </row>
    <row r="24" spans="2:12" ht="15.75" thickBot="1" x14ac:dyDescent="0.3">
      <c r="B24" s="85" t="s">
        <v>91</v>
      </c>
      <c r="C24" s="86">
        <f>'Data Sheet'!B16</f>
        <v>42825</v>
      </c>
      <c r="D24" s="86">
        <f>'Data Sheet'!C16</f>
        <v>43190</v>
      </c>
      <c r="E24" s="86">
        <f>'Data Sheet'!D16</f>
        <v>43555</v>
      </c>
      <c r="F24" s="86">
        <f>'Data Sheet'!E16</f>
        <v>43921</v>
      </c>
      <c r="G24" s="86">
        <f>'Data Sheet'!F16</f>
        <v>44286</v>
      </c>
      <c r="H24" s="86">
        <f>'Data Sheet'!G16</f>
        <v>44651</v>
      </c>
      <c r="I24" s="86">
        <f>'Data Sheet'!H16</f>
        <v>45016</v>
      </c>
      <c r="J24" s="86">
        <f>'Data Sheet'!I16</f>
        <v>45382</v>
      </c>
      <c r="K24" s="86">
        <f>'Data Sheet'!J16</f>
        <v>45747</v>
      </c>
      <c r="L24" s="86">
        <f>'Data Sheet'!K16</f>
        <v>46112</v>
      </c>
    </row>
    <row r="25" spans="2:12" ht="6" customHeight="1" x14ac:dyDescent="0.25">
      <c r="B25" s="49"/>
      <c r="C25" s="79"/>
      <c r="D25" s="79"/>
      <c r="E25" s="79"/>
      <c r="F25" s="79"/>
      <c r="G25" s="79"/>
      <c r="H25" s="79"/>
      <c r="I25" s="79"/>
      <c r="J25" s="79"/>
      <c r="K25" s="79"/>
      <c r="L25" s="49"/>
    </row>
    <row r="26" spans="2:12" ht="15.75" thickBot="1" x14ac:dyDescent="0.3">
      <c r="B26" s="87" t="str">
        <f>'Historicals FS'!B61</f>
        <v>Total Liabilities</v>
      </c>
      <c r="C26" s="88">
        <f>'Historicals FS'!C61/'Historicals FS'!C61</f>
        <v>1</v>
      </c>
      <c r="D26" s="88">
        <f>'Historicals FS'!D61/'Historicals FS'!D61</f>
        <v>1</v>
      </c>
      <c r="E26" s="88">
        <f>'Historicals FS'!E61/'Historicals FS'!E61</f>
        <v>1</v>
      </c>
      <c r="F26" s="88">
        <f>'Historicals FS'!F61/'Historicals FS'!F61</f>
        <v>1</v>
      </c>
      <c r="G26" s="88">
        <f>'Historicals FS'!G61/'Historicals FS'!G61</f>
        <v>1</v>
      </c>
      <c r="H26" s="88">
        <f>'Historicals FS'!H61/'Historicals FS'!H61</f>
        <v>1</v>
      </c>
      <c r="I26" s="88">
        <f>'Historicals FS'!I61/'Historicals FS'!I61</f>
        <v>1</v>
      </c>
      <c r="J26" s="88">
        <f>'Historicals FS'!J61/'Historicals FS'!J61</f>
        <v>1</v>
      </c>
      <c r="K26" s="88">
        <f>'Historicals FS'!K61/'Historicals FS'!K61</f>
        <v>1</v>
      </c>
      <c r="L26" s="88">
        <f>'Historicals FS'!L61/'Historicals FS'!L61</f>
        <v>1</v>
      </c>
    </row>
    <row r="27" spans="2:12" ht="6" customHeight="1" x14ac:dyDescent="0.25"/>
    <row r="28" spans="2:12" x14ac:dyDescent="0.25">
      <c r="B28" s="53" t="str">
        <f>'Historicals FS'!B56</f>
        <v>Equity Share Capital</v>
      </c>
      <c r="C28" s="62">
        <f>'Historicals FS'!C56/'Historicals FS'!C$61</f>
        <v>2.1731243443452324E-2</v>
      </c>
      <c r="D28" s="62">
        <f>'Historicals FS'!D56/'Historicals FS'!D$61</f>
        <v>1.8997716096043518E-2</v>
      </c>
      <c r="E28" s="62">
        <f>'Historicals FS'!E56/'Historicals FS'!E$61</f>
        <v>1.7087766995488089E-2</v>
      </c>
      <c r="F28" s="62">
        <f>'Historicals FS'!F56/'Historicals FS'!F$61</f>
        <v>1.5899729339063456E-2</v>
      </c>
      <c r="G28" s="62">
        <f>'Historicals FS'!G56/'Historicals FS'!G$61</f>
        <v>1.6687463632424616E-2</v>
      </c>
      <c r="H28" s="62">
        <f>'Historicals FS'!H56/'Historicals FS'!H$61</f>
        <v>1.5963646830497218E-2</v>
      </c>
      <c r="I28" s="62">
        <f>'Historicals FS'!I56/'Historicals FS'!I$61</f>
        <v>1.447962366959428E-2</v>
      </c>
      <c r="J28" s="62">
        <f>'Historicals FS'!J56/'Historicals FS'!J$61</f>
        <v>1.3606713693151371E-2</v>
      </c>
      <c r="K28" s="62">
        <f>'Historicals FS'!K56/'Historicals FS'!K$61</f>
        <v>1.4220131882317249E-2</v>
      </c>
      <c r="L28" s="62">
        <f>'Historicals FS'!L56/'Historicals FS'!L$61</f>
        <v>1.3380899898758188E-2</v>
      </c>
    </row>
    <row r="29" spans="2:12" x14ac:dyDescent="0.25">
      <c r="B29" s="53" t="str">
        <f>'Historicals FS'!B57</f>
        <v>Reserves</v>
      </c>
      <c r="C29" s="62">
        <f>'Historicals FS'!C57/'Historicals FS'!C$61</f>
        <v>0.80857868358118823</v>
      </c>
      <c r="D29" s="62">
        <f>'Historicals FS'!D57/'Historicals FS'!D$61</f>
        <v>0.79839628597864787</v>
      </c>
      <c r="E29" s="62">
        <f>'Historicals FS'!E57/'Historicals FS'!E$61</f>
        <v>0.8073011570826707</v>
      </c>
      <c r="F29" s="62">
        <f>'Historicals FS'!F57/'Historicals FS'!F$61</f>
        <v>0.82839760317937672</v>
      </c>
      <c r="G29" s="62">
        <f>'Historicals FS'!G57/'Historicals FS'!G$61</f>
        <v>0.80146218666944324</v>
      </c>
      <c r="H29" s="62">
        <f>'Historicals FS'!H57/'Historicals FS'!H$61</f>
        <v>0.79308803744027212</v>
      </c>
      <c r="I29" s="62">
        <f>'Historicals FS'!I57/'Historicals FS'!I$61</f>
        <v>0.79123500424555426</v>
      </c>
      <c r="J29" s="62">
        <f>'Historicals FS'!J57/'Historicals FS'!J$61</f>
        <v>0.79842354505205604</v>
      </c>
      <c r="K29" s="62">
        <f>'Historicals FS'!K57/'Historicals FS'!K$61</f>
        <v>0.78155147512519507</v>
      </c>
      <c r="L29" s="62">
        <f>'Historicals FS'!L57/'Historicals FS'!L$61</f>
        <v>0.76096198946572524</v>
      </c>
    </row>
    <row r="30" spans="2:12" x14ac:dyDescent="0.25">
      <c r="B30" s="53" t="str">
        <f>'Historicals FS'!B58</f>
        <v>Borrowings</v>
      </c>
      <c r="C30" s="62">
        <f>'Historicals FS'!C58/'Historicals FS'!C$61</f>
        <v>8.1791366896178633E-4</v>
      </c>
      <c r="D30" s="62">
        <f>'Historicals FS'!D58/'Historicals FS'!D$61</f>
        <v>5.5914551606391452E-4</v>
      </c>
      <c r="E30" s="62">
        <f>'Historicals FS'!E58/'Historicals FS'!E$61</f>
        <v>1.8734569071456766E-4</v>
      </c>
      <c r="F30" s="62">
        <f>'Historicals FS'!F58/'Historicals FS'!F$61</f>
        <v>3.5887635290046986E-3</v>
      </c>
      <c r="G30" s="62">
        <f>'Historicals FS'!G58/'Historicals FS'!G$61</f>
        <v>3.6717354864564847E-3</v>
      </c>
      <c r="H30" s="62">
        <f>'Historicals FS'!H58/'Historicals FS'!H$61</f>
        <v>3.2312546683106198E-3</v>
      </c>
      <c r="I30" s="62">
        <f>'Historicals FS'!I58/'Historicals FS'!I$61</f>
        <v>3.5656131540413856E-3</v>
      </c>
      <c r="J30" s="62">
        <f>'Historicals FS'!J58/'Historicals FS'!J$61</f>
        <v>3.3069958716772691E-3</v>
      </c>
      <c r="K30" s="62">
        <f>'Historicals FS'!K58/'Historicals FS'!K$61</f>
        <v>3.2333098870830101E-3</v>
      </c>
      <c r="L30" s="62">
        <f>'Historicals FS'!L58/'Historicals FS'!L$61</f>
        <v>2.5620800280230508E-2</v>
      </c>
    </row>
    <row r="31" spans="2:12" x14ac:dyDescent="0.25">
      <c r="B31" s="53" t="str">
        <f>'Historicals FS'!B59</f>
        <v>Other Liabilities</v>
      </c>
      <c r="C31" s="62">
        <f>'Historicals FS'!C59/'Historicals FS'!C$61</f>
        <v>0.16887215930639776</v>
      </c>
      <c r="D31" s="62">
        <f>'Historicals FS'!D59/'Historicals FS'!D$61</f>
        <v>0.18204685240924473</v>
      </c>
      <c r="E31" s="62">
        <f>'Historicals FS'!E59/'Historicals FS'!E$61</f>
        <v>0.17542373023112656</v>
      </c>
      <c r="F31" s="62">
        <f>'Historicals FS'!F59/'Historicals FS'!F$61</f>
        <v>0.15211390395255511</v>
      </c>
      <c r="G31" s="62">
        <f>'Historicals FS'!G59/'Historicals FS'!G$61</f>
        <v>0.17817861421167572</v>
      </c>
      <c r="H31" s="62">
        <f>'Historicals FS'!H59/'Historicals FS'!H$61</f>
        <v>0.18771706106091998</v>
      </c>
      <c r="I31" s="62">
        <f>'Historicals FS'!I59/'Historicals FS'!I$61</f>
        <v>0.19071975893081003</v>
      </c>
      <c r="J31" s="62">
        <f>'Historicals FS'!J59/'Historicals FS'!J$61</f>
        <v>0.18466274538311531</v>
      </c>
      <c r="K31" s="62">
        <f>'Historicals FS'!K59/'Historicals FS'!K$61</f>
        <v>0.20099508310540473</v>
      </c>
      <c r="L31" s="62">
        <f>'Historicals FS'!L59/'Historicals FS'!L$61</f>
        <v>0.20003631035528616</v>
      </c>
    </row>
    <row r="32" spans="2:12" ht="6" customHeight="1" x14ac:dyDescent="0.25">
      <c r="B32" s="49"/>
      <c r="C32" s="79"/>
      <c r="D32" s="79"/>
      <c r="E32" s="79"/>
      <c r="F32" s="79"/>
      <c r="G32" s="79"/>
      <c r="H32" s="79"/>
      <c r="I32" s="79"/>
      <c r="J32" s="79"/>
      <c r="K32" s="79"/>
      <c r="L32" s="79"/>
    </row>
    <row r="33" spans="2:12" ht="15.75" thickBot="1" x14ac:dyDescent="0.3">
      <c r="B33" s="87" t="str">
        <f>'Historicals FS'!B71</f>
        <v>Total Assets</v>
      </c>
      <c r="C33" s="88">
        <f>'Historicals FS'!C71/'Historicals FS'!C71</f>
        <v>1</v>
      </c>
      <c r="D33" s="88">
        <f>'Historicals FS'!D71/'Historicals FS'!D71</f>
        <v>1</v>
      </c>
      <c r="E33" s="88">
        <f>'Historicals FS'!E71/'Historicals FS'!E71</f>
        <v>1</v>
      </c>
      <c r="F33" s="88">
        <f>'Historicals FS'!F71/'Historicals FS'!F71</f>
        <v>1</v>
      </c>
      <c r="G33" s="88">
        <f>'Historicals FS'!G71/'Historicals FS'!G71</f>
        <v>1</v>
      </c>
      <c r="H33" s="88">
        <f>'Historicals FS'!H71/'Historicals FS'!H71</f>
        <v>1</v>
      </c>
      <c r="I33" s="88">
        <f>'Historicals FS'!I71/'Historicals FS'!I71</f>
        <v>1</v>
      </c>
      <c r="J33" s="88">
        <f>'Historicals FS'!J71/'Historicals FS'!J71</f>
        <v>1</v>
      </c>
      <c r="K33" s="88">
        <f>'Historicals FS'!K71/'Historicals FS'!K71</f>
        <v>1</v>
      </c>
      <c r="L33" s="88">
        <f>'Historicals FS'!L71/'Historicals FS'!L71</f>
        <v>1</v>
      </c>
    </row>
    <row r="34" spans="2:12" ht="6" customHeight="1" x14ac:dyDescent="0.25">
      <c r="C34" s="26"/>
      <c r="D34" s="26"/>
      <c r="E34" s="26"/>
      <c r="F34" s="26"/>
      <c r="G34" s="26"/>
      <c r="H34" s="26"/>
      <c r="I34" s="26"/>
      <c r="J34" s="26"/>
      <c r="K34" s="26"/>
      <c r="L34" s="26"/>
    </row>
    <row r="35" spans="2:12" x14ac:dyDescent="0.25">
      <c r="B35" t="str">
        <f>'Historicals FS'!B63</f>
        <v>Net Block</v>
      </c>
      <c r="C35" s="62">
        <f>'Historicals FS'!C63/'Historicals FS'!C$71</f>
        <v>0.2843284019984858</v>
      </c>
      <c r="D35" s="62">
        <f>'Historicals FS'!D63/'Historicals FS'!D$71</f>
        <v>0.25721876786245768</v>
      </c>
      <c r="E35" s="62">
        <f>'Historicals FS'!E63/'Historicals FS'!E$71</f>
        <v>0.27006480711199921</v>
      </c>
      <c r="F35" s="62">
        <f>'Historicals FS'!F63/'Historicals FS'!F$71</f>
        <v>0.28085796606552133</v>
      </c>
      <c r="G35" s="62">
        <f>'Historicals FS'!G63/'Historicals FS'!G$71</f>
        <v>0.31586550897794441</v>
      </c>
      <c r="H35" s="62">
        <f>'Historicals FS'!H63/'Historicals FS'!H$71</f>
        <v>0.31389688224859258</v>
      </c>
      <c r="I35" s="62">
        <f>'Historicals FS'!I63/'Historicals FS'!I$71</f>
        <v>0.30118817265937603</v>
      </c>
      <c r="J35" s="62">
        <f>'Historicals FS'!J63/'Historicals FS'!J$71</f>
        <v>0.30320453708978479</v>
      </c>
      <c r="K35" s="62">
        <f>'Historicals FS'!K63/'Historicals FS'!K$71</f>
        <v>0.24947927734035433</v>
      </c>
      <c r="L35" s="62">
        <f>'Historicals FS'!L63/'Historicals FS'!L$71</f>
        <v>0.23967536406470932</v>
      </c>
    </row>
    <row r="36" spans="2:12" x14ac:dyDescent="0.25">
      <c r="B36" t="str">
        <f>'Historicals FS'!B64</f>
        <v>Capital Work in Progress</v>
      </c>
      <c r="C36" s="62">
        <f>'Historicals FS'!C64/'Historicals FS'!C$71</f>
        <v>6.6726334530268522E-2</v>
      </c>
      <c r="D36" s="62">
        <f>'Historicals FS'!D64/'Historicals FS'!D$71</f>
        <v>8.5744933755577443E-2</v>
      </c>
      <c r="E36" s="62">
        <f>'Historicals FS'!E64/'Historicals FS'!E$71</f>
        <v>5.7659260564401189E-2</v>
      </c>
      <c r="F36" s="62">
        <f>'Historicals FS'!F64/'Historicals FS'!F$71</f>
        <v>4.2121697176653969E-2</v>
      </c>
      <c r="G36" s="62">
        <f>'Historicals FS'!G64/'Historicals FS'!G$71</f>
        <v>5.4382438575741363E-2</v>
      </c>
      <c r="H36" s="62">
        <f>'Historicals FS'!H64/'Historicals FS'!H$71</f>
        <v>4.1783760354484591E-2</v>
      </c>
      <c r="I36" s="62">
        <f>'Historicals FS'!I64/'Historicals FS'!I$71</f>
        <v>3.4990870427174532E-2</v>
      </c>
      <c r="J36" s="62">
        <f>'Historicals FS'!J64/'Historicals FS'!J$71</f>
        <v>3.1178814388085879E-2</v>
      </c>
      <c r="K36" s="62">
        <f>'Historicals FS'!K64/'Historicals FS'!K$71</f>
        <v>1.2396324203689206E-2</v>
      </c>
      <c r="L36" s="62">
        <f>'Historicals FS'!L64/'Historicals FS'!L$71</f>
        <v>1.7107303507580322E-2</v>
      </c>
    </row>
    <row r="37" spans="2:12" x14ac:dyDescent="0.25">
      <c r="B37" t="str">
        <f>'Historicals FS'!B65</f>
        <v>Investments</v>
      </c>
      <c r="C37" s="62">
        <f>'Historicals FS'!C65/'Historicals FS'!C$71</f>
        <v>0.31452430055142983</v>
      </c>
      <c r="D37" s="62">
        <f>'Historicals FS'!D65/'Historicals FS'!D$71</f>
        <v>0.34328390271117087</v>
      </c>
      <c r="E37" s="62">
        <f>'Historicals FS'!E65/'Historicals FS'!E$71</f>
        <v>0.34909151279414946</v>
      </c>
      <c r="F37" s="62">
        <f>'Historicals FS'!F65/'Historicals FS'!F$71</f>
        <v>0.37075503730076353</v>
      </c>
      <c r="G37" s="62">
        <f>'Historicals FS'!G65/'Historicals FS'!G$71</f>
        <v>0.33718294117359965</v>
      </c>
      <c r="H37" s="62">
        <f>'Historicals FS'!H65/'Historicals FS'!H$71</f>
        <v>0.3217913306929554</v>
      </c>
      <c r="I37" s="62">
        <f>'Historicals FS'!I65/'Historicals FS'!I$71</f>
        <v>0.34270873819889697</v>
      </c>
      <c r="J37" s="62">
        <f>'Historicals FS'!J65/'Historicals FS'!J$71</f>
        <v>0.33910271130502584</v>
      </c>
      <c r="K37" s="62">
        <f>'Historicals FS'!K65/'Historicals FS'!K$71</f>
        <v>0.39453130415316806</v>
      </c>
      <c r="L37" s="62">
        <f>'Historicals FS'!L65/'Historicals FS'!L$71</f>
        <v>0.40719318817734834</v>
      </c>
    </row>
    <row r="38" spans="2:12" x14ac:dyDescent="0.25">
      <c r="B38" t="str">
        <f>'Historicals FS'!B66</f>
        <v>Other Assets</v>
      </c>
      <c r="C38" s="62">
        <f>'Historicals FS'!C66/'Historicals FS'!C$71</f>
        <v>9.1877179850843468E-2</v>
      </c>
      <c r="D38" s="62">
        <f>'Historicals FS'!D66/'Historicals FS'!D$71</f>
        <v>0.11019073835850315</v>
      </c>
      <c r="E38" s="62">
        <f>'Historicals FS'!E66/'Historicals FS'!E$71</f>
        <v>9.9500495127896868E-2</v>
      </c>
      <c r="F38" s="62">
        <f>'Historicals FS'!F66/'Historicals FS'!F$71</f>
        <v>6.4136617482044841E-2</v>
      </c>
      <c r="G38" s="62">
        <f>'Historicals FS'!G66/'Historicals FS'!G$71</f>
        <v>5.4530891492983506E-2</v>
      </c>
      <c r="H38" s="62">
        <f>'Historicals FS'!H66/'Historicals FS'!H$71</f>
        <v>8.9608376183124464E-2</v>
      </c>
      <c r="I38" s="62">
        <f>'Historicals FS'!I66/'Historicals FS'!I$71</f>
        <v>9.2668775928872266E-2</v>
      </c>
      <c r="J38" s="62">
        <f>'Historicals FS'!J66/'Historicals FS'!J$71</f>
        <v>4.9726131741220564E-2</v>
      </c>
      <c r="K38" s="62">
        <f>'Historicals FS'!K66/'Historicals FS'!K$71</f>
        <v>6.6674431579940144E-2</v>
      </c>
      <c r="L38" s="62">
        <f>'Historicals FS'!L66/'Historicals FS'!L$71</f>
        <v>6.3113271221266767E-2</v>
      </c>
    </row>
    <row r="39" spans="2:12" x14ac:dyDescent="0.25">
      <c r="B39" t="str">
        <f>'Historicals FS'!B67</f>
        <v>Receivables</v>
      </c>
      <c r="C39" s="62">
        <f>'Historicals FS'!C67/'Historicals FS'!C$71</f>
        <v>4.4264120996838546E-2</v>
      </c>
      <c r="D39" s="62">
        <f>'Historicals FS'!D67/'Historicals FS'!D$71</f>
        <v>4.1753631021243798E-2</v>
      </c>
      <c r="E39" s="62">
        <f>'Historicals FS'!E67/'Historicals FS'!E$71</f>
        <v>5.6249428484128026E-2</v>
      </c>
      <c r="F39" s="62">
        <f>'Historicals FS'!F67/'Historicals FS'!F$71</f>
        <v>3.3145196495959497E-2</v>
      </c>
      <c r="G39" s="62">
        <f>'Historicals FS'!G67/'Historicals FS'!G$71</f>
        <v>3.3916407585822053E-2</v>
      </c>
      <c r="H39" s="62">
        <f>'Historicals FS'!H67/'Historicals FS'!H$71</f>
        <v>3.1891540522425897E-2</v>
      </c>
      <c r="I39" s="62">
        <f>'Historicals FS'!I67/'Historicals FS'!I$71</f>
        <v>3.4441767865581369E-2</v>
      </c>
      <c r="J39" s="62">
        <f>'Historicals FS'!J67/'Historicals FS'!J$71</f>
        <v>4.3876248624446439E-2</v>
      </c>
      <c r="K39" s="62">
        <f>'Historicals FS'!K67/'Historicals FS'!K$71</f>
        <v>5.3630968140750232E-2</v>
      </c>
      <c r="L39" s="62">
        <f>'Historicals FS'!L67/'Historicals FS'!L$71</f>
        <v>4.1894247158180728E-2</v>
      </c>
    </row>
    <row r="40" spans="2:12" x14ac:dyDescent="0.25">
      <c r="B40" t="str">
        <f>'Historicals FS'!B68</f>
        <v>Inventory</v>
      </c>
      <c r="C40" s="62">
        <f>'Historicals FS'!C68/'Historicals FS'!C$71</f>
        <v>0.14519398794096139</v>
      </c>
      <c r="D40" s="62">
        <f>'Historicals FS'!D68/'Historicals FS'!D$71</f>
        <v>0.11667165829608811</v>
      </c>
      <c r="E40" s="62">
        <f>'Historicals FS'!E68/'Historicals FS'!E$71</f>
        <v>0.10955764113932943</v>
      </c>
      <c r="F40" s="62">
        <f>'Historicals FS'!F68/'Historicals FS'!F$71</f>
        <v>0.11485246230310793</v>
      </c>
      <c r="G40" s="62">
        <f>'Historicals FS'!G68/'Historicals FS'!G$71</f>
        <v>0.14095787516289149</v>
      </c>
      <c r="H40" s="62">
        <f>'Historicals FS'!H68/'Historicals FS'!H$71</f>
        <v>0.14073458709399783</v>
      </c>
      <c r="I40" s="62">
        <f>'Historicals FS'!I68/'Historicals FS'!I$71</f>
        <v>0.13714352024024895</v>
      </c>
      <c r="J40" s="62">
        <f>'Historicals FS'!J68/'Historicals FS'!J$71</f>
        <v>0.1542481486087196</v>
      </c>
      <c r="K40" s="62">
        <f>'Historicals FS'!K68/'Historicals FS'!K$71</f>
        <v>0.17769409347667742</v>
      </c>
      <c r="L40" s="62">
        <f>'Historicals FS'!L68/'Historicals FS'!L$71</f>
        <v>0.19888420414108923</v>
      </c>
    </row>
    <row r="41" spans="2:12" x14ac:dyDescent="0.25">
      <c r="B41" t="str">
        <f>'Historicals FS'!B69</f>
        <v>Cash &amp; Bank</v>
      </c>
      <c r="C41" s="62">
        <f>'Historicals FS'!C69/'Historicals FS'!C$71</f>
        <v>5.3085674131172461E-2</v>
      </c>
      <c r="D41" s="62">
        <f>'Historicals FS'!D69/'Historicals FS'!D$71</f>
        <v>4.5136367994958973E-2</v>
      </c>
      <c r="E41" s="62">
        <f>'Historicals FS'!E69/'Historicals FS'!E$71</f>
        <v>5.7876854778095711E-2</v>
      </c>
      <c r="F41" s="62">
        <f>'Historicals FS'!F69/'Historicals FS'!F$71</f>
        <v>9.4131023175949027E-2</v>
      </c>
      <c r="G41" s="62">
        <f>'Historicals FS'!G69/'Historicals FS'!G$71</f>
        <v>6.3163937031017581E-2</v>
      </c>
      <c r="H41" s="62">
        <f>'Historicals FS'!H69/'Historicals FS'!H$71</f>
        <v>6.0293522904419167E-2</v>
      </c>
      <c r="I41" s="62">
        <f>'Historicals FS'!I69/'Historicals FS'!I$71</f>
        <v>5.6858154679849782E-2</v>
      </c>
      <c r="J41" s="62">
        <f>'Historicals FS'!J69/'Historicals FS'!J$71</f>
        <v>7.8663408242716906E-2</v>
      </c>
      <c r="K41" s="62">
        <f>'Historicals FS'!K69/'Historicals FS'!K$71</f>
        <v>4.5593601105420635E-2</v>
      </c>
      <c r="L41" s="62">
        <f>'Historicals FS'!L69/'Historicals FS'!L$71</f>
        <v>3.2132421729825326E-2</v>
      </c>
    </row>
    <row r="42" spans="2:12" x14ac:dyDescent="0.25">
      <c r="B42" s="81"/>
      <c r="C42" s="26"/>
      <c r="D42" s="26"/>
      <c r="E42" s="26"/>
      <c r="F42" s="26"/>
      <c r="G42" s="26"/>
      <c r="H42" s="26"/>
      <c r="I42" s="26"/>
      <c r="J42" s="26"/>
      <c r="K42" s="26"/>
      <c r="L42" s="26"/>
    </row>
    <row r="44" spans="2:12" x14ac:dyDescent="0.25">
      <c r="C44" s="51"/>
      <c r="D44" s="51"/>
      <c r="E44" s="51"/>
      <c r="F44" s="51"/>
      <c r="G44" s="51"/>
      <c r="H44" s="51"/>
      <c r="I44" s="51"/>
      <c r="J44" s="51"/>
      <c r="K44" s="51"/>
      <c r="L44" s="51"/>
    </row>
    <row r="45" spans="2:12" x14ac:dyDescent="0.25">
      <c r="B45" s="49"/>
      <c r="C45" s="79"/>
      <c r="D45" s="79"/>
      <c r="E45" s="79"/>
      <c r="F45" s="79"/>
      <c r="G45" s="79"/>
      <c r="H45" s="79"/>
      <c r="I45" s="79"/>
      <c r="J45" s="79"/>
      <c r="K45" s="79"/>
      <c r="L45" s="79"/>
    </row>
    <row r="47" spans="2:12" x14ac:dyDescent="0.25">
      <c r="C47" s="26"/>
      <c r="D47" s="26"/>
      <c r="E47" s="26"/>
      <c r="F47" s="26"/>
      <c r="G47" s="26"/>
      <c r="H47" s="26"/>
      <c r="I47" s="26"/>
      <c r="J47" s="26"/>
      <c r="K47" s="26"/>
      <c r="L47" s="26"/>
    </row>
    <row r="48" spans="2:12" x14ac:dyDescent="0.25">
      <c r="B48" s="49"/>
      <c r="C48" s="79"/>
      <c r="D48" s="79"/>
      <c r="E48" s="79"/>
      <c r="F48" s="79"/>
      <c r="G48" s="79"/>
      <c r="H48" s="79"/>
      <c r="I48" s="79"/>
      <c r="J48" s="79"/>
      <c r="K48" s="79"/>
      <c r="L48" s="79"/>
    </row>
    <row r="49" spans="2:12" x14ac:dyDescent="0.25">
      <c r="C49" s="4"/>
      <c r="D49" s="4"/>
      <c r="E49" s="4"/>
      <c r="F49" s="4"/>
      <c r="G49" s="4"/>
      <c r="H49" s="4"/>
      <c r="I49" s="4"/>
      <c r="J49" s="4"/>
      <c r="K49" s="4"/>
      <c r="L49" s="4"/>
    </row>
    <row r="50" spans="2:12" x14ac:dyDescent="0.25">
      <c r="B50" s="52"/>
      <c r="C50" s="80"/>
      <c r="D50" s="80"/>
      <c r="E50" s="80"/>
      <c r="F50" s="80"/>
      <c r="G50" s="80"/>
      <c r="H50" s="80"/>
      <c r="I50" s="80"/>
      <c r="J50" s="80"/>
      <c r="K50" s="80"/>
      <c r="L50" s="80"/>
    </row>
    <row r="52" spans="2:12" x14ac:dyDescent="0.25">
      <c r="C52" s="26"/>
      <c r="D52" s="26"/>
      <c r="E52" s="26"/>
      <c r="F52" s="26"/>
      <c r="G52" s="26"/>
      <c r="H52" s="26"/>
      <c r="I52" s="26"/>
      <c r="J52" s="26"/>
      <c r="K52" s="26"/>
      <c r="L52" s="26"/>
    </row>
    <row r="54" spans="2:12" x14ac:dyDescent="0.25">
      <c r="B54" s="272"/>
      <c r="C54" s="272"/>
      <c r="D54" s="272"/>
      <c r="E54" s="272"/>
      <c r="F54" s="272"/>
      <c r="G54" s="272"/>
      <c r="H54" s="272"/>
      <c r="I54" s="272"/>
      <c r="J54" s="272"/>
      <c r="K54" s="272"/>
      <c r="L54" s="272"/>
    </row>
    <row r="55" spans="2:12" x14ac:dyDescent="0.25">
      <c r="B55" s="14"/>
      <c r="C55" s="15"/>
      <c r="D55" s="15"/>
      <c r="E55" s="15"/>
      <c r="F55" s="15"/>
      <c r="G55" s="15"/>
      <c r="H55" s="15"/>
      <c r="I55" s="15"/>
      <c r="J55" s="15"/>
      <c r="K55" s="15"/>
      <c r="L55" s="15"/>
    </row>
    <row r="57" spans="2:12" x14ac:dyDescent="0.25">
      <c r="B57" s="53"/>
      <c r="C57" s="26"/>
      <c r="D57" s="26"/>
      <c r="E57" s="26"/>
      <c r="F57" s="26"/>
      <c r="G57" s="26"/>
      <c r="H57" s="26"/>
      <c r="I57" s="26"/>
      <c r="J57" s="26"/>
      <c r="K57" s="26"/>
      <c r="L57" s="26"/>
    </row>
    <row r="58" spans="2:12" x14ac:dyDescent="0.25">
      <c r="B58" s="53"/>
      <c r="C58" s="26"/>
      <c r="D58" s="26"/>
      <c r="E58" s="26"/>
      <c r="F58" s="26"/>
      <c r="G58" s="26"/>
      <c r="H58" s="26"/>
      <c r="I58" s="26"/>
      <c r="J58" s="26"/>
      <c r="K58" s="26"/>
      <c r="L58" s="26"/>
    </row>
    <row r="59" spans="2:12" x14ac:dyDescent="0.25">
      <c r="B59" s="53"/>
      <c r="C59" s="26"/>
      <c r="D59" s="26"/>
      <c r="E59" s="26"/>
      <c r="F59" s="26"/>
      <c r="G59" s="26"/>
      <c r="H59" s="26"/>
      <c r="I59" s="26"/>
      <c r="J59" s="26"/>
      <c r="K59" s="26"/>
      <c r="L59" s="26"/>
    </row>
    <row r="60" spans="2:12" x14ac:dyDescent="0.25">
      <c r="B60" s="53"/>
      <c r="C60" s="26"/>
      <c r="D60" s="26"/>
      <c r="E60" s="26"/>
      <c r="F60" s="26"/>
      <c r="G60" s="26"/>
      <c r="H60" s="26"/>
      <c r="I60" s="26"/>
      <c r="J60" s="26"/>
      <c r="K60" s="26"/>
      <c r="L60" s="26"/>
    </row>
    <row r="61" spans="2:12" x14ac:dyDescent="0.25">
      <c r="B61" s="53"/>
      <c r="C61" s="26"/>
      <c r="D61" s="26"/>
      <c r="E61" s="26"/>
      <c r="F61" s="26"/>
      <c r="G61" s="26"/>
      <c r="H61" s="26"/>
      <c r="I61" s="26"/>
      <c r="J61" s="26"/>
      <c r="K61" s="26"/>
      <c r="L61" s="26"/>
    </row>
    <row r="62" spans="2:12" x14ac:dyDescent="0.25">
      <c r="B62" s="2"/>
      <c r="C62" s="25"/>
      <c r="D62" s="25"/>
      <c r="E62" s="25"/>
      <c r="F62" s="25"/>
      <c r="G62" s="25"/>
      <c r="H62" s="25"/>
      <c r="I62" s="25"/>
      <c r="J62" s="25"/>
      <c r="K62" s="25"/>
      <c r="L62" s="25"/>
    </row>
    <row r="63" spans="2:12" x14ac:dyDescent="0.25">
      <c r="C63" s="26"/>
      <c r="D63" s="26"/>
      <c r="E63" s="26"/>
      <c r="F63" s="26"/>
      <c r="G63" s="26"/>
      <c r="H63" s="26"/>
      <c r="I63" s="26"/>
      <c r="J63" s="26"/>
      <c r="K63" s="26"/>
      <c r="L63" s="26"/>
    </row>
    <row r="64" spans="2:12" x14ac:dyDescent="0.25">
      <c r="B64" s="53"/>
      <c r="C64" s="26"/>
      <c r="D64" s="26"/>
      <c r="E64" s="26"/>
      <c r="F64" s="26"/>
      <c r="G64" s="26"/>
      <c r="H64" s="26"/>
      <c r="I64" s="26"/>
      <c r="J64" s="26"/>
      <c r="K64" s="26"/>
      <c r="L64" s="26"/>
    </row>
    <row r="65" spans="2:12" x14ac:dyDescent="0.25">
      <c r="B65" s="53"/>
      <c r="C65" s="26"/>
      <c r="D65" s="26"/>
      <c r="E65" s="26"/>
      <c r="F65" s="26"/>
      <c r="G65" s="26"/>
      <c r="H65" s="26"/>
      <c r="I65" s="26"/>
      <c r="J65" s="26"/>
      <c r="K65" s="26"/>
      <c r="L65" s="26"/>
    </row>
    <row r="66" spans="2:12" x14ac:dyDescent="0.25">
      <c r="B66" s="53"/>
      <c r="C66" s="26"/>
      <c r="D66" s="26"/>
      <c r="E66" s="26"/>
      <c r="F66" s="26"/>
      <c r="G66" s="26"/>
      <c r="H66" s="26"/>
      <c r="I66" s="26"/>
      <c r="J66" s="26"/>
      <c r="K66" s="26"/>
      <c r="L66" s="26"/>
    </row>
    <row r="67" spans="2:12" x14ac:dyDescent="0.25">
      <c r="B67" s="53"/>
      <c r="C67" s="26"/>
      <c r="D67" s="26"/>
      <c r="E67" s="26"/>
      <c r="F67" s="26"/>
      <c r="G67" s="26"/>
      <c r="H67" s="26"/>
      <c r="I67" s="26"/>
      <c r="J67" s="26"/>
      <c r="K67" s="26"/>
      <c r="L67" s="26"/>
    </row>
    <row r="68" spans="2:12" x14ac:dyDescent="0.25">
      <c r="C68" s="26"/>
      <c r="D68" s="26"/>
      <c r="E68" s="26"/>
      <c r="F68" s="26"/>
      <c r="G68" s="26"/>
      <c r="H68" s="26"/>
      <c r="I68" s="26"/>
      <c r="J68" s="26"/>
      <c r="K68" s="26"/>
      <c r="L68" s="26"/>
    </row>
    <row r="69" spans="2:12" x14ac:dyDescent="0.25">
      <c r="C69" s="26"/>
      <c r="D69" s="26"/>
      <c r="E69" s="26"/>
      <c r="F69" s="26"/>
      <c r="G69" s="26"/>
      <c r="H69" s="26"/>
      <c r="I69" s="26"/>
      <c r="J69" s="26"/>
      <c r="K69" s="26"/>
      <c r="L69" s="26"/>
    </row>
    <row r="70" spans="2:12" x14ac:dyDescent="0.25">
      <c r="C70" s="26"/>
      <c r="D70" s="26"/>
      <c r="E70" s="26"/>
      <c r="F70" s="26"/>
      <c r="G70" s="26"/>
      <c r="H70" s="26"/>
      <c r="I70" s="26"/>
      <c r="J70" s="26"/>
      <c r="K70" s="26"/>
      <c r="L70" s="26"/>
    </row>
    <row r="71" spans="2:12" x14ac:dyDescent="0.25">
      <c r="C71" s="26"/>
      <c r="D71" s="26"/>
      <c r="E71" s="26"/>
      <c r="F71" s="26"/>
      <c r="G71" s="26"/>
      <c r="H71" s="26"/>
      <c r="I71" s="26"/>
      <c r="J71" s="26"/>
      <c r="K71" s="26"/>
      <c r="L71" s="26"/>
    </row>
    <row r="72" spans="2:12" x14ac:dyDescent="0.25">
      <c r="B72" s="2"/>
      <c r="C72" s="25"/>
      <c r="D72" s="25"/>
      <c r="E72" s="25"/>
      <c r="F72" s="25"/>
      <c r="G72" s="25"/>
      <c r="H72" s="25"/>
      <c r="I72" s="25"/>
      <c r="J72" s="25"/>
      <c r="K72" s="25"/>
      <c r="L72" s="25"/>
    </row>
  </sheetData>
  <mergeCells count="3">
    <mergeCell ref="B2:L2"/>
    <mergeCell ref="B54:L54"/>
    <mergeCell ref="B22:L22"/>
  </mergeCells>
  <pageMargins left="0.39370078740157483" right="0.27559055118110237" top="0.11811023622047245" bottom="0.11811023622047245" header="0" footer="0"/>
  <pageSetup scale="107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81B3E-1093-4727-9263-DA1696235185}">
  <sheetPr>
    <pageSetUpPr autoPageBreaks="0"/>
  </sheetPr>
  <dimension ref="A2:V109"/>
  <sheetViews>
    <sheetView showGridLines="0" tabSelected="1" topLeftCell="A10" zoomScaleNormal="100" zoomScaleSheetLayoutView="130" workbookViewId="0">
      <selection activeCell="E23" sqref="E23"/>
    </sheetView>
  </sheetViews>
  <sheetFormatPr defaultRowHeight="15" x14ac:dyDescent="0.25"/>
  <cols>
    <col min="1" max="1" width="1.85546875" customWidth="1"/>
    <col min="2" max="2" width="28" bestFit="1" customWidth="1"/>
    <col min="3" max="3" width="10" bestFit="1" customWidth="1"/>
    <col min="4" max="4" width="11.140625" bestFit="1" customWidth="1"/>
    <col min="5" max="12" width="10" bestFit="1" customWidth="1"/>
    <col min="13" max="13" width="1.85546875" customWidth="1"/>
  </cols>
  <sheetData>
    <row r="2" spans="1:12" x14ac:dyDescent="0.25">
      <c r="A2" s="128" t="s">
        <v>7833</v>
      </c>
      <c r="B2" s="265" t="str">
        <f>"Income Statement of "&amp;'Data Sheet'!$B$1</f>
        <v>Income Statement of ITC LTD</v>
      </c>
      <c r="C2" s="265"/>
      <c r="D2" s="265"/>
      <c r="E2" s="265"/>
      <c r="F2" s="265"/>
      <c r="G2" s="265"/>
      <c r="H2" s="265"/>
      <c r="I2" s="265"/>
      <c r="J2" s="265"/>
      <c r="K2" s="265"/>
      <c r="L2" s="265"/>
    </row>
    <row r="3" spans="1:12" x14ac:dyDescent="0.25">
      <c r="B3" s="12" t="s">
        <v>91</v>
      </c>
      <c r="C3" s="13">
        <f>'Data Sheet'!B16</f>
        <v>42825</v>
      </c>
      <c r="D3" s="13">
        <f>'Data Sheet'!C16</f>
        <v>43190</v>
      </c>
      <c r="E3" s="13">
        <f>'Data Sheet'!D16</f>
        <v>43555</v>
      </c>
      <c r="F3" s="13">
        <f>'Data Sheet'!E16</f>
        <v>43921</v>
      </c>
      <c r="G3" s="13">
        <f>'Data Sheet'!F16</f>
        <v>44286</v>
      </c>
      <c r="H3" s="13">
        <f>'Data Sheet'!G16</f>
        <v>44651</v>
      </c>
      <c r="I3" s="13">
        <f>'Data Sheet'!H16</f>
        <v>45016</v>
      </c>
      <c r="J3" s="13">
        <f>'Data Sheet'!I16</f>
        <v>45382</v>
      </c>
      <c r="K3" s="13">
        <f>'Data Sheet'!J16</f>
        <v>45747</v>
      </c>
      <c r="L3" s="13">
        <f>'Data Sheet'!K16</f>
        <v>46112</v>
      </c>
    </row>
    <row r="5" spans="1:12" x14ac:dyDescent="0.25">
      <c r="B5" t="s">
        <v>7807</v>
      </c>
      <c r="C5" s="21">
        <f>IFERROR('Data Sheet'!B17,0)</f>
        <v>42767.6</v>
      </c>
      <c r="D5" s="21">
        <f>IFERROR('Data Sheet'!C17,0)</f>
        <v>43448.94</v>
      </c>
      <c r="E5" s="21">
        <f>IFERROR('Data Sheet'!D17,0)</f>
        <v>48339.58</v>
      </c>
      <c r="F5" s="21">
        <f>IFERROR('Data Sheet'!E17,0)</f>
        <v>49387.7</v>
      </c>
      <c r="G5" s="21">
        <f>IFERROR('Data Sheet'!F17,0)</f>
        <v>49257.45</v>
      </c>
      <c r="H5" s="21">
        <f>IFERROR('Data Sheet'!G17,0)</f>
        <v>60644.54</v>
      </c>
      <c r="I5" s="21">
        <f>IFERROR('Data Sheet'!H17,0)</f>
        <v>70919.03</v>
      </c>
      <c r="J5" s="21">
        <f>IFERROR('Data Sheet'!I17,0)</f>
        <v>67931.94</v>
      </c>
      <c r="K5" s="21">
        <f>IFERROR('Data Sheet'!J17,0)</f>
        <v>75323.34</v>
      </c>
      <c r="L5" s="21">
        <f>IFERROR('Data Sheet'!K17,0)</f>
        <v>78868.399999999994</v>
      </c>
    </row>
    <row r="6" spans="1:12" x14ac:dyDescent="0.25">
      <c r="B6" s="49" t="s">
        <v>7808</v>
      </c>
      <c r="C6" s="49"/>
      <c r="D6" s="50">
        <f>(D5/C5)-1</f>
        <v>1.5931218960147486E-2</v>
      </c>
      <c r="E6" s="50">
        <f t="shared" ref="E6:L6" si="0">(E5/D5)-1</f>
        <v>0.11256062863673999</v>
      </c>
      <c r="F6" s="50">
        <f t="shared" si="0"/>
        <v>2.1682439110972673E-2</v>
      </c>
      <c r="G6" s="50">
        <f t="shared" si="0"/>
        <v>-2.6372963308678443E-3</v>
      </c>
      <c r="H6" s="50">
        <f t="shared" si="0"/>
        <v>0.23117497962237188</v>
      </c>
      <c r="I6" s="50">
        <f t="shared" si="0"/>
        <v>0.1694215175842706</v>
      </c>
      <c r="J6" s="50">
        <f t="shared" si="0"/>
        <v>-4.2119724423754779E-2</v>
      </c>
      <c r="K6" s="50">
        <f t="shared" si="0"/>
        <v>0.10880596078957838</v>
      </c>
      <c r="L6" s="50">
        <f t="shared" si="0"/>
        <v>4.7064561927285808E-2</v>
      </c>
    </row>
    <row r="8" spans="1:12" x14ac:dyDescent="0.25">
      <c r="B8" t="s">
        <v>7809</v>
      </c>
      <c r="C8" s="21">
        <f>IFERROR(SUM('Data Sheet'!B18,'Data Sheet'!B20:B22)-1*'Data Sheet'!B19,0)</f>
        <v>21949.119999999999</v>
      </c>
      <c r="D8" s="21">
        <f>IFERROR(SUM('Data Sheet'!C18,'Data Sheet'!C20:C22)-1*'Data Sheet'!C19,0)</f>
        <v>21967.5</v>
      </c>
      <c r="E8" s="21">
        <f>IFERROR(SUM('Data Sheet'!D18,'Data Sheet'!D20:D22)-1*'Data Sheet'!D19,0)</f>
        <v>24215.95</v>
      </c>
      <c r="F8" s="21">
        <f>IFERROR(SUM('Data Sheet'!E18,'Data Sheet'!E20:E22)-1*'Data Sheet'!E19,0)</f>
        <v>24330.399999999998</v>
      </c>
      <c r="G8" s="21">
        <f>IFERROR(SUM('Data Sheet'!F18,'Data Sheet'!F20:F22)-1*'Data Sheet'!F19,0)</f>
        <v>26881.51</v>
      </c>
      <c r="H8" s="21">
        <f>IFERROR(SUM('Data Sheet'!G18,'Data Sheet'!G20:G22)-1*'Data Sheet'!G19,0)</f>
        <v>34053.060000000005</v>
      </c>
      <c r="I8" s="21">
        <f>IFERROR(SUM('Data Sheet'!H18,'Data Sheet'!H20:H22)-1*'Data Sheet'!H19,0)</f>
        <v>38302.130000000005</v>
      </c>
      <c r="J8" s="21">
        <f>IFERROR(SUM('Data Sheet'!I18,'Data Sheet'!I20:I22)-1*'Data Sheet'!I19,0)</f>
        <v>35665.990000000005</v>
      </c>
      <c r="K8" s="21">
        <f>IFERROR(SUM('Data Sheet'!J18,'Data Sheet'!J20:J22)-1*'Data Sheet'!J19,0)</f>
        <v>41469.21</v>
      </c>
      <c r="L8" s="21">
        <f>IFERROR(SUM('Data Sheet'!K18,'Data Sheet'!K20:K22)-1*'Data Sheet'!K19,0)</f>
        <v>42859.57</v>
      </c>
    </row>
    <row r="9" spans="1:12" x14ac:dyDescent="0.25">
      <c r="B9" s="49" t="s">
        <v>7810</v>
      </c>
      <c r="C9" s="50">
        <f>C8/C5</f>
        <v>0.51321841768067411</v>
      </c>
      <c r="D9" s="50">
        <f t="shared" ref="D9:L9" si="1">D8/D5</f>
        <v>0.50559346211898382</v>
      </c>
      <c r="E9" s="50">
        <f t="shared" si="1"/>
        <v>0.50095491106873502</v>
      </c>
      <c r="F9" s="50">
        <f t="shared" si="1"/>
        <v>0.49264088021916386</v>
      </c>
      <c r="G9" s="50">
        <f t="shared" si="1"/>
        <v>0.54573490913557243</v>
      </c>
      <c r="H9" s="50">
        <f t="shared" si="1"/>
        <v>0.56151897598695621</v>
      </c>
      <c r="I9" s="50">
        <f t="shared" si="1"/>
        <v>0.54008254202010386</v>
      </c>
      <c r="J9" s="50">
        <f t="shared" si="1"/>
        <v>0.52502534154037117</v>
      </c>
      <c r="K9" s="50">
        <f t="shared" si="1"/>
        <v>0.55054927197864567</v>
      </c>
      <c r="L9" s="50">
        <f t="shared" si="1"/>
        <v>0.5434314630447683</v>
      </c>
    </row>
    <row r="11" spans="1:12" x14ac:dyDescent="0.25">
      <c r="B11" t="s">
        <v>7811</v>
      </c>
      <c r="C11" s="55">
        <f>C5-C8</f>
        <v>20818.48</v>
      </c>
      <c r="D11" s="55">
        <f t="shared" ref="D11:L11" si="2">D5-D8</f>
        <v>21481.440000000002</v>
      </c>
      <c r="E11" s="55">
        <f t="shared" si="2"/>
        <v>24123.63</v>
      </c>
      <c r="F11" s="55">
        <f t="shared" si="2"/>
        <v>25057.3</v>
      </c>
      <c r="G11" s="55">
        <f t="shared" si="2"/>
        <v>22375.94</v>
      </c>
      <c r="H11" s="55">
        <f t="shared" si="2"/>
        <v>26591.479999999996</v>
      </c>
      <c r="I11" s="55">
        <f t="shared" si="2"/>
        <v>32616.899999999994</v>
      </c>
      <c r="J11" s="55">
        <f t="shared" si="2"/>
        <v>32265.949999999997</v>
      </c>
      <c r="K11" s="55">
        <f t="shared" si="2"/>
        <v>33854.129999999997</v>
      </c>
      <c r="L11" s="55">
        <f t="shared" si="2"/>
        <v>36008.829999999994</v>
      </c>
    </row>
    <row r="12" spans="1:12" x14ac:dyDescent="0.25">
      <c r="B12" s="49" t="s">
        <v>7813</v>
      </c>
      <c r="C12" s="50">
        <f>C11/C5</f>
        <v>0.48678158231932583</v>
      </c>
      <c r="D12" s="50">
        <f t="shared" ref="D12:L12" si="3">D11/D5</f>
        <v>0.49440653788101624</v>
      </c>
      <c r="E12" s="50">
        <f t="shared" si="3"/>
        <v>0.49904508893126504</v>
      </c>
      <c r="F12" s="50">
        <f t="shared" si="3"/>
        <v>0.50735911978083614</v>
      </c>
      <c r="G12" s="50">
        <f t="shared" si="3"/>
        <v>0.45426509086442762</v>
      </c>
      <c r="H12" s="50">
        <f t="shared" si="3"/>
        <v>0.43848102401304379</v>
      </c>
      <c r="I12" s="50">
        <f t="shared" si="3"/>
        <v>0.45991745797989614</v>
      </c>
      <c r="J12" s="50">
        <f t="shared" si="3"/>
        <v>0.47497465845962877</v>
      </c>
      <c r="K12" s="50">
        <f t="shared" si="3"/>
        <v>0.44945072802135433</v>
      </c>
      <c r="L12" s="50">
        <f t="shared" si="3"/>
        <v>0.4565685369552317</v>
      </c>
    </row>
    <row r="14" spans="1:12" x14ac:dyDescent="0.25">
      <c r="B14" t="s">
        <v>7812</v>
      </c>
      <c r="C14" s="21">
        <f>IFERROR(SUM('Data Sheet'!B23:B24),0)</f>
        <v>5348.9699999999993</v>
      </c>
      <c r="D14" s="21">
        <f>IFERROR(SUM('Data Sheet'!C23:C24),0)</f>
        <v>4960.8500000000004</v>
      </c>
      <c r="E14" s="21">
        <f>IFERROR(SUM('Data Sheet'!D23:D24),0)</f>
        <v>5586.24</v>
      </c>
      <c r="F14" s="21">
        <f>IFERROR(SUM('Data Sheet'!E23:E24),0)</f>
        <v>5713.76</v>
      </c>
      <c r="G14" s="21">
        <f>IFERROR(SUM('Data Sheet'!F23:F24),0)</f>
        <v>5311.1600000000008</v>
      </c>
      <c r="H14" s="21">
        <f>IFERROR(SUM('Data Sheet'!G23:G24),0)</f>
        <v>5968.33</v>
      </c>
      <c r="I14" s="21">
        <f>IFERROR(SUM('Data Sheet'!H23:H24),0)</f>
        <v>6912.6399999999994</v>
      </c>
      <c r="J14" s="21">
        <f>IFERROR(SUM('Data Sheet'!I23:I24),0)</f>
        <v>7078.42</v>
      </c>
      <c r="K14" s="21">
        <f>IFERROR(SUM('Data Sheet'!J23:J24),0)</f>
        <v>8022.55</v>
      </c>
      <c r="L14" s="21">
        <f>IFERROR(SUM('Data Sheet'!K23:K24),0)</f>
        <v>8702.83</v>
      </c>
    </row>
    <row r="15" spans="1:12" x14ac:dyDescent="0.25">
      <c r="B15" s="49" t="s">
        <v>7814</v>
      </c>
      <c r="C15" s="50">
        <f>C14/C5</f>
        <v>0.12507061420327537</v>
      </c>
      <c r="D15" s="50">
        <f t="shared" ref="D15:L15" si="4">D14/D5</f>
        <v>0.11417654838069698</v>
      </c>
      <c r="E15" s="50">
        <f t="shared" si="4"/>
        <v>0.11556244386070379</v>
      </c>
      <c r="F15" s="50">
        <f t="shared" si="4"/>
        <v>0.11569196378855465</v>
      </c>
      <c r="G15" s="50">
        <f t="shared" si="4"/>
        <v>0.10782450167436604</v>
      </c>
      <c r="H15" s="50">
        <f t="shared" si="4"/>
        <v>9.8414960357519399E-2</v>
      </c>
      <c r="I15" s="50">
        <f t="shared" si="4"/>
        <v>9.7472286352478302E-2</v>
      </c>
      <c r="J15" s="50">
        <f t="shared" si="4"/>
        <v>0.10419870240714456</v>
      </c>
      <c r="K15" s="50">
        <f t="shared" si="4"/>
        <v>0.10650815537388544</v>
      </c>
      <c r="L15" s="50">
        <f t="shared" si="4"/>
        <v>0.1103462223146406</v>
      </c>
    </row>
    <row r="17" spans="2:22" x14ac:dyDescent="0.25">
      <c r="B17" t="s">
        <v>7815</v>
      </c>
      <c r="C17" s="55">
        <f>C11-C14</f>
        <v>15469.51</v>
      </c>
      <c r="D17" s="55">
        <f t="shared" ref="D17:L17" si="5">D11-D14</f>
        <v>16520.590000000004</v>
      </c>
      <c r="E17" s="55">
        <f t="shared" si="5"/>
        <v>18537.39</v>
      </c>
      <c r="F17" s="55">
        <f t="shared" si="5"/>
        <v>19343.54</v>
      </c>
      <c r="G17" s="55">
        <f t="shared" si="5"/>
        <v>17064.78</v>
      </c>
      <c r="H17" s="55">
        <f t="shared" si="5"/>
        <v>20623.149999999994</v>
      </c>
      <c r="I17" s="55">
        <f t="shared" si="5"/>
        <v>25704.259999999995</v>
      </c>
      <c r="J17" s="55">
        <f t="shared" si="5"/>
        <v>25187.53</v>
      </c>
      <c r="K17" s="55">
        <f t="shared" si="5"/>
        <v>25831.579999999998</v>
      </c>
      <c r="L17" s="55">
        <f t="shared" si="5"/>
        <v>27305.999999999993</v>
      </c>
    </row>
    <row r="18" spans="2:22" x14ac:dyDescent="0.25">
      <c r="B18" s="49" t="s">
        <v>7816</v>
      </c>
      <c r="C18" s="50">
        <f>C17/C5</f>
        <v>0.36171096811605047</v>
      </c>
      <c r="D18" s="50">
        <f t="shared" ref="D18:L18" si="6">D17/D5</f>
        <v>0.38022998950031928</v>
      </c>
      <c r="E18" s="50">
        <f t="shared" si="6"/>
        <v>0.38348264507056118</v>
      </c>
      <c r="F18" s="50">
        <f t="shared" si="6"/>
        <v>0.39166715599228152</v>
      </c>
      <c r="G18" s="50">
        <f t="shared" si="6"/>
        <v>0.3464405891900616</v>
      </c>
      <c r="H18" s="50">
        <f t="shared" si="6"/>
        <v>0.34006606365552439</v>
      </c>
      <c r="I18" s="50">
        <f t="shared" si="6"/>
        <v>0.36244517162741785</v>
      </c>
      <c r="J18" s="50">
        <f t="shared" si="6"/>
        <v>0.37077595605248426</v>
      </c>
      <c r="K18" s="50">
        <f t="shared" si="6"/>
        <v>0.34294257264746891</v>
      </c>
      <c r="L18" s="50">
        <f t="shared" si="6"/>
        <v>0.34622231464059111</v>
      </c>
    </row>
    <row r="20" spans="2:22" x14ac:dyDescent="0.25">
      <c r="B20" t="s">
        <v>5</v>
      </c>
      <c r="C20" s="21">
        <f>IFERROR('Data Sheet'!B26,0)</f>
        <v>1152.79</v>
      </c>
      <c r="D20" s="21">
        <f>IFERROR('Data Sheet'!C26,0)</f>
        <v>1236.28</v>
      </c>
      <c r="E20" s="21">
        <f>IFERROR('Data Sheet'!D26,0)</f>
        <v>1396.61</v>
      </c>
      <c r="F20" s="21">
        <f>IFERROR('Data Sheet'!E26,0)</f>
        <v>1644.91</v>
      </c>
      <c r="G20" s="21">
        <f>IFERROR('Data Sheet'!F26,0)</f>
        <v>1645.59</v>
      </c>
      <c r="H20" s="21">
        <f>IFERROR('Data Sheet'!G26,0)</f>
        <v>1732.41</v>
      </c>
      <c r="I20" s="21">
        <f>IFERROR('Data Sheet'!H26,0)</f>
        <v>1809.01</v>
      </c>
      <c r="J20" s="21">
        <f>IFERROR('Data Sheet'!I26,0)</f>
        <v>1518.05</v>
      </c>
      <c r="K20" s="21">
        <f>IFERROR('Data Sheet'!J26,0)</f>
        <v>1646.32</v>
      </c>
      <c r="L20" s="21">
        <f>IFERROR('Data Sheet'!K26,0)</f>
        <v>1710.53</v>
      </c>
    </row>
    <row r="21" spans="2:22" x14ac:dyDescent="0.25">
      <c r="B21" s="49" t="s">
        <v>7817</v>
      </c>
      <c r="C21" s="50">
        <f>C20/C5</f>
        <v>2.6954750792656124E-2</v>
      </c>
      <c r="D21" s="50">
        <f t="shared" ref="D21:L21" si="7">D20/D5</f>
        <v>2.845362855802696E-2</v>
      </c>
      <c r="E21" s="50">
        <f t="shared" si="7"/>
        <v>2.8891645314253867E-2</v>
      </c>
      <c r="F21" s="50">
        <f t="shared" si="7"/>
        <v>3.3306066085280348E-2</v>
      </c>
      <c r="G21" s="50">
        <f t="shared" si="7"/>
        <v>3.3407941336792708E-2</v>
      </c>
      <c r="H21" s="50">
        <f t="shared" si="7"/>
        <v>2.8566627762367396E-2</v>
      </c>
      <c r="I21" s="50">
        <f t="shared" si="7"/>
        <v>2.550810410125463E-2</v>
      </c>
      <c r="J21" s="50">
        <f t="shared" si="7"/>
        <v>2.2346631054552542E-2</v>
      </c>
      <c r="K21" s="50">
        <f t="shared" si="7"/>
        <v>2.1856704707996222E-2</v>
      </c>
      <c r="L21" s="50">
        <f t="shared" si="7"/>
        <v>2.1688407524433108E-2</v>
      </c>
    </row>
    <row r="23" spans="2:22" x14ac:dyDescent="0.25">
      <c r="B23" t="s">
        <v>7818</v>
      </c>
      <c r="C23" s="55">
        <f>C17-C20</f>
        <v>14316.720000000001</v>
      </c>
      <c r="D23" s="55">
        <f t="shared" ref="D23:L23" si="8">D17-D20</f>
        <v>15284.310000000003</v>
      </c>
      <c r="E23" s="55">
        <f t="shared" si="8"/>
        <v>17140.78</v>
      </c>
      <c r="F23" s="55">
        <f t="shared" si="8"/>
        <v>17698.63</v>
      </c>
      <c r="G23" s="55">
        <f t="shared" si="8"/>
        <v>15419.189999999999</v>
      </c>
      <c r="H23" s="55">
        <f t="shared" si="8"/>
        <v>18890.739999999994</v>
      </c>
      <c r="I23" s="55">
        <f t="shared" si="8"/>
        <v>23895.249999999996</v>
      </c>
      <c r="J23" s="55">
        <f t="shared" si="8"/>
        <v>23669.48</v>
      </c>
      <c r="K23" s="55">
        <f t="shared" si="8"/>
        <v>24185.26</v>
      </c>
      <c r="L23" s="55">
        <f t="shared" si="8"/>
        <v>25595.469999999994</v>
      </c>
    </row>
    <row r="24" spans="2:22" x14ac:dyDescent="0.25">
      <c r="B24" s="49" t="s">
        <v>7819</v>
      </c>
      <c r="C24" s="50">
        <f>C23/C5</f>
        <v>0.33475621732339439</v>
      </c>
      <c r="D24" s="50">
        <f t="shared" ref="D24:L24" si="9">D23/D5</f>
        <v>0.35177636094229231</v>
      </c>
      <c r="E24" s="50">
        <f t="shared" si="9"/>
        <v>0.35459099975630731</v>
      </c>
      <c r="F24" s="50">
        <f t="shared" si="9"/>
        <v>0.35836108990700116</v>
      </c>
      <c r="G24" s="50">
        <f t="shared" si="9"/>
        <v>0.3130326478532689</v>
      </c>
      <c r="H24" s="50">
        <f t="shared" si="9"/>
        <v>0.31149943589315698</v>
      </c>
      <c r="I24" s="50">
        <f t="shared" si="9"/>
        <v>0.33693706752616326</v>
      </c>
      <c r="J24" s="50">
        <f t="shared" si="9"/>
        <v>0.34842932499793172</v>
      </c>
      <c r="K24" s="50">
        <f t="shared" si="9"/>
        <v>0.32108586793947269</v>
      </c>
      <c r="L24" s="50">
        <f t="shared" si="9"/>
        <v>0.32453390711615798</v>
      </c>
      <c r="M24" s="50"/>
      <c r="N24" s="50"/>
      <c r="O24" s="50"/>
      <c r="P24" s="50"/>
      <c r="Q24" s="50"/>
      <c r="R24" s="50"/>
      <c r="S24" s="50"/>
      <c r="T24" s="50"/>
      <c r="U24" s="50"/>
      <c r="V24" s="50"/>
    </row>
    <row r="26" spans="2:22" x14ac:dyDescent="0.25">
      <c r="B26" t="s">
        <v>6</v>
      </c>
      <c r="C26" s="21">
        <f>IFERROR('Data Sheet'!B27,0)</f>
        <v>49.03</v>
      </c>
      <c r="D26" s="21">
        <f>IFERROR('Data Sheet'!C27,0)</f>
        <v>115.01</v>
      </c>
      <c r="E26" s="21">
        <f>IFERROR('Data Sheet'!D27,0)</f>
        <v>71.400000000000006</v>
      </c>
      <c r="F26" s="21">
        <f>IFERROR('Data Sheet'!E27,0)</f>
        <v>81.38</v>
      </c>
      <c r="G26" s="21">
        <f>IFERROR('Data Sheet'!F27,0)</f>
        <v>57.97</v>
      </c>
      <c r="H26" s="21">
        <f>IFERROR('Data Sheet'!G27,0)</f>
        <v>59.99</v>
      </c>
      <c r="I26" s="21">
        <f>IFERROR('Data Sheet'!H27,0)</f>
        <v>77.77</v>
      </c>
      <c r="J26" s="21">
        <f>IFERROR('Data Sheet'!I27,0)</f>
        <v>39.11</v>
      </c>
      <c r="K26" s="21">
        <f>IFERROR('Data Sheet'!J27,0)</f>
        <v>45.06</v>
      </c>
      <c r="L26" s="21">
        <f>IFERROR('Data Sheet'!K27,0)</f>
        <v>85.17</v>
      </c>
    </row>
    <row r="27" spans="2:22" x14ac:dyDescent="0.25">
      <c r="B27" s="49" t="s">
        <v>7821</v>
      </c>
      <c r="C27" s="50">
        <f>C26/C5</f>
        <v>1.146428604831695E-3</v>
      </c>
      <c r="D27" s="50">
        <f t="shared" ref="D27:L27" si="10">D26/D5</f>
        <v>2.647015094039118E-3</v>
      </c>
      <c r="E27" s="50">
        <f t="shared" si="10"/>
        <v>1.4770504832685763E-3</v>
      </c>
      <c r="F27" s="50">
        <f t="shared" si="10"/>
        <v>1.647778697934911E-3</v>
      </c>
      <c r="G27" s="50">
        <f t="shared" si="10"/>
        <v>1.1768778123918311E-3</v>
      </c>
      <c r="H27" s="50">
        <f t="shared" si="10"/>
        <v>9.8920694262006107E-4</v>
      </c>
      <c r="I27" s="50">
        <f t="shared" si="10"/>
        <v>1.0966027031108574E-3</v>
      </c>
      <c r="J27" s="50">
        <f t="shared" si="10"/>
        <v>5.7572329010477244E-4</v>
      </c>
      <c r="K27" s="50">
        <f t="shared" si="10"/>
        <v>5.9822094984104534E-4</v>
      </c>
      <c r="L27" s="50">
        <f t="shared" si="10"/>
        <v>1.0799001881615451E-3</v>
      </c>
    </row>
    <row r="29" spans="2:22" x14ac:dyDescent="0.25">
      <c r="B29" t="s">
        <v>7822</v>
      </c>
      <c r="C29" s="55">
        <f>C23-C26</f>
        <v>14267.69</v>
      </c>
      <c r="D29" s="55">
        <f t="shared" ref="D29:L29" si="11">D23-D26</f>
        <v>15169.300000000003</v>
      </c>
      <c r="E29" s="55">
        <f t="shared" si="11"/>
        <v>17069.379999999997</v>
      </c>
      <c r="F29" s="55">
        <f t="shared" si="11"/>
        <v>17617.25</v>
      </c>
      <c r="G29" s="55">
        <f t="shared" si="11"/>
        <v>15361.22</v>
      </c>
      <c r="H29" s="55">
        <f t="shared" si="11"/>
        <v>18830.749999999993</v>
      </c>
      <c r="I29" s="55">
        <f t="shared" si="11"/>
        <v>23817.479999999996</v>
      </c>
      <c r="J29" s="55">
        <f t="shared" si="11"/>
        <v>23630.37</v>
      </c>
      <c r="K29" s="55">
        <f t="shared" si="11"/>
        <v>24140.199999999997</v>
      </c>
      <c r="L29" s="55">
        <f t="shared" si="11"/>
        <v>25510.299999999996</v>
      </c>
    </row>
    <row r="30" spans="2:22" x14ac:dyDescent="0.25">
      <c r="B30" s="49" t="s">
        <v>7823</v>
      </c>
      <c r="C30" s="50">
        <f>C29/C5</f>
        <v>0.33360978871856267</v>
      </c>
      <c r="D30" s="50">
        <f t="shared" ref="D30:L30" si="12">D29/D5</f>
        <v>0.34912934584825317</v>
      </c>
      <c r="E30" s="50">
        <f t="shared" si="12"/>
        <v>0.35311394927303874</v>
      </c>
      <c r="F30" s="50">
        <f t="shared" si="12"/>
        <v>0.35671331120906624</v>
      </c>
      <c r="G30" s="50">
        <f t="shared" si="12"/>
        <v>0.31185577004087706</v>
      </c>
      <c r="H30" s="50">
        <f t="shared" si="12"/>
        <v>0.31051022895053687</v>
      </c>
      <c r="I30" s="50">
        <f t="shared" si="12"/>
        <v>0.33584046482305235</v>
      </c>
      <c r="J30" s="50">
        <f t="shared" si="12"/>
        <v>0.34785360170782698</v>
      </c>
      <c r="K30" s="50">
        <f t="shared" si="12"/>
        <v>0.32048764698963161</v>
      </c>
      <c r="L30" s="50">
        <f t="shared" si="12"/>
        <v>0.32345400692799647</v>
      </c>
    </row>
    <row r="32" spans="2:22" x14ac:dyDescent="0.25">
      <c r="B32" t="s">
        <v>8</v>
      </c>
      <c r="C32" s="21">
        <f>IFERROR('Data Sheet'!B29,0)</f>
        <v>5549.09</v>
      </c>
      <c r="D32" s="21">
        <f>IFERROR('Data Sheet'!C29,0)</f>
        <v>5916.43</v>
      </c>
      <c r="E32" s="21">
        <f>IFERROR('Data Sheet'!D29,0)</f>
        <v>6313.92</v>
      </c>
      <c r="F32" s="21">
        <f>IFERROR('Data Sheet'!E29,0)</f>
        <v>4441.79</v>
      </c>
      <c r="G32" s="21">
        <f>IFERROR('Data Sheet'!F29,0)</f>
        <v>4555.29</v>
      </c>
      <c r="H32" s="21">
        <f>IFERROR('Data Sheet'!G29,0)</f>
        <v>5237.34</v>
      </c>
      <c r="I32" s="21">
        <f>IFERROR('Data Sheet'!H29,0)</f>
        <v>6438.4</v>
      </c>
      <c r="J32" s="21">
        <f>IFERROR('Data Sheet'!I29,0)</f>
        <v>6209.46</v>
      </c>
      <c r="K32" s="21">
        <f>IFERROR('Data Sheet'!J29,0)</f>
        <v>6890.47</v>
      </c>
      <c r="L32" s="21">
        <f>IFERROR('Data Sheet'!K29,0)</f>
        <v>7015.24</v>
      </c>
    </row>
    <row r="33" spans="2:12" x14ac:dyDescent="0.25">
      <c r="B33" s="49" t="s">
        <v>7820</v>
      </c>
      <c r="C33" s="50">
        <f>C32/C5</f>
        <v>0.12974985736866226</v>
      </c>
      <c r="D33" s="50">
        <f t="shared" ref="D33:L33" si="13">D32/D5</f>
        <v>0.13616972013586523</v>
      </c>
      <c r="E33" s="50">
        <f t="shared" si="13"/>
        <v>0.13061594660110823</v>
      </c>
      <c r="F33" s="50">
        <f t="shared" si="13"/>
        <v>8.9937170591058102E-2</v>
      </c>
      <c r="G33" s="50">
        <f t="shared" si="13"/>
        <v>9.2479208728831891E-2</v>
      </c>
      <c r="H33" s="50">
        <f t="shared" si="13"/>
        <v>8.636127836075598E-2</v>
      </c>
      <c r="I33" s="50">
        <f t="shared" si="13"/>
        <v>9.0785223655766301E-2</v>
      </c>
      <c r="J33" s="50">
        <f t="shared" si="13"/>
        <v>9.1407075964560991E-2</v>
      </c>
      <c r="K33" s="50">
        <f t="shared" si="13"/>
        <v>9.1478551004243847E-2</v>
      </c>
      <c r="L33" s="50">
        <f t="shared" si="13"/>
        <v>8.8948679065379802E-2</v>
      </c>
    </row>
    <row r="34" spans="2:12" x14ac:dyDescent="0.25">
      <c r="B34" s="49" t="s">
        <v>7915</v>
      </c>
      <c r="C34" s="50">
        <f>C32/C29</f>
        <v>0.3889270092075171</v>
      </c>
      <c r="D34" s="50">
        <f t="shared" ref="D34:L34" si="14">D32/D29</f>
        <v>0.3900265668158715</v>
      </c>
      <c r="E34" s="50">
        <f t="shared" si="14"/>
        <v>0.36989744208635589</v>
      </c>
      <c r="F34" s="50">
        <f t="shared" si="14"/>
        <v>0.25212731839532276</v>
      </c>
      <c r="G34" s="50">
        <f t="shared" si="14"/>
        <v>0.29654480568600672</v>
      </c>
      <c r="H34" s="50">
        <f t="shared" si="14"/>
        <v>0.27812699972120081</v>
      </c>
      <c r="I34" s="50">
        <f t="shared" si="14"/>
        <v>0.27032246904374435</v>
      </c>
      <c r="J34" s="50">
        <f t="shared" si="14"/>
        <v>0.2627745566404589</v>
      </c>
      <c r="K34" s="50">
        <f t="shared" si="14"/>
        <v>0.28543549763465098</v>
      </c>
      <c r="L34" s="50">
        <f t="shared" si="14"/>
        <v>0.27499637401363375</v>
      </c>
    </row>
    <row r="36" spans="2:12" x14ac:dyDescent="0.25">
      <c r="B36" t="s">
        <v>7824</v>
      </c>
      <c r="C36" s="55">
        <f t="shared" ref="C36:L36" si="15">C29-C32</f>
        <v>8718.6</v>
      </c>
      <c r="D36" s="55">
        <f t="shared" si="15"/>
        <v>9252.8700000000026</v>
      </c>
      <c r="E36" s="55">
        <f t="shared" si="15"/>
        <v>10755.459999999997</v>
      </c>
      <c r="F36" s="55">
        <f t="shared" si="15"/>
        <v>13175.46</v>
      </c>
      <c r="G36" s="55">
        <f t="shared" si="15"/>
        <v>10805.93</v>
      </c>
      <c r="H36" s="55">
        <f t="shared" si="15"/>
        <v>13593.409999999993</v>
      </c>
      <c r="I36" s="55">
        <f t="shared" si="15"/>
        <v>17379.079999999994</v>
      </c>
      <c r="J36" s="55">
        <f t="shared" si="15"/>
        <v>17420.91</v>
      </c>
      <c r="K36" s="55">
        <f t="shared" si="15"/>
        <v>17249.729999999996</v>
      </c>
      <c r="L36" s="55">
        <f t="shared" si="15"/>
        <v>18495.059999999998</v>
      </c>
    </row>
    <row r="37" spans="2:12" x14ac:dyDescent="0.25">
      <c r="B37" s="49" t="s">
        <v>7825</v>
      </c>
      <c r="C37" s="50">
        <f t="shared" ref="C37:L37" si="16">C36/C5</f>
        <v>0.20385993134990041</v>
      </c>
      <c r="D37" s="50">
        <f t="shared" si="16"/>
        <v>0.21295962571238797</v>
      </c>
      <c r="E37" s="50">
        <f t="shared" si="16"/>
        <v>0.22249800267193048</v>
      </c>
      <c r="F37" s="50">
        <f t="shared" si="16"/>
        <v>0.26677614061800814</v>
      </c>
      <c r="G37" s="50">
        <f t="shared" si="16"/>
        <v>0.21937656131204519</v>
      </c>
      <c r="H37" s="50">
        <f t="shared" si="16"/>
        <v>0.2241489505897809</v>
      </c>
      <c r="I37" s="50">
        <f t="shared" si="16"/>
        <v>0.24505524116728605</v>
      </c>
      <c r="J37" s="50">
        <f t="shared" si="16"/>
        <v>0.25644652574326599</v>
      </c>
      <c r="K37" s="50">
        <f t="shared" si="16"/>
        <v>0.22900909598538774</v>
      </c>
      <c r="L37" s="50">
        <f t="shared" si="16"/>
        <v>0.23450532786261671</v>
      </c>
    </row>
    <row r="39" spans="2:12" x14ac:dyDescent="0.25">
      <c r="B39" t="s">
        <v>7826</v>
      </c>
      <c r="C39" s="55">
        <f>'Data Sheet'!B93</f>
        <v>1214.74</v>
      </c>
      <c r="D39" s="55">
        <f>'Data Sheet'!C93</f>
        <v>1220.43</v>
      </c>
      <c r="E39" s="55">
        <f>'Data Sheet'!D93</f>
        <v>1225.8599999999999</v>
      </c>
      <c r="F39" s="55">
        <f>'Data Sheet'!E93</f>
        <v>1229.22</v>
      </c>
      <c r="G39" s="55">
        <f>'Data Sheet'!F93</f>
        <v>1230.8800000000001</v>
      </c>
      <c r="H39" s="55">
        <f>'Data Sheet'!G93</f>
        <v>1232.33</v>
      </c>
      <c r="I39" s="55">
        <f>'Data Sheet'!H93</f>
        <v>1242.8</v>
      </c>
      <c r="J39" s="55">
        <f>'Data Sheet'!I93</f>
        <v>1248.47</v>
      </c>
      <c r="K39" s="55">
        <f>'Data Sheet'!J93</f>
        <v>1251.4100000000001</v>
      </c>
      <c r="L39" s="55">
        <f>'Data Sheet'!K93</f>
        <v>1252.95</v>
      </c>
    </row>
    <row r="41" spans="2:12" x14ac:dyDescent="0.25">
      <c r="B41" t="s">
        <v>37</v>
      </c>
      <c r="C41" s="55">
        <f>'Data Sheet'!B31</f>
        <v>5770.02</v>
      </c>
      <c r="D41" s="55">
        <f>'Data Sheet'!C31</f>
        <v>6285.21</v>
      </c>
      <c r="E41" s="55">
        <f>'Data Sheet'!D31</f>
        <v>7048.7</v>
      </c>
      <c r="F41" s="55">
        <f>'Data Sheet'!E31</f>
        <v>12476.58</v>
      </c>
      <c r="G41" s="55">
        <f>'Data Sheet'!F31</f>
        <v>13231.96</v>
      </c>
      <c r="H41" s="55">
        <f>'Data Sheet'!G31</f>
        <v>14171.8</v>
      </c>
      <c r="I41" s="55">
        <f>'Data Sheet'!H31</f>
        <v>19263.400000000001</v>
      </c>
      <c r="J41" s="55">
        <f>'Data Sheet'!I31</f>
        <v>17166.46</v>
      </c>
      <c r="K41" s="55">
        <f>'Data Sheet'!J31</f>
        <v>17957.73</v>
      </c>
      <c r="L41" s="55">
        <f>'Data Sheet'!K31</f>
        <v>18167.78</v>
      </c>
    </row>
    <row r="43" spans="2:12" x14ac:dyDescent="0.25">
      <c r="B43" t="s">
        <v>7827</v>
      </c>
      <c r="C43" s="56">
        <f>C36/C39</f>
        <v>7.1773383604722003</v>
      </c>
      <c r="D43" s="56">
        <f t="shared" ref="D43:L43" si="17">D36/D39</f>
        <v>7.5816474521275303</v>
      </c>
      <c r="E43" s="56">
        <f t="shared" si="17"/>
        <v>8.773807775765583</v>
      </c>
      <c r="F43" s="56">
        <f t="shared" si="17"/>
        <v>10.718553228876848</v>
      </c>
      <c r="G43" s="56">
        <f t="shared" si="17"/>
        <v>8.7790280124788769</v>
      </c>
      <c r="H43" s="56">
        <f t="shared" si="17"/>
        <v>11.030657372619341</v>
      </c>
      <c r="I43" s="56">
        <f t="shared" si="17"/>
        <v>13.983810749919533</v>
      </c>
      <c r="J43" s="56">
        <f t="shared" si="17"/>
        <v>13.953807460331445</v>
      </c>
      <c r="K43" s="56">
        <f t="shared" si="17"/>
        <v>13.784235382488548</v>
      </c>
      <c r="L43" s="56">
        <f t="shared" si="17"/>
        <v>14.761211540763796</v>
      </c>
    </row>
    <row r="44" spans="2:12" x14ac:dyDescent="0.25">
      <c r="B44" s="49" t="s">
        <v>7828</v>
      </c>
      <c r="C44" s="50"/>
      <c r="D44" s="50">
        <f>(D43/C43)-1</f>
        <v>5.633134058190481E-2</v>
      </c>
      <c r="E44" s="50">
        <f t="shared" ref="E44:L44" si="18">(E43/D43)-1</f>
        <v>0.15724291206702223</v>
      </c>
      <c r="F44" s="50">
        <f t="shared" si="18"/>
        <v>0.22165352864042775</v>
      </c>
      <c r="G44" s="50">
        <f t="shared" si="18"/>
        <v>-0.18095028078721465</v>
      </c>
      <c r="H44" s="50">
        <f t="shared" si="18"/>
        <v>0.25647820657821163</v>
      </c>
      <c r="I44" s="50">
        <f t="shared" si="18"/>
        <v>0.26772233762156428</v>
      </c>
      <c r="J44" s="50">
        <f t="shared" si="18"/>
        <v>-2.1455732006571138E-3</v>
      </c>
      <c r="K44" s="50">
        <f t="shared" si="18"/>
        <v>-1.2152387678055931E-2</v>
      </c>
      <c r="L44" s="50">
        <f t="shared" si="18"/>
        <v>7.0876340338499766E-2</v>
      </c>
    </row>
    <row r="46" spans="2:12" x14ac:dyDescent="0.25">
      <c r="B46" t="s">
        <v>7829</v>
      </c>
      <c r="C46" s="55">
        <f>C41/C39</f>
        <v>4.7500041161071511</v>
      </c>
      <c r="D46" s="55">
        <f t="shared" ref="D46:L46" si="19">D41/D39</f>
        <v>5.1499963127750057</v>
      </c>
      <c r="E46" s="55">
        <f t="shared" si="19"/>
        <v>5.7500040787691908</v>
      </c>
      <c r="F46" s="55">
        <f t="shared" si="19"/>
        <v>10.149997559427929</v>
      </c>
      <c r="G46" s="55">
        <f t="shared" si="19"/>
        <v>10.749999999999998</v>
      </c>
      <c r="H46" s="55">
        <f t="shared" si="19"/>
        <v>11.500004057354767</v>
      </c>
      <c r="I46" s="55">
        <f t="shared" si="19"/>
        <v>15.500000000000002</v>
      </c>
      <c r="J46" s="55">
        <f t="shared" si="19"/>
        <v>13.749997997548999</v>
      </c>
      <c r="K46" s="55">
        <f t="shared" si="19"/>
        <v>14.349997203154841</v>
      </c>
      <c r="L46" s="55">
        <f t="shared" si="19"/>
        <v>14.500003990582224</v>
      </c>
    </row>
    <row r="47" spans="2:12" x14ac:dyDescent="0.25">
      <c r="B47" s="49" t="s">
        <v>7831</v>
      </c>
      <c r="C47" s="50">
        <f>IF(C46&gt;0,C46/C43)</f>
        <v>0.66180579450829269</v>
      </c>
      <c r="D47" s="50">
        <f t="shared" ref="D47:L47" si="20">IF(D46&gt;0,D46/D43)</f>
        <v>0.67927140443991962</v>
      </c>
      <c r="E47" s="50">
        <f t="shared" si="20"/>
        <v>0.65536016125763119</v>
      </c>
      <c r="F47" s="50">
        <f t="shared" si="20"/>
        <v>0.94695593170940517</v>
      </c>
      <c r="G47" s="50">
        <f t="shared" si="20"/>
        <v>1.2245091352618422</v>
      </c>
      <c r="H47" s="50">
        <f t="shared" si="20"/>
        <v>1.0425492941064831</v>
      </c>
      <c r="I47" s="50">
        <f t="shared" si="20"/>
        <v>1.108424611659536</v>
      </c>
      <c r="J47" s="50">
        <f t="shared" si="20"/>
        <v>0.98539398917737353</v>
      </c>
      <c r="K47" s="50">
        <f t="shared" si="20"/>
        <v>1.0410441206905849</v>
      </c>
      <c r="L47" s="50">
        <f t="shared" si="20"/>
        <v>0.98230446400282012</v>
      </c>
    </row>
    <row r="48" spans="2:12" x14ac:dyDescent="0.25">
      <c r="C48" s="4"/>
      <c r="D48" s="4"/>
      <c r="E48" s="4"/>
      <c r="F48" s="4"/>
      <c r="G48" s="4"/>
      <c r="H48" s="4"/>
      <c r="I48" s="4"/>
      <c r="J48" s="4"/>
      <c r="K48" s="4"/>
      <c r="L48" s="4"/>
    </row>
    <row r="49" spans="1:12" x14ac:dyDescent="0.25">
      <c r="B49" s="52" t="s">
        <v>7830</v>
      </c>
      <c r="C49" s="57">
        <f>IF(C46&lt;C43,(C43-C46)/C43,0)</f>
        <v>0.33819420549170737</v>
      </c>
      <c r="D49" s="57">
        <f t="shared" ref="D49:L49" si="21">IF(D46&lt;D43,(D43-D46)/D43,0)</f>
        <v>0.32072859556008038</v>
      </c>
      <c r="E49" s="57">
        <f t="shared" si="21"/>
        <v>0.34463983874236881</v>
      </c>
      <c r="F49" s="57">
        <f t="shared" si="21"/>
        <v>5.304406829059484E-2</v>
      </c>
      <c r="G49" s="57">
        <f t="shared" si="21"/>
        <v>0</v>
      </c>
      <c r="H49" s="57">
        <f t="shared" si="21"/>
        <v>0</v>
      </c>
      <c r="I49" s="57">
        <f t="shared" si="21"/>
        <v>0</v>
      </c>
      <c r="J49" s="57">
        <f t="shared" si="21"/>
        <v>1.4606010822626445E-2</v>
      </c>
      <c r="K49" s="57">
        <f t="shared" si="21"/>
        <v>0</v>
      </c>
      <c r="L49" s="57">
        <f t="shared" si="21"/>
        <v>1.7695535997179827E-2</v>
      </c>
    </row>
    <row r="51" spans="1:12" x14ac:dyDescent="0.25">
      <c r="B51" t="s">
        <v>7832</v>
      </c>
      <c r="C51" s="55">
        <f t="shared" ref="C51:L51" si="22">C23*(1-C33)</f>
        <v>12459.127622012926</v>
      </c>
      <c r="D51" s="55">
        <f t="shared" si="22"/>
        <v>13203.049784830197</v>
      </c>
      <c r="E51" s="55">
        <f t="shared" si="22"/>
        <v>14901.920794818656</v>
      </c>
      <c r="F51" s="55">
        <f t="shared" si="22"/>
        <v>16106.865294461983</v>
      </c>
      <c r="G51" s="55">
        <f t="shared" si="22"/>
        <v>13993.235509560482</v>
      </c>
      <c r="H51" s="55">
        <f t="shared" si="22"/>
        <v>17259.311544419328</v>
      </c>
      <c r="I51" s="55">
        <f t="shared" si="22"/>
        <v>21725.914384439548</v>
      </c>
      <c r="J51" s="55">
        <f t="shared" si="22"/>
        <v>21505.922043598344</v>
      </c>
      <c r="K51" s="55">
        <f t="shared" si="22"/>
        <v>21972.827459539101</v>
      </c>
      <c r="L51" s="55">
        <f t="shared" si="22"/>
        <v>23318.786753442437</v>
      </c>
    </row>
    <row r="53" spans="1:12" x14ac:dyDescent="0.25">
      <c r="A53" s="128" t="s">
        <v>7833</v>
      </c>
      <c r="B53" s="265" t="str">
        <f>"Balance Sheet of "&amp;'Data Sheet'!$B$1</f>
        <v>Balance Sheet of ITC LTD</v>
      </c>
      <c r="C53" s="265"/>
      <c r="D53" s="265"/>
      <c r="E53" s="265"/>
      <c r="F53" s="265"/>
      <c r="G53" s="265"/>
      <c r="H53" s="265"/>
      <c r="I53" s="265"/>
      <c r="J53" s="265"/>
      <c r="K53" s="265"/>
      <c r="L53" s="265"/>
    </row>
    <row r="54" spans="1:12" x14ac:dyDescent="0.25">
      <c r="B54" s="12" t="s">
        <v>91</v>
      </c>
      <c r="C54" s="13">
        <f>'Data Sheet'!B56</f>
        <v>42825</v>
      </c>
      <c r="D54" s="13">
        <f>'Data Sheet'!C56</f>
        <v>43190</v>
      </c>
      <c r="E54" s="13">
        <f>'Data Sheet'!D56</f>
        <v>43555</v>
      </c>
      <c r="F54" s="13">
        <f>'Data Sheet'!E56</f>
        <v>43921</v>
      </c>
      <c r="G54" s="13">
        <f>'Data Sheet'!F56</f>
        <v>44286</v>
      </c>
      <c r="H54" s="13">
        <f>'Data Sheet'!G56</f>
        <v>44651</v>
      </c>
      <c r="I54" s="13">
        <f>'Data Sheet'!H56</f>
        <v>45016</v>
      </c>
      <c r="J54" s="13">
        <f>'Data Sheet'!I56</f>
        <v>45382</v>
      </c>
      <c r="K54" s="13">
        <f>'Data Sheet'!J56</f>
        <v>45747</v>
      </c>
      <c r="L54" s="13">
        <f>'Data Sheet'!K56</f>
        <v>46112</v>
      </c>
    </row>
    <row r="56" spans="1:12" x14ac:dyDescent="0.25">
      <c r="B56" s="53" t="str">
        <f>IFERROR('Data Sheet'!A57,0)</f>
        <v>Equity Share Capital</v>
      </c>
      <c r="C56" s="21">
        <f>IFERROR('Data Sheet'!B57,0)</f>
        <v>1214.74</v>
      </c>
      <c r="D56" s="21">
        <f>IFERROR('Data Sheet'!C57,0)</f>
        <v>1220.43</v>
      </c>
      <c r="E56" s="21">
        <f>IFERROR('Data Sheet'!D57,0)</f>
        <v>1225.8599999999999</v>
      </c>
      <c r="F56" s="21">
        <f>IFERROR('Data Sheet'!E57,0)</f>
        <v>1229.22</v>
      </c>
      <c r="G56" s="21">
        <f>IFERROR('Data Sheet'!F57,0)</f>
        <v>1230.8800000000001</v>
      </c>
      <c r="H56" s="21">
        <f>IFERROR('Data Sheet'!G57,0)</f>
        <v>1232.33</v>
      </c>
      <c r="I56" s="21">
        <f>IFERROR('Data Sheet'!H57,0)</f>
        <v>1242.8</v>
      </c>
      <c r="J56" s="21">
        <f>IFERROR('Data Sheet'!I57,0)</f>
        <v>1248.47</v>
      </c>
      <c r="K56" s="21">
        <f>IFERROR('Data Sheet'!J57,0)</f>
        <v>1251.4100000000001</v>
      </c>
      <c r="L56" s="21">
        <f>IFERROR('Data Sheet'!K57,0)</f>
        <v>1252.95</v>
      </c>
    </row>
    <row r="57" spans="1:12" x14ac:dyDescent="0.25">
      <c r="B57" s="53" t="str">
        <f>'Data Sheet'!A58</f>
        <v>Reserves</v>
      </c>
      <c r="C57" s="21">
        <f>'Data Sheet'!B58</f>
        <v>45198.19</v>
      </c>
      <c r="D57" s="21">
        <f>'Data Sheet'!C58</f>
        <v>51289.68</v>
      </c>
      <c r="E57" s="21">
        <f>'Data Sheet'!D58</f>
        <v>57915.01</v>
      </c>
      <c r="F57" s="21">
        <f>'Data Sheet'!E58</f>
        <v>64044.04</v>
      </c>
      <c r="G57" s="21">
        <f>'Data Sheet'!F58</f>
        <v>59116.46</v>
      </c>
      <c r="H57" s="21">
        <f>'Data Sheet'!G58</f>
        <v>61223.24</v>
      </c>
      <c r="I57" s="21">
        <f>'Data Sheet'!H58</f>
        <v>67912.460000000006</v>
      </c>
      <c r="J57" s="21">
        <f>'Data Sheet'!I58</f>
        <v>73258.53</v>
      </c>
      <c r="K57" s="21">
        <f>'Data Sheet'!J58</f>
        <v>68778.64</v>
      </c>
      <c r="L57" s="21">
        <f>'Data Sheet'!K58</f>
        <v>71254.350000000006</v>
      </c>
    </row>
    <row r="58" spans="1:12" x14ac:dyDescent="0.25">
      <c r="B58" s="53" t="str">
        <f>'Data Sheet'!A59</f>
        <v>Borrowings</v>
      </c>
      <c r="C58" s="21">
        <f>'Data Sheet'!B59</f>
        <v>45.72</v>
      </c>
      <c r="D58" s="21">
        <f>'Data Sheet'!C59</f>
        <v>35.92</v>
      </c>
      <c r="E58" s="21">
        <f>'Data Sheet'!D59</f>
        <v>13.44</v>
      </c>
      <c r="F58" s="21">
        <f>'Data Sheet'!E59</f>
        <v>277.45</v>
      </c>
      <c r="G58" s="21">
        <f>'Data Sheet'!F59</f>
        <v>270.83</v>
      </c>
      <c r="H58" s="21">
        <f>'Data Sheet'!G59</f>
        <v>249.44</v>
      </c>
      <c r="I58" s="21">
        <f>'Data Sheet'!H59</f>
        <v>306.04000000000002</v>
      </c>
      <c r="J58" s="21">
        <f>'Data Sheet'!I59</f>
        <v>303.43</v>
      </c>
      <c r="K58" s="21">
        <f>'Data Sheet'!J59</f>
        <v>284.54000000000002</v>
      </c>
      <c r="L58" s="21">
        <f>'Data Sheet'!K59</f>
        <v>2399.06</v>
      </c>
    </row>
    <row r="59" spans="1:12" x14ac:dyDescent="0.25">
      <c r="B59" s="53" t="str">
        <f>'Data Sheet'!A60</f>
        <v>Other Liabilities</v>
      </c>
      <c r="C59" s="21">
        <f>'Data Sheet'!B60</f>
        <v>9439.67</v>
      </c>
      <c r="D59" s="21">
        <f>'Data Sheet'!C60</f>
        <v>11694.85</v>
      </c>
      <c r="E59" s="21">
        <f>'Data Sheet'!D60</f>
        <v>12584.73</v>
      </c>
      <c r="F59" s="21">
        <f>'Data Sheet'!E60</f>
        <v>11760.04</v>
      </c>
      <c r="G59" s="21">
        <f>'Data Sheet'!F60</f>
        <v>13142.59</v>
      </c>
      <c r="H59" s="21">
        <f>'Data Sheet'!G60</f>
        <v>14491.01</v>
      </c>
      <c r="I59" s="21">
        <f>'Data Sheet'!H60</f>
        <v>16369.66</v>
      </c>
      <c r="J59" s="21">
        <f>'Data Sheet'!I60</f>
        <v>16943.54</v>
      </c>
      <c r="K59" s="21">
        <f>'Data Sheet'!J60</f>
        <v>17688.11</v>
      </c>
      <c r="L59" s="21">
        <f>'Data Sheet'!K60</f>
        <v>18730.84</v>
      </c>
    </row>
    <row r="60" spans="1:12" ht="4.5" customHeight="1" x14ac:dyDescent="0.25">
      <c r="B60" s="53"/>
      <c r="C60" s="26"/>
      <c r="D60" s="26"/>
      <c r="E60" s="26"/>
      <c r="F60" s="26"/>
      <c r="G60" s="26"/>
      <c r="H60" s="26"/>
      <c r="I60" s="26"/>
      <c r="J60" s="26"/>
      <c r="K60" s="26"/>
      <c r="L60" s="26"/>
    </row>
    <row r="61" spans="1:12" ht="15.75" thickBot="1" x14ac:dyDescent="0.3">
      <c r="B61" s="19" t="s">
        <v>68</v>
      </c>
      <c r="C61" s="24">
        <f>SUM(C56:C59)</f>
        <v>55898.32</v>
      </c>
      <c r="D61" s="24">
        <f t="shared" ref="D61:L61" si="23">SUM(D56:D59)</f>
        <v>64240.88</v>
      </c>
      <c r="E61" s="24">
        <f t="shared" si="23"/>
        <v>71739.040000000008</v>
      </c>
      <c r="F61" s="24">
        <f t="shared" si="23"/>
        <v>77310.75</v>
      </c>
      <c r="G61" s="24">
        <f t="shared" si="23"/>
        <v>73760.759999999995</v>
      </c>
      <c r="H61" s="24">
        <f t="shared" si="23"/>
        <v>77196.02</v>
      </c>
      <c r="I61" s="24">
        <f t="shared" si="23"/>
        <v>85830.96</v>
      </c>
      <c r="J61" s="24">
        <f t="shared" si="23"/>
        <v>91753.97</v>
      </c>
      <c r="K61" s="24">
        <f t="shared" si="23"/>
        <v>88002.7</v>
      </c>
      <c r="L61" s="24">
        <f t="shared" si="23"/>
        <v>93637.2</v>
      </c>
    </row>
    <row r="62" spans="1:12" x14ac:dyDescent="0.25">
      <c r="C62" s="26"/>
      <c r="D62" s="26"/>
      <c r="E62" s="26"/>
      <c r="F62" s="26"/>
      <c r="G62" s="26"/>
      <c r="H62" s="26"/>
      <c r="I62" s="26"/>
      <c r="J62" s="26"/>
      <c r="K62" s="26"/>
      <c r="L62" s="26"/>
    </row>
    <row r="63" spans="1:12" x14ac:dyDescent="0.25">
      <c r="B63" s="53" t="str">
        <f>IFERROR('Data Sheet'!A62,0)</f>
        <v>Net Block</v>
      </c>
      <c r="C63" s="21">
        <f>IFERROR('Data Sheet'!B62,0)</f>
        <v>15893.48</v>
      </c>
      <c r="D63" s="21">
        <f>IFERROR('Data Sheet'!C62,0)</f>
        <v>16523.96</v>
      </c>
      <c r="E63" s="21">
        <f>IFERROR('Data Sheet'!D62,0)</f>
        <v>19374.189999999999</v>
      </c>
      <c r="F63" s="21">
        <f>IFERROR('Data Sheet'!E62,0)</f>
        <v>21713.34</v>
      </c>
      <c r="G63" s="21">
        <f>IFERROR('Data Sheet'!F62,0)</f>
        <v>23298.48</v>
      </c>
      <c r="H63" s="21">
        <f>IFERROR('Data Sheet'!G62,0)</f>
        <v>24231.59</v>
      </c>
      <c r="I63" s="21">
        <f>IFERROR('Data Sheet'!H62,0)</f>
        <v>25851.27</v>
      </c>
      <c r="J63" s="21">
        <f>IFERROR('Data Sheet'!I62,0)</f>
        <v>27820.22</v>
      </c>
      <c r="K63" s="21">
        <f>IFERROR('Data Sheet'!J62,0)</f>
        <v>21954.85</v>
      </c>
      <c r="L63" s="21">
        <f>IFERROR('Data Sheet'!K62,0)</f>
        <v>22442.53</v>
      </c>
    </row>
    <row r="64" spans="1:12" x14ac:dyDescent="0.25">
      <c r="B64" s="53" t="str">
        <f>IFERROR('Data Sheet'!A63,0)</f>
        <v>Capital Work in Progress</v>
      </c>
      <c r="C64" s="21">
        <f>IFERROR('Data Sheet'!B63,0)</f>
        <v>3729.89</v>
      </c>
      <c r="D64" s="21">
        <f>IFERROR('Data Sheet'!C63,0)</f>
        <v>5508.33</v>
      </c>
      <c r="E64" s="21">
        <f>IFERROR('Data Sheet'!D63,0)</f>
        <v>4136.42</v>
      </c>
      <c r="F64" s="21">
        <f>IFERROR('Data Sheet'!E63,0)</f>
        <v>3256.46</v>
      </c>
      <c r="G64" s="21">
        <f>IFERROR('Data Sheet'!F63,0)</f>
        <v>4011.29</v>
      </c>
      <c r="H64" s="21">
        <f>IFERROR('Data Sheet'!G63,0)</f>
        <v>3225.54</v>
      </c>
      <c r="I64" s="21">
        <f>IFERROR('Data Sheet'!H63,0)</f>
        <v>3003.3</v>
      </c>
      <c r="J64" s="21">
        <f>IFERROR('Data Sheet'!I63,0)</f>
        <v>2860.78</v>
      </c>
      <c r="K64" s="21">
        <f>IFERROR('Data Sheet'!J63,0)</f>
        <v>1090.9100000000001</v>
      </c>
      <c r="L64" s="21">
        <f>IFERROR('Data Sheet'!K63,0)</f>
        <v>1601.88</v>
      </c>
    </row>
    <row r="65" spans="1:12" x14ac:dyDescent="0.25">
      <c r="B65" s="53" t="str">
        <f>IFERROR('Data Sheet'!A64,0)</f>
        <v>Investments</v>
      </c>
      <c r="C65" s="21">
        <f>IFERROR('Data Sheet'!B64,0)</f>
        <v>17581.38</v>
      </c>
      <c r="D65" s="21">
        <f>IFERROR('Data Sheet'!C64,0)</f>
        <v>22052.86</v>
      </c>
      <c r="E65" s="21">
        <f>IFERROR('Data Sheet'!D64,0)</f>
        <v>25043.49</v>
      </c>
      <c r="F65" s="21">
        <f>IFERROR('Data Sheet'!E64,0)</f>
        <v>28663.35</v>
      </c>
      <c r="G65" s="21">
        <f>IFERROR('Data Sheet'!F64,0)</f>
        <v>24870.87</v>
      </c>
      <c r="H65" s="21">
        <f>IFERROR('Data Sheet'!G64,0)</f>
        <v>24841.01</v>
      </c>
      <c r="I65" s="21">
        <f>IFERROR('Data Sheet'!H64,0)</f>
        <v>29415.02</v>
      </c>
      <c r="J65" s="21">
        <f>IFERROR('Data Sheet'!I64,0)</f>
        <v>31114.02</v>
      </c>
      <c r="K65" s="21">
        <f>IFERROR('Data Sheet'!J64,0)</f>
        <v>34719.82</v>
      </c>
      <c r="L65" s="21">
        <f>IFERROR('Data Sheet'!K64,0)</f>
        <v>38128.43</v>
      </c>
    </row>
    <row r="66" spans="1:12" x14ac:dyDescent="0.25">
      <c r="B66" s="53" t="str">
        <f>IFERROR('Data Sheet'!A65,0)</f>
        <v>Other Assets</v>
      </c>
      <c r="C66" s="21">
        <f>IFERROR('Data Sheet'!B65-SUM('Data Sheet'!B67:B69),0)</f>
        <v>5135.7800000000007</v>
      </c>
      <c r="D66" s="21">
        <f>IFERROR('Data Sheet'!C65-SUM('Data Sheet'!C67:C69),0)</f>
        <v>7078.7499999999982</v>
      </c>
      <c r="E66" s="21">
        <f>IFERROR('Data Sheet'!D65-SUM('Data Sheet'!D67:D69),0)</f>
        <v>7138.07</v>
      </c>
      <c r="F66" s="21">
        <f>IFERROR('Data Sheet'!E65-SUM('Data Sheet'!E67:E69),0)</f>
        <v>4958.4499999999971</v>
      </c>
      <c r="G66" s="21">
        <f>IFERROR('Data Sheet'!F65-SUM('Data Sheet'!F67:F69),0)</f>
        <v>4022.239999999998</v>
      </c>
      <c r="H66" s="21">
        <f>IFERROR('Data Sheet'!G65-SUM('Data Sheet'!G67:G69),0)</f>
        <v>6917.41</v>
      </c>
      <c r="I66" s="21">
        <f>IFERROR('Data Sheet'!H65-SUM('Data Sheet'!H67:H69),0)</f>
        <v>7953.8499999999985</v>
      </c>
      <c r="J66" s="21">
        <f>IFERROR('Data Sheet'!I65-SUM('Data Sheet'!I67:I69),0)</f>
        <v>4562.57</v>
      </c>
      <c r="K66" s="21">
        <f>IFERROR('Data Sheet'!J65-SUM('Data Sheet'!J67:J69),0)</f>
        <v>5867.5299999999988</v>
      </c>
      <c r="L66" s="21">
        <f>IFERROR('Data Sheet'!K65-SUM('Data Sheet'!K67:K69),0)</f>
        <v>5909.75</v>
      </c>
    </row>
    <row r="67" spans="1:12" x14ac:dyDescent="0.25">
      <c r="B67" t="str">
        <f>IFERROR('Data Sheet'!A67,0)</f>
        <v>Receivables</v>
      </c>
      <c r="C67" s="21">
        <f>IFERROR('Data Sheet'!B67,0)</f>
        <v>2474.29</v>
      </c>
      <c r="D67" s="21">
        <f>IFERROR('Data Sheet'!C67,0)</f>
        <v>2682.29</v>
      </c>
      <c r="E67" s="21">
        <f>IFERROR('Data Sheet'!D67,0)</f>
        <v>4035.28</v>
      </c>
      <c r="F67" s="21">
        <f>IFERROR('Data Sheet'!E67,0)</f>
        <v>2562.48</v>
      </c>
      <c r="G67" s="21">
        <f>IFERROR('Data Sheet'!F67,0)</f>
        <v>2501.6999999999998</v>
      </c>
      <c r="H67" s="21">
        <f>IFERROR('Data Sheet'!G67,0)</f>
        <v>2461.9</v>
      </c>
      <c r="I67" s="21">
        <f>IFERROR('Data Sheet'!H67,0)</f>
        <v>2956.17</v>
      </c>
      <c r="J67" s="21">
        <f>IFERROR('Data Sheet'!I67,0)</f>
        <v>4025.82</v>
      </c>
      <c r="K67" s="21">
        <f>IFERROR('Data Sheet'!J67,0)</f>
        <v>4719.67</v>
      </c>
      <c r="L67" s="21">
        <f>IFERROR('Data Sheet'!K67,0)</f>
        <v>3922.86</v>
      </c>
    </row>
    <row r="68" spans="1:12" x14ac:dyDescent="0.25">
      <c r="B68" t="str">
        <f>IFERROR('Data Sheet'!A68,0)</f>
        <v>Inventory</v>
      </c>
      <c r="C68" s="21">
        <f>IFERROR('Data Sheet'!B68,0)</f>
        <v>8116.1</v>
      </c>
      <c r="D68" s="21">
        <f>IFERROR('Data Sheet'!C68,0)</f>
        <v>7495.09</v>
      </c>
      <c r="E68" s="21">
        <f>IFERROR('Data Sheet'!D68,0)</f>
        <v>7859.56</v>
      </c>
      <c r="F68" s="21">
        <f>IFERROR('Data Sheet'!E68,0)</f>
        <v>8879.33</v>
      </c>
      <c r="G68" s="21">
        <f>IFERROR('Data Sheet'!F68,0)</f>
        <v>10397.16</v>
      </c>
      <c r="H68" s="21">
        <f>IFERROR('Data Sheet'!G68,0)</f>
        <v>10864.15</v>
      </c>
      <c r="I68" s="21">
        <f>IFERROR('Data Sheet'!H68,0)</f>
        <v>11771.16</v>
      </c>
      <c r="J68" s="21">
        <f>IFERROR('Data Sheet'!I68,0)</f>
        <v>14152.88</v>
      </c>
      <c r="K68" s="21">
        <f>IFERROR('Data Sheet'!J68,0)</f>
        <v>15637.56</v>
      </c>
      <c r="L68" s="21">
        <f>IFERROR('Data Sheet'!K68,0)</f>
        <v>18622.96</v>
      </c>
    </row>
    <row r="69" spans="1:12" x14ac:dyDescent="0.25">
      <c r="B69" t="str">
        <f>IFERROR('Data Sheet'!A69,0)</f>
        <v>Cash &amp; Bank</v>
      </c>
      <c r="C69" s="21">
        <f>IFERROR('Data Sheet'!B69,0)</f>
        <v>2967.4</v>
      </c>
      <c r="D69" s="21">
        <f>IFERROR('Data Sheet'!C69,0)</f>
        <v>2899.6</v>
      </c>
      <c r="E69" s="21">
        <f>IFERROR('Data Sheet'!D69,0)</f>
        <v>4152.03</v>
      </c>
      <c r="F69" s="21">
        <f>IFERROR('Data Sheet'!E69,0)</f>
        <v>7277.34</v>
      </c>
      <c r="G69" s="21">
        <f>IFERROR('Data Sheet'!F69,0)</f>
        <v>4659.0200000000004</v>
      </c>
      <c r="H69" s="21">
        <f>IFERROR('Data Sheet'!G69,0)</f>
        <v>4654.42</v>
      </c>
      <c r="I69" s="21">
        <f>IFERROR('Data Sheet'!H69,0)</f>
        <v>4880.1899999999996</v>
      </c>
      <c r="J69" s="21">
        <f>IFERROR('Data Sheet'!I69,0)</f>
        <v>7217.68</v>
      </c>
      <c r="K69" s="21">
        <f>IFERROR('Data Sheet'!J69,0)</f>
        <v>4012.36</v>
      </c>
      <c r="L69" s="21">
        <f>IFERROR('Data Sheet'!K69,0)</f>
        <v>3008.79</v>
      </c>
    </row>
    <row r="70" spans="1:12" ht="4.5" customHeight="1" x14ac:dyDescent="0.25">
      <c r="C70" s="26"/>
      <c r="D70" s="26"/>
      <c r="E70" s="26"/>
      <c r="F70" s="26"/>
      <c r="G70" s="26"/>
      <c r="H70" s="26"/>
      <c r="I70" s="26"/>
      <c r="J70" s="26"/>
      <c r="K70" s="26"/>
      <c r="L70" s="26"/>
    </row>
    <row r="71" spans="1:12" ht="15.75" thickBot="1" x14ac:dyDescent="0.3">
      <c r="B71" s="19" t="s">
        <v>90</v>
      </c>
      <c r="C71" s="24">
        <f>SUM(C63:C69)</f>
        <v>55898.32</v>
      </c>
      <c r="D71" s="24">
        <f t="shared" ref="D71:L71" si="24">SUM(D63:D69)</f>
        <v>64240.88</v>
      </c>
      <c r="E71" s="24">
        <f t="shared" si="24"/>
        <v>71739.040000000008</v>
      </c>
      <c r="F71" s="24">
        <f t="shared" si="24"/>
        <v>77310.749999999985</v>
      </c>
      <c r="G71" s="24">
        <f t="shared" si="24"/>
        <v>73760.759999999995</v>
      </c>
      <c r="H71" s="24">
        <f t="shared" si="24"/>
        <v>77196.02</v>
      </c>
      <c r="I71" s="24">
        <f t="shared" si="24"/>
        <v>85830.96</v>
      </c>
      <c r="J71" s="24">
        <f t="shared" si="24"/>
        <v>91753.97</v>
      </c>
      <c r="K71" s="24">
        <f t="shared" si="24"/>
        <v>88002.7</v>
      </c>
      <c r="L71" s="24">
        <f t="shared" si="24"/>
        <v>93637.2</v>
      </c>
    </row>
    <row r="73" spans="1:12" x14ac:dyDescent="0.25">
      <c r="A73" s="128" t="s">
        <v>7833</v>
      </c>
      <c r="B73" s="265" t="str">
        <f>"Cash Flow Statement of "&amp;'Data Sheet'!$B$1</f>
        <v>Cash Flow Statement of ITC LTD</v>
      </c>
      <c r="C73" s="265"/>
      <c r="D73" s="265"/>
      <c r="E73" s="265"/>
      <c r="F73" s="265"/>
      <c r="G73" s="265"/>
      <c r="H73" s="265"/>
      <c r="I73" s="265"/>
      <c r="J73" s="265"/>
      <c r="K73" s="265"/>
      <c r="L73" s="265"/>
    </row>
    <row r="74" spans="1:12" x14ac:dyDescent="0.25">
      <c r="B74" s="12" t="s">
        <v>91</v>
      </c>
      <c r="C74" s="13">
        <f>'Cash Flows'!E3</f>
        <v>42795</v>
      </c>
      <c r="D74" s="13">
        <f>'Cash Flows'!F3</f>
        <v>43160</v>
      </c>
      <c r="E74" s="13">
        <f>'Cash Flows'!G3</f>
        <v>43525</v>
      </c>
      <c r="F74" s="13">
        <f>'Cash Flows'!H3</f>
        <v>43891</v>
      </c>
      <c r="G74" s="13">
        <f>'Cash Flows'!I3</f>
        <v>44256</v>
      </c>
      <c r="H74" s="13">
        <f>'Cash Flows'!J3</f>
        <v>44621</v>
      </c>
      <c r="I74" s="13">
        <f>'Cash Flows'!K3</f>
        <v>44986</v>
      </c>
      <c r="J74" s="13">
        <f>'Cash Flows'!L3</f>
        <v>45352</v>
      </c>
      <c r="K74" s="13">
        <f>'Cash Flows'!M3</f>
        <v>45717</v>
      </c>
      <c r="L74" s="13">
        <f>'Cash Flows'!N3</f>
        <v>46082</v>
      </c>
    </row>
    <row r="76" spans="1:12" x14ac:dyDescent="0.25">
      <c r="B76" s="2" t="s">
        <v>7834</v>
      </c>
    </row>
    <row r="77" spans="1:12" x14ac:dyDescent="0.25">
      <c r="B77" s="16" t="str">
        <f>IFERROR('Cash Flows'!B5,0)</f>
        <v>Profit from operations</v>
      </c>
      <c r="C77" s="21">
        <f>IFERROR('Cash Flows'!E5,0)</f>
        <v>16075</v>
      </c>
      <c r="D77" s="21">
        <f>IFERROR('Cash Flows'!F5,0)</f>
        <v>17433</v>
      </c>
      <c r="E77" s="21">
        <f>IFERROR('Cash Flows'!G5,0)</f>
        <v>18862</v>
      </c>
      <c r="F77" s="21">
        <f>IFERROR('Cash Flows'!H5,0)</f>
        <v>19416</v>
      </c>
      <c r="G77" s="21">
        <f>IFERROR('Cash Flows'!I5,0)</f>
        <v>17326</v>
      </c>
      <c r="H77" s="21">
        <f>IFERROR('Cash Flows'!J5,0)</f>
        <v>20857</v>
      </c>
      <c r="I77" s="21">
        <f>IFERROR('Cash Flows'!K5,0)</f>
        <v>26052</v>
      </c>
      <c r="J77" s="21">
        <f>IFERROR('Cash Flows'!L5,0)</f>
        <v>26635</v>
      </c>
      <c r="K77" s="21">
        <f>IFERROR('Cash Flows'!M5,0)</f>
        <v>26719</v>
      </c>
      <c r="L77" s="21">
        <f>IFERROR('Cash Flows'!N5,0)</f>
        <v>27600</v>
      </c>
    </row>
    <row r="78" spans="1:12" x14ac:dyDescent="0.25">
      <c r="B78" s="16" t="str">
        <f>IFERROR('Cash Flows'!B6,0)</f>
        <v>Receivables</v>
      </c>
      <c r="C78" s="21">
        <f>IFERROR('Cash Flows'!E6,0)</f>
        <v>-870</v>
      </c>
      <c r="D78" s="21">
        <f>IFERROR('Cash Flows'!F6,0)</f>
        <v>-964</v>
      </c>
      <c r="E78" s="21">
        <f>IFERROR('Cash Flows'!G6,0)</f>
        <v>-755</v>
      </c>
      <c r="F78" s="21">
        <f>IFERROR('Cash Flows'!H6,0)</f>
        <v>1411</v>
      </c>
      <c r="G78" s="21">
        <f>IFERROR('Cash Flows'!I6,0)</f>
        <v>-66</v>
      </c>
      <c r="H78" s="21">
        <f>IFERROR('Cash Flows'!J6,0)</f>
        <v>-732</v>
      </c>
      <c r="I78" s="21">
        <f>IFERROR('Cash Flows'!K6,0)</f>
        <v>-884</v>
      </c>
      <c r="J78" s="21">
        <f>IFERROR('Cash Flows'!L6,0)</f>
        <v>-934</v>
      </c>
      <c r="K78" s="21">
        <f>IFERROR('Cash Flows'!M6,0)</f>
        <v>-1023</v>
      </c>
      <c r="L78" s="21">
        <f>IFERROR('Cash Flows'!N6,0)</f>
        <v>468</v>
      </c>
    </row>
    <row r="79" spans="1:12" x14ac:dyDescent="0.25">
      <c r="B79" s="16" t="str">
        <f>IFERROR('Cash Flows'!B7,0)</f>
        <v>Inventory</v>
      </c>
      <c r="C79" s="21">
        <f>IFERROR('Cash Flows'!E7,0)</f>
        <v>593</v>
      </c>
      <c r="D79" s="21">
        <f>IFERROR('Cash Flows'!F7,0)</f>
        <v>602</v>
      </c>
      <c r="E79" s="21">
        <f>IFERROR('Cash Flows'!G7,0)</f>
        <v>-359</v>
      </c>
      <c r="F79" s="21">
        <f>IFERROR('Cash Flows'!H7,0)</f>
        <v>-508</v>
      </c>
      <c r="G79" s="21">
        <f>IFERROR('Cash Flows'!I7,0)</f>
        <v>-1460</v>
      </c>
      <c r="H79" s="21">
        <f>IFERROR('Cash Flows'!J7,0)</f>
        <v>-466</v>
      </c>
      <c r="I79" s="21">
        <f>IFERROR('Cash Flows'!K7,0)</f>
        <v>-1098</v>
      </c>
      <c r="J79" s="21">
        <f>IFERROR('Cash Flows'!L7,0)</f>
        <v>-2545</v>
      </c>
      <c r="K79" s="21">
        <f>IFERROR('Cash Flows'!M7,0)</f>
        <v>-2975</v>
      </c>
      <c r="L79" s="21">
        <f>IFERROR('Cash Flows'!N7,0)</f>
        <v>-3306</v>
      </c>
    </row>
    <row r="80" spans="1:12" x14ac:dyDescent="0.25">
      <c r="B80" s="16" t="str">
        <f>IFERROR('Cash Flows'!B8,0)</f>
        <v>Payables</v>
      </c>
      <c r="C80" s="21">
        <f>IFERROR('Cash Flows'!E8,0)</f>
        <v>321</v>
      </c>
      <c r="D80" s="21">
        <f>IFERROR('Cash Flows'!F8,0)</f>
        <v>2098</v>
      </c>
      <c r="E80" s="21">
        <f>IFERROR('Cash Flows'!G8,0)</f>
        <v>639</v>
      </c>
      <c r="F80" s="21">
        <f>IFERROR('Cash Flows'!H8,0)</f>
        <v>-607</v>
      </c>
      <c r="G80" s="21">
        <f>IFERROR('Cash Flows'!I8,0)</f>
        <v>1112</v>
      </c>
      <c r="H80" s="21">
        <f>IFERROR('Cash Flows'!J8,0)</f>
        <v>1099</v>
      </c>
      <c r="I80" s="21">
        <f>IFERROR('Cash Flows'!K8,0)</f>
        <v>1058</v>
      </c>
      <c r="J80" s="21">
        <f>IFERROR('Cash Flows'!L8,0)</f>
        <v>141</v>
      </c>
      <c r="K80" s="21">
        <f>IFERROR('Cash Flows'!M8,0)</f>
        <v>1256</v>
      </c>
      <c r="L80" s="21">
        <f>IFERROR('Cash Flows'!N8,0)</f>
        <v>76</v>
      </c>
    </row>
    <row r="81" spans="2:12" x14ac:dyDescent="0.25">
      <c r="B81" s="16" t="str">
        <f>IFERROR('Cash Flows'!B9,0)</f>
        <v>Working capital changes</v>
      </c>
      <c r="C81" s="21">
        <f>IFERROR('Cash Flows'!E9,0)</f>
        <v>44</v>
      </c>
      <c r="D81" s="21">
        <f>IFERROR('Cash Flows'!F9,0)</f>
        <v>1736</v>
      </c>
      <c r="E81" s="21">
        <f>IFERROR('Cash Flows'!G9,0)</f>
        <v>-476</v>
      </c>
      <c r="F81" s="21">
        <f>IFERROR('Cash Flows'!H9,0)</f>
        <v>296</v>
      </c>
      <c r="G81" s="21">
        <f>IFERROR('Cash Flows'!I9,0)</f>
        <v>-413</v>
      </c>
      <c r="H81" s="21">
        <f>IFERROR('Cash Flows'!J9,0)</f>
        <v>-100</v>
      </c>
      <c r="I81" s="21">
        <f>IFERROR('Cash Flows'!K9,0)</f>
        <v>-924</v>
      </c>
      <c r="J81" s="21">
        <f>IFERROR('Cash Flows'!L9,0)</f>
        <v>-3337</v>
      </c>
      <c r="K81" s="21">
        <f>IFERROR('Cash Flows'!M9,0)</f>
        <v>-2742</v>
      </c>
      <c r="L81" s="21">
        <f>IFERROR('Cash Flows'!N9,0)</f>
        <v>-2762</v>
      </c>
    </row>
    <row r="82" spans="2:12" x14ac:dyDescent="0.25">
      <c r="B82" s="16" t="str">
        <f>IFERROR('Cash Flows'!B10,0)</f>
        <v>Direct taxes</v>
      </c>
      <c r="C82" s="21">
        <f>IFERROR('Cash Flows'!E10,0)</f>
        <v>-5492</v>
      </c>
      <c r="D82" s="21">
        <f>IFERROR('Cash Flows'!F10,0)</f>
        <v>-6000</v>
      </c>
      <c r="E82" s="21">
        <f>IFERROR('Cash Flows'!G10,0)</f>
        <v>-5803</v>
      </c>
      <c r="F82" s="21">
        <f>IFERROR('Cash Flows'!H10,0)</f>
        <v>-5023</v>
      </c>
      <c r="G82" s="21">
        <f>IFERROR('Cash Flows'!I10,0)</f>
        <v>-4387</v>
      </c>
      <c r="H82" s="21">
        <f>IFERROR('Cash Flows'!J10,0)</f>
        <v>-4982</v>
      </c>
      <c r="I82" s="21">
        <f>IFERROR('Cash Flows'!K10,0)</f>
        <v>-6250</v>
      </c>
      <c r="J82" s="21">
        <f>IFERROR('Cash Flows'!L10,0)</f>
        <v>-6120</v>
      </c>
      <c r="K82" s="21">
        <f>IFERROR('Cash Flows'!M10,0)</f>
        <v>-6350</v>
      </c>
      <c r="L82" s="21">
        <f>IFERROR('Cash Flows'!N10,0)</f>
        <v>-6374</v>
      </c>
    </row>
    <row r="83" spans="2:12" x14ac:dyDescent="0.25">
      <c r="B83" s="30" t="str">
        <f>IFERROR('Cash Flows'!B4,0)</f>
        <v>Cash from Operating Activity -</v>
      </c>
      <c r="C83" s="31">
        <f>IFERROR('Cash Flows'!E4,0)</f>
        <v>10627</v>
      </c>
      <c r="D83" s="31">
        <f>IFERROR('Cash Flows'!F4,0)</f>
        <v>13169</v>
      </c>
      <c r="E83" s="31">
        <f>IFERROR('Cash Flows'!G4,0)</f>
        <v>12583</v>
      </c>
      <c r="F83" s="31">
        <f>IFERROR('Cash Flows'!H4,0)</f>
        <v>14690</v>
      </c>
      <c r="G83" s="31">
        <f>IFERROR('Cash Flows'!I4,0)</f>
        <v>12527</v>
      </c>
      <c r="H83" s="31">
        <f>IFERROR('Cash Flows'!J4,0)</f>
        <v>15776</v>
      </c>
      <c r="I83" s="31">
        <f>IFERROR('Cash Flows'!K4,0)</f>
        <v>18878</v>
      </c>
      <c r="J83" s="31">
        <f>IFERROR('Cash Flows'!L4,0)</f>
        <v>17179</v>
      </c>
      <c r="K83" s="31">
        <f>IFERROR('Cash Flows'!M4,0)</f>
        <v>17627</v>
      </c>
      <c r="L83" s="31">
        <f>IFERROR('Cash Flows'!N4,0)</f>
        <v>18464</v>
      </c>
    </row>
    <row r="84" spans="2:12" x14ac:dyDescent="0.25">
      <c r="B84" s="18"/>
      <c r="C84" s="23"/>
      <c r="D84" s="23"/>
      <c r="E84" s="23"/>
      <c r="F84" s="23"/>
      <c r="G84" s="23"/>
      <c r="H84" s="23"/>
      <c r="I84" s="23"/>
      <c r="J84" s="23"/>
      <c r="K84" s="23"/>
      <c r="L84" s="23"/>
    </row>
    <row r="85" spans="2:12" x14ac:dyDescent="0.25">
      <c r="B85" s="2" t="s">
        <v>7835</v>
      </c>
      <c r="C85" s="26"/>
      <c r="D85" s="26"/>
      <c r="E85" s="26"/>
      <c r="F85" s="26"/>
      <c r="G85" s="26"/>
      <c r="H85" s="26"/>
      <c r="I85" s="26"/>
      <c r="J85" s="26"/>
      <c r="K85" s="26"/>
      <c r="L85" s="26"/>
    </row>
    <row r="86" spans="2:12" x14ac:dyDescent="0.25">
      <c r="B86" s="16" t="str">
        <f>IFERROR('Cash Flows'!B13,0)</f>
        <v>Fixed assets purchased</v>
      </c>
      <c r="C86" s="21">
        <f>IFERROR('Cash Flows'!E13,0)</f>
        <v>-3122</v>
      </c>
      <c r="D86" s="21">
        <f>IFERROR('Cash Flows'!F13,0)</f>
        <v>-2878</v>
      </c>
      <c r="E86" s="21">
        <f>IFERROR('Cash Flows'!G13,0)</f>
        <v>-3169</v>
      </c>
      <c r="F86" s="21">
        <f>IFERROR('Cash Flows'!H13,0)</f>
        <v>-2441</v>
      </c>
      <c r="G86" s="21">
        <f>IFERROR('Cash Flows'!I13,0)</f>
        <v>-1837</v>
      </c>
      <c r="H86" s="21">
        <f>IFERROR('Cash Flows'!J13,0)</f>
        <v>-2142</v>
      </c>
      <c r="I86" s="21">
        <f>IFERROR('Cash Flows'!K13,0)</f>
        <v>-2743</v>
      </c>
      <c r="J86" s="21">
        <f>IFERROR('Cash Flows'!L13,0)</f>
        <v>-3563</v>
      </c>
      <c r="K86" s="21">
        <f>IFERROR('Cash Flows'!M13,0)</f>
        <v>-2279</v>
      </c>
      <c r="L86" s="21">
        <f>IFERROR('Cash Flows'!N13,0)</f>
        <v>-2183</v>
      </c>
    </row>
    <row r="87" spans="2:12" x14ac:dyDescent="0.25">
      <c r="B87" s="16" t="str">
        <f>IFERROR('Cash Flows'!B14,0)</f>
        <v>Fixed assets sold</v>
      </c>
      <c r="C87" s="21">
        <f>IFERROR('Cash Flows'!E14,0)</f>
        <v>50</v>
      </c>
      <c r="D87" s="21">
        <f>IFERROR('Cash Flows'!F14,0)</f>
        <v>80</v>
      </c>
      <c r="E87" s="21">
        <f>IFERROR('Cash Flows'!G14,0)</f>
        <v>28</v>
      </c>
      <c r="F87" s="21">
        <f>IFERROR('Cash Flows'!H14,0)</f>
        <v>27</v>
      </c>
      <c r="G87" s="21">
        <f>IFERROR('Cash Flows'!I14,0)</f>
        <v>3</v>
      </c>
      <c r="H87" s="21">
        <f>IFERROR('Cash Flows'!J14,0)</f>
        <v>133</v>
      </c>
      <c r="I87" s="21">
        <f>IFERROR('Cash Flows'!K14,0)</f>
        <v>49</v>
      </c>
      <c r="J87" s="21">
        <f>IFERROR('Cash Flows'!L14,0)</f>
        <v>107</v>
      </c>
      <c r="K87" s="21">
        <f>IFERROR('Cash Flows'!M14,0)</f>
        <v>175</v>
      </c>
      <c r="L87" s="21">
        <f>IFERROR('Cash Flows'!N14,0)</f>
        <v>50</v>
      </c>
    </row>
    <row r="88" spans="2:12" x14ac:dyDescent="0.25">
      <c r="B88" s="16" t="str">
        <f>IFERROR('Cash Flows'!B15,0)</f>
        <v>Investments purchased</v>
      </c>
      <c r="C88" s="21">
        <f>IFERROR('Cash Flows'!E15,0)</f>
        <v>-85683</v>
      </c>
      <c r="D88" s="21">
        <f>IFERROR('Cash Flows'!F15,0)</f>
        <v>-98330</v>
      </c>
      <c r="E88" s="21">
        <f>IFERROR('Cash Flows'!G15,0)</f>
        <v>-94187</v>
      </c>
      <c r="F88" s="21">
        <f>IFERROR('Cash Flows'!H15,0)</f>
        <v>-79835</v>
      </c>
      <c r="G88" s="21">
        <f>IFERROR('Cash Flows'!I15,0)</f>
        <v>-57553</v>
      </c>
      <c r="H88" s="21">
        <f>IFERROR('Cash Flows'!J15,0)</f>
        <v>-69776</v>
      </c>
      <c r="I88" s="21">
        <f>IFERROR('Cash Flows'!K15,0)</f>
        <v>-80932</v>
      </c>
      <c r="J88" s="21">
        <f>IFERROR('Cash Flows'!L15,0)</f>
        <v>-75107</v>
      </c>
      <c r="K88" s="21">
        <f>IFERROR('Cash Flows'!M15,0)</f>
        <v>-66373</v>
      </c>
      <c r="L88" s="21">
        <f>IFERROR('Cash Flows'!N15,0)</f>
        <v>-68173</v>
      </c>
    </row>
    <row r="89" spans="2:12" x14ac:dyDescent="0.25">
      <c r="B89" s="16" t="str">
        <f>IFERROR('Cash Flows'!B16,0)</f>
        <v>Investments sold</v>
      </c>
      <c r="C89" s="21">
        <f>IFERROR('Cash Flows'!E16,0)</f>
        <v>81034</v>
      </c>
      <c r="D89" s="21">
        <f>IFERROR('Cash Flows'!F16,0)</f>
        <v>95017</v>
      </c>
      <c r="E89" s="21">
        <f>IFERROR('Cash Flows'!G16,0)</f>
        <v>92454</v>
      </c>
      <c r="F89" s="21">
        <f>IFERROR('Cash Flows'!H16,0)</f>
        <v>75835</v>
      </c>
      <c r="G89" s="21">
        <f>IFERROR('Cash Flows'!I16,0)</f>
        <v>62797</v>
      </c>
      <c r="H89" s="21">
        <f>IFERROR('Cash Flows'!J16,0)</f>
        <v>70992</v>
      </c>
      <c r="I89" s="21">
        <f>IFERROR('Cash Flows'!K16,0)</f>
        <v>77230</v>
      </c>
      <c r="J89" s="21">
        <f>IFERROR('Cash Flows'!L16,0)</f>
        <v>77830</v>
      </c>
      <c r="K89" s="21">
        <f>IFERROR('Cash Flows'!M16,0)</f>
        <v>67311</v>
      </c>
      <c r="L89" s="21">
        <f>IFERROR('Cash Flows'!N16,0)</f>
        <v>65737</v>
      </c>
    </row>
    <row r="90" spans="2:12" x14ac:dyDescent="0.25">
      <c r="B90" s="16" t="str">
        <f>IFERROR('Cash Flows'!B17,0)</f>
        <v>Interest received</v>
      </c>
      <c r="C90" s="21">
        <f>IFERROR('Cash Flows'!E17,0)</f>
        <v>756</v>
      </c>
      <c r="D90" s="21">
        <f>IFERROR('Cash Flows'!F17,0)</f>
        <v>736</v>
      </c>
      <c r="E90" s="21">
        <f>IFERROR('Cash Flows'!G17,0)</f>
        <v>1184</v>
      </c>
      <c r="F90" s="21">
        <f>IFERROR('Cash Flows'!H17,0)</f>
        <v>1513</v>
      </c>
      <c r="G90" s="21">
        <f>IFERROR('Cash Flows'!I17,0)</f>
        <v>1275</v>
      </c>
      <c r="H90" s="21">
        <f>IFERROR('Cash Flows'!J17,0)</f>
        <v>1035</v>
      </c>
      <c r="I90" s="21">
        <f>IFERROR('Cash Flows'!K17,0)</f>
        <v>1324</v>
      </c>
      <c r="J90" s="21">
        <f>IFERROR('Cash Flows'!L17,0)</f>
        <v>1138</v>
      </c>
      <c r="K90" s="21">
        <f>IFERROR('Cash Flows'!M17,0)</f>
        <v>1072</v>
      </c>
      <c r="L90" s="21">
        <f>IFERROR('Cash Flows'!N17,0)</f>
        <v>917</v>
      </c>
    </row>
    <row r="91" spans="2:12" x14ac:dyDescent="0.25">
      <c r="B91" s="16" t="str">
        <f>IFERROR('Cash Flows'!B18,0)</f>
        <v>Dividends received</v>
      </c>
      <c r="C91" s="21">
        <f>IFERROR('Cash Flows'!E18,0)</f>
        <v>4</v>
      </c>
      <c r="D91" s="21">
        <f>IFERROR('Cash Flows'!F18,0)</f>
        <v>13</v>
      </c>
      <c r="E91" s="21">
        <f>IFERROR('Cash Flows'!G18,0)</f>
        <v>13</v>
      </c>
      <c r="F91" s="21">
        <f>IFERROR('Cash Flows'!H18,0)</f>
        <v>17</v>
      </c>
      <c r="G91" s="21">
        <f>IFERROR('Cash Flows'!I18,0)</f>
        <v>7</v>
      </c>
      <c r="H91" s="21">
        <f>IFERROR('Cash Flows'!J18,0)</f>
        <v>16</v>
      </c>
      <c r="I91" s="21">
        <f>IFERROR('Cash Flows'!K18,0)</f>
        <v>19</v>
      </c>
      <c r="J91" s="21">
        <f>IFERROR('Cash Flows'!L18,0)</f>
        <v>36</v>
      </c>
      <c r="K91" s="21">
        <f>IFERROR('Cash Flows'!M18,0)</f>
        <v>38</v>
      </c>
      <c r="L91" s="21">
        <f>IFERROR('Cash Flows'!N18,0)</f>
        <v>45</v>
      </c>
    </row>
    <row r="92" spans="2:12" x14ac:dyDescent="0.25">
      <c r="B92" s="16" t="str">
        <f>IFERROR('Cash Flows'!B19,0)</f>
        <v>Invest in subsidiaries</v>
      </c>
      <c r="C92" s="21">
        <f>IFERROR('Cash Flows'!E19,0)</f>
        <v>0</v>
      </c>
      <c r="D92" s="21">
        <f>IFERROR('Cash Flows'!F19,0)</f>
        <v>0</v>
      </c>
      <c r="E92" s="21">
        <f>IFERROR('Cash Flows'!G19,0)</f>
        <v>0</v>
      </c>
      <c r="F92" s="21">
        <f>IFERROR('Cash Flows'!H19,0)</f>
        <v>0</v>
      </c>
      <c r="G92" s="21">
        <f>IFERROR('Cash Flows'!I19,0)</f>
        <v>0</v>
      </c>
      <c r="H92" s="21">
        <f>IFERROR('Cash Flows'!J19,0)</f>
        <v>0</v>
      </c>
      <c r="I92" s="21">
        <f>IFERROR('Cash Flows'!K19,0)</f>
        <v>0</v>
      </c>
      <c r="J92" s="21">
        <f>IFERROR('Cash Flows'!L19,0)</f>
        <v>0</v>
      </c>
      <c r="K92" s="21">
        <f>IFERROR('Cash Flows'!M19,0)</f>
        <v>0</v>
      </c>
      <c r="L92" s="21">
        <f>IFERROR('Cash Flows'!N19,0)</f>
        <v>0</v>
      </c>
    </row>
    <row r="93" spans="2:12" x14ac:dyDescent="0.25">
      <c r="B93" s="16" t="str">
        <f>IFERROR('Cash Flows'!B20,0)</f>
        <v>Investment in group cos</v>
      </c>
      <c r="C93" s="21">
        <f>IFERROR('Cash Flows'!E20,0)</f>
        <v>0</v>
      </c>
      <c r="D93" s="21">
        <f>IFERROR('Cash Flows'!F20,0)</f>
        <v>0</v>
      </c>
      <c r="E93" s="21">
        <f>IFERROR('Cash Flows'!G20,0)</f>
        <v>0</v>
      </c>
      <c r="F93" s="21">
        <f>IFERROR('Cash Flows'!H20,0)</f>
        <v>0</v>
      </c>
      <c r="G93" s="21">
        <f>IFERROR('Cash Flows'!I20,0)</f>
        <v>-2</v>
      </c>
      <c r="H93" s="21">
        <f>IFERROR('Cash Flows'!J20,0)</f>
        <v>-2</v>
      </c>
      <c r="I93" s="21">
        <f>IFERROR('Cash Flows'!K20,0)</f>
        <v>-2</v>
      </c>
      <c r="J93" s="21">
        <f>IFERROR('Cash Flows'!L20,0)</f>
        <v>-65</v>
      </c>
      <c r="K93" s="21">
        <f>IFERROR('Cash Flows'!M20,0)</f>
        <v>-30</v>
      </c>
      <c r="L93" s="21">
        <f>IFERROR('Cash Flows'!N20,0)</f>
        <v>-183</v>
      </c>
    </row>
    <row r="94" spans="2:12" x14ac:dyDescent="0.25">
      <c r="B94" s="16" t="str">
        <f>IFERROR('Cash Flows'!B21,0)</f>
        <v>Redemption &amp; Cancellation of Shares</v>
      </c>
      <c r="C94" s="21">
        <f>IFERROR('Cash Flows'!E21,0)</f>
        <v>129</v>
      </c>
      <c r="D94" s="21">
        <f>IFERROR('Cash Flows'!F21,0)</f>
        <v>18</v>
      </c>
      <c r="E94" s="21">
        <f>IFERROR('Cash Flows'!G21,0)</f>
        <v>18</v>
      </c>
      <c r="F94" s="21">
        <f>IFERROR('Cash Flows'!H21,0)</f>
        <v>0</v>
      </c>
      <c r="G94" s="21">
        <f>IFERROR('Cash Flows'!I21,0)</f>
        <v>0</v>
      </c>
      <c r="H94" s="21">
        <f>IFERROR('Cash Flows'!J21,0)</f>
        <v>0</v>
      </c>
      <c r="I94" s="21">
        <f>IFERROR('Cash Flows'!K21,0)</f>
        <v>56</v>
      </c>
      <c r="J94" s="21">
        <f>IFERROR('Cash Flows'!L21,0)</f>
        <v>0</v>
      </c>
      <c r="K94" s="21">
        <f>IFERROR('Cash Flows'!M21,0)</f>
        <v>0</v>
      </c>
      <c r="L94" s="21">
        <f>IFERROR('Cash Flows'!N21,0)</f>
        <v>0</v>
      </c>
    </row>
    <row r="95" spans="2:12" x14ac:dyDescent="0.25">
      <c r="B95" s="16" t="str">
        <f>IFERROR('Cash Flows'!B22,0)</f>
        <v>Other investing items</v>
      </c>
      <c r="C95" s="21">
        <f>IFERROR('Cash Flows'!E22,0)</f>
        <v>3579</v>
      </c>
      <c r="D95" s="21">
        <f>IFERROR('Cash Flows'!F22,0)</f>
        <v>-1769</v>
      </c>
      <c r="E95" s="21">
        <f>IFERROR('Cash Flows'!G22,0)</f>
        <v>-1887</v>
      </c>
      <c r="F95" s="21">
        <f>IFERROR('Cash Flows'!H22,0)</f>
        <v>-1290</v>
      </c>
      <c r="G95" s="21">
        <f>IFERROR('Cash Flows'!I22,0)</f>
        <v>1051</v>
      </c>
      <c r="H95" s="21">
        <f>IFERROR('Cash Flows'!J22,0)</f>
        <v>-2494</v>
      </c>
      <c r="I95" s="21">
        <f>IFERROR('Cash Flows'!K22,0)</f>
        <v>-733</v>
      </c>
      <c r="J95" s="21">
        <f>IFERROR('Cash Flows'!L22,0)</f>
        <v>1187</v>
      </c>
      <c r="K95" s="21">
        <f>IFERROR('Cash Flows'!M22,0)</f>
        <v>-478</v>
      </c>
      <c r="L95" s="21">
        <f>IFERROR('Cash Flows'!N22,0)</f>
        <v>1469</v>
      </c>
    </row>
    <row r="96" spans="2:12" x14ac:dyDescent="0.25">
      <c r="B96" s="30" t="str">
        <f>IFERROR('Cash Flows'!B12,0)</f>
        <v>Cash from Investing Activity -</v>
      </c>
      <c r="C96" s="31">
        <f>IFERROR('Cash Flows'!E12,0)</f>
        <v>-3251</v>
      </c>
      <c r="D96" s="31">
        <f>IFERROR('Cash Flows'!F12,0)</f>
        <v>-7114</v>
      </c>
      <c r="E96" s="31">
        <f>IFERROR('Cash Flows'!G12,0)</f>
        <v>-5546</v>
      </c>
      <c r="F96" s="31">
        <f>IFERROR('Cash Flows'!H12,0)</f>
        <v>-6174</v>
      </c>
      <c r="G96" s="31">
        <f>IFERROR('Cash Flows'!I12,0)</f>
        <v>5740</v>
      </c>
      <c r="H96" s="31">
        <f>IFERROR('Cash Flows'!J12,0)</f>
        <v>-2238</v>
      </c>
      <c r="I96" s="31">
        <f>IFERROR('Cash Flows'!K12,0)</f>
        <v>-5732</v>
      </c>
      <c r="J96" s="31">
        <f>IFERROR('Cash Flows'!L12,0)</f>
        <v>1563</v>
      </c>
      <c r="K96" s="31">
        <f>IFERROR('Cash Flows'!M12,0)</f>
        <v>-564</v>
      </c>
      <c r="L96" s="31">
        <f>IFERROR('Cash Flows'!N12,0)</f>
        <v>-2321</v>
      </c>
    </row>
    <row r="97" spans="2:12" x14ac:dyDescent="0.25">
      <c r="B97" s="18"/>
      <c r="C97" s="23"/>
      <c r="D97" s="23"/>
      <c r="E97" s="23"/>
      <c r="F97" s="23"/>
      <c r="G97" s="23"/>
      <c r="H97" s="23"/>
      <c r="I97" s="23"/>
      <c r="J97" s="23"/>
      <c r="K97" s="23"/>
      <c r="L97" s="23"/>
    </row>
    <row r="98" spans="2:12" x14ac:dyDescent="0.25">
      <c r="B98" s="2" t="s">
        <v>7836</v>
      </c>
      <c r="C98" s="26"/>
      <c r="D98" s="26"/>
      <c r="E98" s="26"/>
      <c r="F98" s="26"/>
      <c r="G98" s="26"/>
      <c r="H98" s="26"/>
      <c r="I98" s="26"/>
      <c r="J98" s="26"/>
      <c r="K98" s="26"/>
      <c r="L98" s="26"/>
    </row>
    <row r="99" spans="2:12" x14ac:dyDescent="0.25">
      <c r="B99" s="16" t="str">
        <f>IFERROR('Cash Flows'!B25,0)</f>
        <v>Proceeds from shares</v>
      </c>
      <c r="C99" s="21">
        <f>IFERROR('Cash Flows'!E25,0)</f>
        <v>1067</v>
      </c>
      <c r="D99" s="21">
        <f>IFERROR('Cash Flows'!F25,0)</f>
        <v>913</v>
      </c>
      <c r="E99" s="21">
        <f>IFERROR('Cash Flows'!G25,0)</f>
        <v>969</v>
      </c>
      <c r="F99" s="21">
        <f>IFERROR('Cash Flows'!H25,0)</f>
        <v>625</v>
      </c>
      <c r="G99" s="21">
        <f>IFERROR('Cash Flows'!I25,0)</f>
        <v>291</v>
      </c>
      <c r="H99" s="21">
        <f>IFERROR('Cash Flows'!J25,0)</f>
        <v>292</v>
      </c>
      <c r="I99" s="21">
        <f>IFERROR('Cash Flows'!K25,0)</f>
        <v>2477</v>
      </c>
      <c r="J99" s="21">
        <f>IFERROR('Cash Flows'!L25,0)</f>
        <v>1443</v>
      </c>
      <c r="K99" s="21">
        <f>IFERROR('Cash Flows'!M25,0)</f>
        <v>797</v>
      </c>
      <c r="L99" s="21">
        <f>IFERROR('Cash Flows'!N25,0)</f>
        <v>405</v>
      </c>
    </row>
    <row r="100" spans="2:12" x14ac:dyDescent="0.25">
      <c r="B100" s="16" t="str">
        <f>IFERROR('Cash Flows'!B26,0)</f>
        <v>Proceeds from borrowings</v>
      </c>
      <c r="C100" s="21">
        <f>IFERROR('Cash Flows'!E26,0)</f>
        <v>0</v>
      </c>
      <c r="D100" s="21">
        <f>IFERROR('Cash Flows'!F26,0)</f>
        <v>11</v>
      </c>
      <c r="E100" s="21">
        <f>IFERROR('Cash Flows'!G26,0)</f>
        <v>0</v>
      </c>
      <c r="F100" s="21">
        <f>IFERROR('Cash Flows'!H26,0)</f>
        <v>0</v>
      </c>
      <c r="G100" s="21">
        <f>IFERROR('Cash Flows'!I26,0)</f>
        <v>0</v>
      </c>
      <c r="H100" s="21">
        <f>IFERROR('Cash Flows'!J26,0)</f>
        <v>0</v>
      </c>
      <c r="I100" s="21">
        <f>IFERROR('Cash Flows'!K26,0)</f>
        <v>0</v>
      </c>
      <c r="J100" s="21">
        <f>IFERROR('Cash Flows'!L26,0)</f>
        <v>8</v>
      </c>
      <c r="K100" s="21">
        <f>IFERROR('Cash Flows'!M26,0)</f>
        <v>90</v>
      </c>
      <c r="L100" s="21">
        <f>IFERROR('Cash Flows'!N26,0)</f>
        <v>2120</v>
      </c>
    </row>
    <row r="101" spans="2:12" x14ac:dyDescent="0.25">
      <c r="B101" s="16" t="str">
        <f>IFERROR('Cash Flows'!B27,0)</f>
        <v>Repayment of borrowings</v>
      </c>
      <c r="C101" s="21">
        <f>IFERROR('Cash Flows'!E27,0)</f>
        <v>-13</v>
      </c>
      <c r="D101" s="21">
        <f>IFERROR('Cash Flows'!F27,0)</f>
        <v>-8</v>
      </c>
      <c r="E101" s="21">
        <f>IFERROR('Cash Flows'!G27,0)</f>
        <v>-18</v>
      </c>
      <c r="F101" s="21">
        <f>IFERROR('Cash Flows'!H27,0)</f>
        <v>-3</v>
      </c>
      <c r="G101" s="21">
        <f>IFERROR('Cash Flows'!I27,0)</f>
        <v>-2</v>
      </c>
      <c r="H101" s="21">
        <f>IFERROR('Cash Flows'!J27,0)</f>
        <v>-1</v>
      </c>
      <c r="I101" s="21">
        <f>IFERROR('Cash Flows'!K27,0)</f>
        <v>-1</v>
      </c>
      <c r="J101" s="21">
        <f>IFERROR('Cash Flows'!L27,0)</f>
        <v>-2</v>
      </c>
      <c r="K101" s="21">
        <f>IFERROR('Cash Flows'!M27,0)</f>
        <v>-54</v>
      </c>
      <c r="L101" s="21">
        <f>IFERROR('Cash Flows'!N27,0)</f>
        <v>-105</v>
      </c>
    </row>
    <row r="102" spans="2:12" x14ac:dyDescent="0.25">
      <c r="B102" s="16" t="str">
        <f>IFERROR('Cash Flows'!B28,0)</f>
        <v>Interest paid fin</v>
      </c>
      <c r="C102" s="21">
        <f>IFERROR('Cash Flows'!E28,0)</f>
        <v>-25</v>
      </c>
      <c r="D102" s="21">
        <f>IFERROR('Cash Flows'!F28,0)</f>
        <v>-49</v>
      </c>
      <c r="E102" s="21">
        <f>IFERROR('Cash Flows'!G28,0)</f>
        <v>-98</v>
      </c>
      <c r="F102" s="21">
        <f>IFERROR('Cash Flows'!H28,0)</f>
        <v>-44</v>
      </c>
      <c r="G102" s="21">
        <f>IFERROR('Cash Flows'!I28,0)</f>
        <v>-41</v>
      </c>
      <c r="H102" s="21">
        <f>IFERROR('Cash Flows'!J28,0)</f>
        <v>-40</v>
      </c>
      <c r="I102" s="21">
        <f>IFERROR('Cash Flows'!K28,0)</f>
        <v>-41</v>
      </c>
      <c r="J102" s="21">
        <f>IFERROR('Cash Flows'!L28,0)</f>
        <v>-46</v>
      </c>
      <c r="K102" s="21">
        <f>IFERROR('Cash Flows'!M28,0)</f>
        <v>-50</v>
      </c>
      <c r="L102" s="21">
        <f>IFERROR('Cash Flows'!N28,0)</f>
        <v>-82</v>
      </c>
    </row>
    <row r="103" spans="2:12" x14ac:dyDescent="0.25">
      <c r="B103" s="16" t="str">
        <f>IFERROR('Cash Flows'!B29,0)</f>
        <v>Dividends paid</v>
      </c>
      <c r="C103" s="21">
        <f>IFERROR('Cash Flows'!E29,0)</f>
        <v>-6994</v>
      </c>
      <c r="D103" s="21">
        <f>IFERROR('Cash Flows'!F29,0)</f>
        <v>-5952</v>
      </c>
      <c r="E103" s="21">
        <f>IFERROR('Cash Flows'!G29,0)</f>
        <v>-6519</v>
      </c>
      <c r="F103" s="21">
        <f>IFERROR('Cash Flows'!H29,0)</f>
        <v>-7302</v>
      </c>
      <c r="G103" s="21">
        <f>IFERROR('Cash Flows'!I29,0)</f>
        <v>-18881</v>
      </c>
      <c r="H103" s="21">
        <f>IFERROR('Cash Flows'!J29,0)</f>
        <v>-13788</v>
      </c>
      <c r="I103" s="21">
        <f>IFERROR('Cash Flows'!K29,0)</f>
        <v>-15418</v>
      </c>
      <c r="J103" s="21">
        <f>IFERROR('Cash Flows'!L29,0)</f>
        <v>-19899</v>
      </c>
      <c r="K103" s="21">
        <f>IFERROR('Cash Flows'!M29,0)</f>
        <v>-17782</v>
      </c>
      <c r="L103" s="21">
        <f>IFERROR('Cash Flows'!N29,0)</f>
        <v>-18271</v>
      </c>
    </row>
    <row r="104" spans="2:12" x14ac:dyDescent="0.25">
      <c r="B104" s="16" t="str">
        <f>IFERROR('Cash Flows'!B30,0)</f>
        <v>Financial liabilities</v>
      </c>
      <c r="C104" s="21">
        <f>IFERROR('Cash Flows'!E30,0)</f>
        <v>0</v>
      </c>
      <c r="D104" s="21">
        <f>IFERROR('Cash Flows'!F30,0)</f>
        <v>0</v>
      </c>
      <c r="E104" s="21">
        <f>IFERROR('Cash Flows'!G30,0)</f>
        <v>0</v>
      </c>
      <c r="F104" s="21">
        <f>IFERROR('Cash Flows'!H30,0)</f>
        <v>-49</v>
      </c>
      <c r="G104" s="21">
        <f>IFERROR('Cash Flows'!I30,0)</f>
        <v>-55</v>
      </c>
      <c r="H104" s="21">
        <f>IFERROR('Cash Flows'!J30,0)</f>
        <v>-59</v>
      </c>
      <c r="I104" s="21">
        <f>IFERROR('Cash Flows'!K30,0)</f>
        <v>-59</v>
      </c>
      <c r="J104" s="21">
        <f>IFERROR('Cash Flows'!L30,0)</f>
        <v>-67</v>
      </c>
      <c r="K104" s="21">
        <f>IFERROR('Cash Flows'!M30,0)</f>
        <v>-66</v>
      </c>
      <c r="L104" s="21">
        <f>IFERROR('Cash Flows'!N30,0)</f>
        <v>-68</v>
      </c>
    </row>
    <row r="105" spans="2:12" x14ac:dyDescent="0.25">
      <c r="B105" s="16" t="str">
        <f>IFERROR('Cash Flows'!B31,0)</f>
        <v>Other financing items</v>
      </c>
      <c r="C105" s="21">
        <f>IFERROR('Cash Flows'!E31,0)</f>
        <v>-1335</v>
      </c>
      <c r="D105" s="21">
        <f>IFERROR('Cash Flows'!F31,0)</f>
        <v>-1136</v>
      </c>
      <c r="E105" s="21">
        <f>IFERROR('Cash Flows'!G31,0)</f>
        <v>-1203</v>
      </c>
      <c r="F105" s="21">
        <f>IFERROR('Cash Flows'!H31,0)</f>
        <v>-1409</v>
      </c>
      <c r="G105" s="21">
        <f>IFERROR('Cash Flows'!I31,0)</f>
        <v>55</v>
      </c>
      <c r="H105" s="21">
        <f>IFERROR('Cash Flows'!J31,0)</f>
        <v>15</v>
      </c>
      <c r="I105" s="21">
        <f>IFERROR('Cash Flows'!K31,0)</f>
        <v>35</v>
      </c>
      <c r="J105" s="21">
        <f>IFERROR('Cash Flows'!L31,0)</f>
        <v>12</v>
      </c>
      <c r="K105" s="21">
        <f>IFERROR('Cash Flows'!M31,0)</f>
        <v>28</v>
      </c>
      <c r="L105" s="21">
        <f>IFERROR('Cash Flows'!N31,0)</f>
        <v>-146</v>
      </c>
    </row>
    <row r="106" spans="2:12" x14ac:dyDescent="0.25">
      <c r="B106" s="30" t="str">
        <f>IFERROR('Cash Flows'!B24,0)</f>
        <v>Cash from Financing Activity -</v>
      </c>
      <c r="C106" s="31">
        <f>IFERROR('Cash Flows'!E24,0)</f>
        <v>-7301</v>
      </c>
      <c r="D106" s="31">
        <f>IFERROR('Cash Flows'!F24,0)</f>
        <v>-6221</v>
      </c>
      <c r="E106" s="31">
        <f>IFERROR('Cash Flows'!G24,0)</f>
        <v>-6869</v>
      </c>
      <c r="F106" s="31">
        <f>IFERROR('Cash Flows'!H24,0)</f>
        <v>-8181</v>
      </c>
      <c r="G106" s="31">
        <f>IFERROR('Cash Flows'!I24,0)</f>
        <v>-18634</v>
      </c>
      <c r="H106" s="31">
        <f>IFERROR('Cash Flows'!J24,0)</f>
        <v>-13580</v>
      </c>
      <c r="I106" s="31">
        <f>IFERROR('Cash Flows'!K24,0)</f>
        <v>-13006</v>
      </c>
      <c r="J106" s="31">
        <f>IFERROR('Cash Flows'!L24,0)</f>
        <v>-18551</v>
      </c>
      <c r="K106" s="31">
        <f>IFERROR('Cash Flows'!M24,0)</f>
        <v>-17037</v>
      </c>
      <c r="L106" s="31">
        <f>IFERROR('Cash Flows'!N24,0)</f>
        <v>-16147</v>
      </c>
    </row>
    <row r="107" spans="2:12" x14ac:dyDescent="0.25">
      <c r="B107" s="16"/>
      <c r="C107" s="21"/>
      <c r="D107" s="21"/>
      <c r="E107" s="21"/>
      <c r="F107" s="21"/>
      <c r="G107" s="21"/>
      <c r="H107" s="21"/>
      <c r="I107" s="21"/>
      <c r="J107" s="21"/>
      <c r="K107" s="21"/>
      <c r="L107" s="21"/>
    </row>
    <row r="108" spans="2:12" ht="15.75" thickBot="1" x14ac:dyDescent="0.3">
      <c r="B108" s="19" t="str">
        <f>IFERROR('Cash Flows'!B33,0)</f>
        <v>Net Cash Flow</v>
      </c>
      <c r="C108" s="24">
        <f>IFERROR('Cash Flows'!E33,0)</f>
        <v>75</v>
      </c>
      <c r="D108" s="24">
        <f>IFERROR('Cash Flows'!F33,0)</f>
        <v>-166</v>
      </c>
      <c r="E108" s="24">
        <f>IFERROR('Cash Flows'!G33,0)</f>
        <v>169</v>
      </c>
      <c r="F108" s="24">
        <f>IFERROR('Cash Flows'!H33,0)</f>
        <v>334</v>
      </c>
      <c r="G108" s="24">
        <f>IFERROR('Cash Flows'!I33,0)</f>
        <v>-367</v>
      </c>
      <c r="H108" s="24">
        <f>IFERROR('Cash Flows'!J33,0)</f>
        <v>-43</v>
      </c>
      <c r="I108" s="24">
        <f>IFERROR('Cash Flows'!K33,0)</f>
        <v>139</v>
      </c>
      <c r="J108" s="24">
        <f>IFERROR('Cash Flows'!L33,0)</f>
        <v>191</v>
      </c>
      <c r="K108" s="24">
        <f>IFERROR('Cash Flows'!M33,0)</f>
        <v>26</v>
      </c>
      <c r="L108" s="24">
        <f>IFERROR('Cash Flows'!N33,0)</f>
        <v>-4</v>
      </c>
    </row>
    <row r="109" spans="2:12" ht="4.5" customHeight="1" x14ac:dyDescent="0.25"/>
  </sheetData>
  <mergeCells count="3">
    <mergeCell ref="B2:L2"/>
    <mergeCell ref="B53:L53"/>
    <mergeCell ref="B73:L73"/>
  </mergeCells>
  <printOptions horizontalCentered="1"/>
  <pageMargins left="0.27559055118110237" right="0.23622047244094491" top="0.15748031496062992" bottom="0.15748031496062992" header="0" footer="0"/>
  <pageSetup scale="74" orientation="portrait" r:id="rId1"/>
  <rowBreaks count="1" manualBreakCount="1">
    <brk id="71" max="12" man="1"/>
  </rowBreaks>
  <ignoredErrors>
    <ignoredError sqref="C14:L14" formulaRange="1"/>
  </ignoredError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C92B0-5B72-427F-9BB3-68E663D963B3}">
  <sheetPr>
    <tabColor rgb="FF062F62"/>
  </sheetPr>
  <dimension ref="A1"/>
  <sheetViews>
    <sheetView workbookViewId="0">
      <selection activeCell="E23" sqref="E23"/>
    </sheetView>
  </sheetViews>
  <sheetFormatPr defaultRowHeight="15" x14ac:dyDescent="0.25"/>
  <sheetData/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4E00C-5BB2-45D1-8F33-F3CC068B6D9D}">
  <dimension ref="A1:N47"/>
  <sheetViews>
    <sheetView showGridLines="0" topLeftCell="A27" zoomScale="103" zoomScaleNormal="111" workbookViewId="0">
      <selection activeCell="E23" sqref="E23"/>
    </sheetView>
  </sheetViews>
  <sheetFormatPr defaultRowHeight="15" x14ac:dyDescent="0.25"/>
  <cols>
    <col min="1" max="1" width="1.85546875" customWidth="1"/>
    <col min="2" max="2" width="52" bestFit="1" customWidth="1"/>
    <col min="3" max="3" width="13.140625" customWidth="1"/>
    <col min="5" max="5" width="20.42578125" bestFit="1" customWidth="1"/>
  </cols>
  <sheetData>
    <row r="1" spans="1:14" x14ac:dyDescent="0.25"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</row>
    <row r="2" spans="1:14" x14ac:dyDescent="0.25">
      <c r="A2" t="s">
        <v>7833</v>
      </c>
      <c r="B2" s="12" t="s">
        <v>8014</v>
      </c>
      <c r="C2" s="12"/>
      <c r="N2" s="60"/>
    </row>
    <row r="3" spans="1:14" x14ac:dyDescent="0.25">
      <c r="C3" s="196"/>
      <c r="N3" s="60"/>
    </row>
    <row r="4" spans="1:14" x14ac:dyDescent="0.25">
      <c r="B4" t="s">
        <v>7914</v>
      </c>
      <c r="C4" s="202">
        <v>0.25169999999999998</v>
      </c>
      <c r="N4" s="60"/>
    </row>
    <row r="5" spans="1:14" x14ac:dyDescent="0.25">
      <c r="C5" s="196"/>
      <c r="N5" s="60"/>
    </row>
    <row r="6" spans="1:14" x14ac:dyDescent="0.25">
      <c r="B6" s="113" t="s">
        <v>7981</v>
      </c>
      <c r="C6" s="203">
        <f>MEDIAN('Historicals FS'!H34:L34)</f>
        <v>0.27499637401363375</v>
      </c>
      <c r="N6" s="60"/>
    </row>
    <row r="7" spans="1:14" x14ac:dyDescent="0.25">
      <c r="B7" s="113" t="s">
        <v>7932</v>
      </c>
      <c r="C7" s="203">
        <f>IFERROR(IF('Historicals FS'!L34&gt;'Master Input Center'!C6,'Historicals FS'!L34,'Master Input Center'!C6),0)</f>
        <v>0.27499637401363375</v>
      </c>
      <c r="N7" s="60"/>
    </row>
    <row r="8" spans="1:14" x14ac:dyDescent="0.25">
      <c r="B8" s="113" t="s">
        <v>7949</v>
      </c>
      <c r="C8" s="204">
        <v>0.25169999999999998</v>
      </c>
      <c r="N8" s="60"/>
    </row>
    <row r="9" spans="1:14" x14ac:dyDescent="0.25">
      <c r="N9" s="60"/>
    </row>
    <row r="10" spans="1:14" x14ac:dyDescent="0.25">
      <c r="N10" s="60"/>
    </row>
    <row r="11" spans="1:14" x14ac:dyDescent="0.25">
      <c r="N11" s="60"/>
    </row>
    <row r="12" spans="1:14" x14ac:dyDescent="0.25">
      <c r="A12" t="s">
        <v>7833</v>
      </c>
      <c r="B12" s="12" t="s">
        <v>7933</v>
      </c>
      <c r="C12" s="12"/>
      <c r="N12" s="60"/>
    </row>
    <row r="13" spans="1:14" x14ac:dyDescent="0.25">
      <c r="C13" s="196"/>
      <c r="N13" s="60"/>
    </row>
    <row r="14" spans="1:14" x14ac:dyDescent="0.25">
      <c r="B14" t="s">
        <v>7877</v>
      </c>
      <c r="C14" s="200" t="s">
        <v>7886</v>
      </c>
      <c r="N14" s="60"/>
    </row>
    <row r="15" spans="1:14" x14ac:dyDescent="0.25">
      <c r="B15" t="s">
        <v>7920</v>
      </c>
      <c r="C15" s="201">
        <v>1</v>
      </c>
      <c r="N15" s="60"/>
    </row>
    <row r="16" spans="1:14" x14ac:dyDescent="0.25">
      <c r="B16" t="s">
        <v>7958</v>
      </c>
      <c r="C16" s="201">
        <v>0.66666666666666663</v>
      </c>
      <c r="N16" s="60"/>
    </row>
    <row r="17" spans="1:14" x14ac:dyDescent="0.25">
      <c r="B17" t="s">
        <v>7959</v>
      </c>
      <c r="C17" s="201">
        <v>0.33333333333333331</v>
      </c>
      <c r="N17" s="60"/>
    </row>
    <row r="18" spans="1:14" x14ac:dyDescent="0.25">
      <c r="C18" s="94"/>
      <c r="N18" s="60"/>
    </row>
    <row r="19" spans="1:14" x14ac:dyDescent="0.25">
      <c r="A19" t="s">
        <v>7833</v>
      </c>
      <c r="B19" s="12" t="s">
        <v>7948</v>
      </c>
      <c r="C19" s="12"/>
      <c r="N19" s="60"/>
    </row>
    <row r="20" spans="1:14" x14ac:dyDescent="0.25">
      <c r="C20" s="196"/>
      <c r="N20" s="60"/>
    </row>
    <row r="21" spans="1:14" x14ac:dyDescent="0.25">
      <c r="B21" t="s">
        <v>7938</v>
      </c>
      <c r="C21" s="198">
        <v>6.7699999999999996E-2</v>
      </c>
      <c r="D21" s="92"/>
      <c r="E21" s="92"/>
      <c r="F21" s="92"/>
      <c r="G21" s="92"/>
      <c r="H21" s="92"/>
      <c r="N21" s="60"/>
    </row>
    <row r="22" spans="1:14" x14ac:dyDescent="0.25">
      <c r="B22" t="s">
        <v>7983</v>
      </c>
      <c r="C22" s="198">
        <v>5.0000000000000001E-3</v>
      </c>
      <c r="D22" s="92"/>
      <c r="E22" s="92"/>
      <c r="F22" s="92"/>
      <c r="G22" s="92"/>
      <c r="H22" s="92"/>
      <c r="N22" s="60"/>
    </row>
    <row r="23" spans="1:14" x14ac:dyDescent="0.25">
      <c r="B23" t="s">
        <v>7951</v>
      </c>
      <c r="C23" s="198">
        <v>4.1599999999999998E-2</v>
      </c>
      <c r="N23" s="60"/>
    </row>
    <row r="24" spans="1:14" ht="18" x14ac:dyDescent="0.35">
      <c r="B24" t="s">
        <v>7950</v>
      </c>
      <c r="C24" s="197">
        <f>C21+C23</f>
        <v>0.10929999999999999</v>
      </c>
      <c r="N24" s="60"/>
    </row>
    <row r="25" spans="1:14" x14ac:dyDescent="0.25">
      <c r="B25" t="s">
        <v>7944</v>
      </c>
      <c r="C25" s="199">
        <v>0.89703267374580276</v>
      </c>
      <c r="D25" s="217">
        <f>'Comps Beta Calculation'!H10</f>
        <v>0.89703267374580276</v>
      </c>
      <c r="E25" s="217">
        <f>WACC!J18</f>
        <v>0.95378512748046995</v>
      </c>
      <c r="N25" s="60"/>
    </row>
    <row r="26" spans="1:14" x14ac:dyDescent="0.25">
      <c r="N26" s="60"/>
    </row>
    <row r="27" spans="1:14" x14ac:dyDescent="0.25">
      <c r="A27" t="s">
        <v>7833</v>
      </c>
      <c r="B27" s="12" t="s">
        <v>7982</v>
      </c>
      <c r="C27" s="12"/>
      <c r="N27" s="60"/>
    </row>
    <row r="28" spans="1:14" x14ac:dyDescent="0.25">
      <c r="C28" s="196"/>
      <c r="N28" s="60"/>
    </row>
    <row r="29" spans="1:14" x14ac:dyDescent="0.25">
      <c r="B29" t="s">
        <v>8056</v>
      </c>
      <c r="C29" s="218">
        <v>5</v>
      </c>
      <c r="N29" s="60"/>
    </row>
    <row r="30" spans="1:14" x14ac:dyDescent="0.25">
      <c r="B30" t="s">
        <v>7969</v>
      </c>
      <c r="C30" s="197">
        <v>0.18187089880546461</v>
      </c>
      <c r="E30" s="4"/>
      <c r="F30" s="4"/>
      <c r="G30" s="4"/>
      <c r="H30" s="4"/>
      <c r="I30" s="4"/>
      <c r="N30" s="60"/>
    </row>
    <row r="31" spans="1:14" x14ac:dyDescent="0.25">
      <c r="B31" t="s">
        <v>8055</v>
      </c>
      <c r="C31" s="197">
        <v>0.13788624605717104</v>
      </c>
      <c r="N31" s="60"/>
    </row>
    <row r="32" spans="1:14" x14ac:dyDescent="0.25">
      <c r="B32" t="s">
        <v>7885</v>
      </c>
      <c r="C32" s="197">
        <f>WACC!E28</f>
        <v>0.10467199307328166</v>
      </c>
      <c r="N32" s="60"/>
    </row>
    <row r="33" spans="1:14" x14ac:dyDescent="0.25">
      <c r="B33" t="s">
        <v>7987</v>
      </c>
      <c r="C33" s="198">
        <v>2.5000000000000001E-2</v>
      </c>
      <c r="D33" s="4"/>
      <c r="E33" s="4"/>
      <c r="F33" s="4"/>
      <c r="G33" s="4"/>
      <c r="H33" s="4"/>
      <c r="I33" s="4"/>
      <c r="J33" s="4"/>
      <c r="K33" s="4"/>
      <c r="N33" s="60"/>
    </row>
    <row r="34" spans="1:14" x14ac:dyDescent="0.25">
      <c r="B34" t="s">
        <v>8043</v>
      </c>
      <c r="C34" s="198">
        <v>0.25</v>
      </c>
      <c r="D34" s="4"/>
      <c r="E34" s="4"/>
      <c r="F34" s="4"/>
      <c r="G34" s="4"/>
      <c r="H34" s="4"/>
      <c r="I34" s="4"/>
      <c r="J34" s="4"/>
      <c r="N34" s="60"/>
    </row>
    <row r="35" spans="1:14" x14ac:dyDescent="0.25">
      <c r="B35" t="s">
        <v>8044</v>
      </c>
      <c r="C35" s="197">
        <f>C33/C34</f>
        <v>0.1</v>
      </c>
      <c r="N35" s="60"/>
    </row>
    <row r="36" spans="1:14" x14ac:dyDescent="0.25">
      <c r="B36" t="s">
        <v>8046</v>
      </c>
      <c r="C36" s="206">
        <v>0.5</v>
      </c>
      <c r="N36" s="60"/>
    </row>
    <row r="38" spans="1:14" x14ac:dyDescent="0.25">
      <c r="A38" t="s">
        <v>7833</v>
      </c>
      <c r="B38" s="12" t="s">
        <v>8045</v>
      </c>
      <c r="C38" s="12" t="s">
        <v>7921</v>
      </c>
    </row>
    <row r="39" spans="1:14" x14ac:dyDescent="0.25">
      <c r="B39" t="s">
        <v>8018</v>
      </c>
      <c r="C39" s="177">
        <v>1.2</v>
      </c>
    </row>
    <row r="40" spans="1:14" x14ac:dyDescent="0.25">
      <c r="B40" t="s">
        <v>8019</v>
      </c>
      <c r="C40" s="177">
        <v>1.4</v>
      </c>
    </row>
    <row r="41" spans="1:14" x14ac:dyDescent="0.25">
      <c r="B41" t="s">
        <v>8020</v>
      </c>
      <c r="C41" s="177">
        <v>3.3</v>
      </c>
    </row>
    <row r="42" spans="1:14" x14ac:dyDescent="0.25">
      <c r="B42" s="9" t="s">
        <v>8022</v>
      </c>
      <c r="C42" s="177">
        <v>0.6</v>
      </c>
    </row>
    <row r="43" spans="1:14" x14ac:dyDescent="0.25">
      <c r="B43" t="s">
        <v>8021</v>
      </c>
      <c r="C43" s="177">
        <v>1</v>
      </c>
    </row>
    <row r="45" spans="1:14" x14ac:dyDescent="0.25">
      <c r="A45" t="s">
        <v>7833</v>
      </c>
      <c r="B45" s="12" t="s">
        <v>8078</v>
      </c>
      <c r="C45" s="12"/>
    </row>
    <row r="46" spans="1:14" ht="30" x14ac:dyDescent="0.25">
      <c r="B46" s="223" t="s">
        <v>8079</v>
      </c>
      <c r="C46" s="206">
        <v>1228.83</v>
      </c>
    </row>
    <row r="47" spans="1:14" x14ac:dyDescent="0.25">
      <c r="B47" t="s">
        <v>7885</v>
      </c>
      <c r="C47" s="197">
        <f>C32</f>
        <v>0.10467199307328166</v>
      </c>
    </row>
  </sheetData>
  <dataValidations count="6">
    <dataValidation type="list" showInputMessage="1" showErrorMessage="1" sqref="C21" xr:uid="{D5113757-6E10-4B41-A9F2-E894C973097E}">
      <formula1>"5.80,6.00,6.50,6.77,7.00"</formula1>
    </dataValidation>
    <dataValidation type="list" showInputMessage="1" showErrorMessage="1" sqref="C22" xr:uid="{F481070E-0FA1-479C-BEF9-F0186EEA3582}">
      <formula1>"0.40,0.50,0.60"</formula1>
    </dataValidation>
    <dataValidation type="list" allowBlank="1" showInputMessage="1" showErrorMessage="1" sqref="C25" xr:uid="{A23A0665-50B5-4D8E-BF37-5C365388CF4A}">
      <formula1>$D$25:$E$25</formula1>
    </dataValidation>
    <dataValidation type="list" allowBlank="1" showInputMessage="1" showErrorMessage="1" sqref="C4" xr:uid="{9F7A8256-9B82-481C-A422-573B50C2D38E}">
      <formula1>$C$6:$C$8</formula1>
    </dataValidation>
    <dataValidation type="list" allowBlank="1" showInputMessage="1" showErrorMessage="1" sqref="C34" xr:uid="{7A0F0013-6360-4312-8A12-65100E631D47}">
      <formula1>"20.00%,25.00%,30.00%,56.95%,63.00%,74.29%,70.41%"</formula1>
    </dataValidation>
    <dataValidation type="list" allowBlank="1" showInputMessage="1" showErrorMessage="1" sqref="C33" xr:uid="{0026DA11-D494-4339-BB1E-24D271083A88}">
      <formula1>"2,2.5,3,3.5,4,4.5,5,5.5"</formula1>
    </dataValidation>
  </dataValidations>
  <pageMargins left="0.7" right="0.7" top="0.75" bottom="0.75" header="0.3" footer="0.3"/>
  <pageSetup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9EAB790A-7CB1-45C6-9D7D-95A0F4B6AC5C}">
          <x14:formula1>
            <xm:f>'Intrinsic Growth'!$H$64:$H$67</xm:f>
          </x14:formula1>
          <xm:sqref>C30</xm:sqref>
        </x14:dataValidation>
        <x14:dataValidation type="list" allowBlank="1" showInputMessage="1" showErrorMessage="1" xr:uid="{41C97EA3-AACA-4599-BDC1-D8B12A34419B}">
          <x14:formula1>
            <xm:f>'Intrinsic Growth'!$H$76:$H$79</xm:f>
          </x14:formula1>
          <xm:sqref>C31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B2" activePane="bottomRight" state="frozen"/>
      <selection activeCell="I25" sqref="I25"/>
      <selection pane="topRight" activeCell="I25" sqref="I25"/>
      <selection pane="bottomLeft" activeCell="I25" sqref="I25"/>
      <selection pane="bottomRight" activeCell="K59" sqref="K59"/>
    </sheetView>
  </sheetViews>
  <sheetFormatPr defaultColWidth="8.85546875" defaultRowHeight="15" x14ac:dyDescent="0.25"/>
  <cols>
    <col min="1" max="1" width="27.7109375" style="3" bestFit="1" customWidth="1"/>
    <col min="2" max="11" width="13.42578125" style="3" bestFit="1" customWidth="1"/>
    <col min="12" max="16384" width="8.85546875" style="3"/>
  </cols>
  <sheetData>
    <row r="1" spans="1:11" s="1" customFormat="1" x14ac:dyDescent="0.25">
      <c r="A1" s="1" t="s">
        <v>0</v>
      </c>
      <c r="B1" s="1" t="s">
        <v>35</v>
      </c>
      <c r="E1" s="273" t="str">
        <f>IF(B2&lt;&gt;B3, "A NEW VERSION OF THE WORKSHEET IS AVAILABLE", "")</f>
        <v/>
      </c>
      <c r="F1" s="273"/>
      <c r="G1" s="273"/>
      <c r="H1" s="273"/>
      <c r="I1" s="273"/>
      <c r="J1" s="273"/>
      <c r="K1" s="273"/>
    </row>
    <row r="2" spans="1:11" x14ac:dyDescent="0.25">
      <c r="A2" s="1" t="s">
        <v>33</v>
      </c>
      <c r="B2" s="3">
        <v>2.1</v>
      </c>
      <c r="E2" s="274" t="s">
        <v>22</v>
      </c>
      <c r="F2" s="274"/>
      <c r="G2" s="274"/>
      <c r="H2" s="274"/>
      <c r="I2" s="274"/>
      <c r="J2" s="274"/>
      <c r="K2" s="274"/>
    </row>
    <row r="3" spans="1:11" x14ac:dyDescent="0.25">
      <c r="A3" s="1" t="s">
        <v>34</v>
      </c>
      <c r="B3" s="3">
        <v>2.1</v>
      </c>
    </row>
    <row r="4" spans="1:11" x14ac:dyDescent="0.25">
      <c r="A4" s="1"/>
    </row>
    <row r="5" spans="1:11" x14ac:dyDescent="0.25">
      <c r="A5" s="1" t="s">
        <v>36</v>
      </c>
    </row>
    <row r="6" spans="1:11" x14ac:dyDescent="0.25">
      <c r="A6" s="3" t="s">
        <v>28</v>
      </c>
      <c r="B6" s="3">
        <f>IF(B9&gt;0, B9/B8, 0)</f>
        <v>1252.9468281221762</v>
      </c>
    </row>
    <row r="7" spans="1:11" x14ac:dyDescent="0.25">
      <c r="A7" s="3" t="s">
        <v>17</v>
      </c>
      <c r="B7">
        <v>1</v>
      </c>
    </row>
    <row r="8" spans="1:11" x14ac:dyDescent="0.25">
      <c r="A8" s="3" t="s">
        <v>29</v>
      </c>
      <c r="B8">
        <v>276.64999999999998</v>
      </c>
    </row>
    <row r="9" spans="1:11" x14ac:dyDescent="0.25">
      <c r="A9" s="3" t="s">
        <v>46</v>
      </c>
      <c r="B9">
        <v>346627.74</v>
      </c>
    </row>
    <row r="15" spans="1:11" x14ac:dyDescent="0.25">
      <c r="A15" s="1" t="s">
        <v>23</v>
      </c>
    </row>
    <row r="16" spans="1:11" s="8" customFormat="1" x14ac:dyDescent="0.25">
      <c r="A16" s="7" t="s">
        <v>24</v>
      </c>
      <c r="B16" s="6">
        <v>42825</v>
      </c>
      <c r="C16" s="6">
        <v>43190</v>
      </c>
      <c r="D16" s="6">
        <v>43555</v>
      </c>
      <c r="E16" s="6">
        <v>43921</v>
      </c>
      <c r="F16" s="6">
        <v>44286</v>
      </c>
      <c r="G16" s="6">
        <v>44651</v>
      </c>
      <c r="H16" s="6">
        <v>45016</v>
      </c>
      <c r="I16" s="6">
        <v>45382</v>
      </c>
      <c r="J16" s="6">
        <v>45747</v>
      </c>
      <c r="K16" s="6">
        <v>46112</v>
      </c>
    </row>
    <row r="17" spans="1:11" s="5" customFormat="1" x14ac:dyDescent="0.25">
      <c r="A17" s="5" t="s">
        <v>1</v>
      </c>
      <c r="B17">
        <v>42767.6</v>
      </c>
      <c r="C17">
        <v>43448.94</v>
      </c>
      <c r="D17">
        <v>48339.58</v>
      </c>
      <c r="E17">
        <v>49387.7</v>
      </c>
      <c r="F17">
        <v>49257.45</v>
      </c>
      <c r="G17">
        <v>60644.54</v>
      </c>
      <c r="H17">
        <v>70919.03</v>
      </c>
      <c r="I17">
        <v>67931.94</v>
      </c>
      <c r="J17">
        <v>75323.34</v>
      </c>
      <c r="K17">
        <v>78868.399999999994</v>
      </c>
    </row>
    <row r="18" spans="1:11" s="5" customFormat="1" x14ac:dyDescent="0.25">
      <c r="A18" s="3" t="s">
        <v>47</v>
      </c>
      <c r="B18">
        <v>15456.59</v>
      </c>
      <c r="C18">
        <v>14827.72</v>
      </c>
      <c r="D18">
        <v>17623.52</v>
      </c>
      <c r="E18">
        <v>18048.599999999999</v>
      </c>
      <c r="F18">
        <v>20776.71</v>
      </c>
      <c r="G18">
        <v>27071.07</v>
      </c>
      <c r="H18">
        <v>29364.36</v>
      </c>
      <c r="I18">
        <v>27348.57</v>
      </c>
      <c r="J18">
        <v>32704.37</v>
      </c>
      <c r="K18">
        <v>35098.339999999997</v>
      </c>
    </row>
    <row r="19" spans="1:11" s="5" customFormat="1" x14ac:dyDescent="0.25">
      <c r="A19" s="3" t="s">
        <v>48</v>
      </c>
      <c r="B19">
        <v>-592.57000000000005</v>
      </c>
      <c r="C19">
        <v>-1027.76</v>
      </c>
      <c r="D19">
        <v>203.19</v>
      </c>
      <c r="E19">
        <v>703.13</v>
      </c>
      <c r="F19">
        <v>645.27</v>
      </c>
      <c r="G19">
        <v>686</v>
      </c>
      <c r="H19">
        <v>358.59</v>
      </c>
      <c r="I19">
        <v>367.77</v>
      </c>
      <c r="J19">
        <v>725.65</v>
      </c>
      <c r="K19">
        <v>2550.46</v>
      </c>
    </row>
    <row r="20" spans="1:11" s="5" customFormat="1" x14ac:dyDescent="0.25">
      <c r="A20" s="3" t="s">
        <v>49</v>
      </c>
      <c r="B20">
        <v>584.33000000000004</v>
      </c>
      <c r="C20">
        <v>653.5</v>
      </c>
      <c r="D20">
        <v>746.73</v>
      </c>
      <c r="E20">
        <v>780.85</v>
      </c>
      <c r="F20">
        <v>699.56</v>
      </c>
      <c r="G20">
        <v>889.77</v>
      </c>
      <c r="H20">
        <v>1232.3399999999999</v>
      </c>
      <c r="I20">
        <v>952.9</v>
      </c>
      <c r="J20">
        <v>975.35</v>
      </c>
      <c r="K20">
        <v>947.71</v>
      </c>
    </row>
    <row r="21" spans="1:11" s="5" customFormat="1" x14ac:dyDescent="0.25">
      <c r="A21" s="3" t="s">
        <v>50</v>
      </c>
      <c r="B21">
        <v>1683.9</v>
      </c>
      <c r="C21">
        <v>1697.62</v>
      </c>
      <c r="D21">
        <v>1871.01</v>
      </c>
      <c r="E21">
        <v>1908.29</v>
      </c>
      <c r="F21">
        <v>1587.18</v>
      </c>
      <c r="G21">
        <v>1887.67</v>
      </c>
      <c r="H21">
        <v>2327.8000000000002</v>
      </c>
      <c r="I21">
        <v>2183.7600000000002</v>
      </c>
      <c r="J21">
        <v>2345.36</v>
      </c>
      <c r="K21">
        <v>2582.48</v>
      </c>
    </row>
    <row r="22" spans="1:11" s="5" customFormat="1" x14ac:dyDescent="0.25">
      <c r="A22" s="3" t="s">
        <v>51</v>
      </c>
      <c r="B22">
        <v>3631.73</v>
      </c>
      <c r="C22">
        <v>3760.9</v>
      </c>
      <c r="D22">
        <v>4177.88</v>
      </c>
      <c r="E22">
        <v>4295.79</v>
      </c>
      <c r="F22">
        <v>4463.33</v>
      </c>
      <c r="G22">
        <v>4890.55</v>
      </c>
      <c r="H22">
        <v>5736.22</v>
      </c>
      <c r="I22">
        <v>5548.53</v>
      </c>
      <c r="J22">
        <v>6169.78</v>
      </c>
      <c r="K22">
        <v>6781.5</v>
      </c>
    </row>
    <row r="23" spans="1:11" s="5" customFormat="1" x14ac:dyDescent="0.25">
      <c r="A23" s="3" t="s">
        <v>52</v>
      </c>
      <c r="B23">
        <v>4179.74</v>
      </c>
      <c r="C23">
        <v>3954.87</v>
      </c>
      <c r="D23">
        <v>4546.3900000000003</v>
      </c>
      <c r="E23">
        <v>4488.63</v>
      </c>
      <c r="F23">
        <v>4236.7700000000004</v>
      </c>
      <c r="G23">
        <v>4858.38</v>
      </c>
      <c r="H23">
        <v>5604.08</v>
      </c>
      <c r="I23">
        <v>5312.45</v>
      </c>
      <c r="J23">
        <v>5793.29</v>
      </c>
      <c r="K23">
        <v>6377.95</v>
      </c>
    </row>
    <row r="24" spans="1:11" s="5" customFormat="1" x14ac:dyDescent="0.25">
      <c r="A24" s="3" t="s">
        <v>53</v>
      </c>
      <c r="B24">
        <v>1169.23</v>
      </c>
      <c r="C24">
        <v>1005.98</v>
      </c>
      <c r="D24">
        <v>1039.8499999999999</v>
      </c>
      <c r="E24">
        <v>1225.1300000000001</v>
      </c>
      <c r="F24">
        <v>1074.3900000000001</v>
      </c>
      <c r="G24">
        <v>1109.95</v>
      </c>
      <c r="H24">
        <v>1308.56</v>
      </c>
      <c r="I24">
        <v>1765.97</v>
      </c>
      <c r="J24">
        <v>2229.2600000000002</v>
      </c>
      <c r="K24">
        <v>2324.88</v>
      </c>
    </row>
    <row r="25" spans="1:11" s="5" customFormat="1" x14ac:dyDescent="0.25">
      <c r="A25" s="5" t="s">
        <v>4</v>
      </c>
      <c r="B25">
        <v>1758.63</v>
      </c>
      <c r="C25">
        <v>2239.81</v>
      </c>
      <c r="D25">
        <v>2080.44</v>
      </c>
      <c r="E25">
        <v>2417.3200000000002</v>
      </c>
      <c r="F25">
        <v>2576.9499999999998</v>
      </c>
      <c r="G25">
        <v>1909.72</v>
      </c>
      <c r="H25">
        <v>2097.64</v>
      </c>
      <c r="I25">
        <v>3330.45</v>
      </c>
      <c r="J25">
        <v>17802.75</v>
      </c>
      <c r="K25">
        <v>2523.09</v>
      </c>
    </row>
    <row r="26" spans="1:11" s="5" customFormat="1" x14ac:dyDescent="0.25">
      <c r="A26" s="5" t="s">
        <v>5</v>
      </c>
      <c r="B26">
        <v>1152.79</v>
      </c>
      <c r="C26">
        <v>1236.28</v>
      </c>
      <c r="D26">
        <v>1396.61</v>
      </c>
      <c r="E26">
        <v>1644.91</v>
      </c>
      <c r="F26">
        <v>1645.59</v>
      </c>
      <c r="G26">
        <v>1732.41</v>
      </c>
      <c r="H26">
        <v>1809.01</v>
      </c>
      <c r="I26">
        <v>1518.05</v>
      </c>
      <c r="J26">
        <v>1646.32</v>
      </c>
      <c r="K26">
        <v>1710.53</v>
      </c>
    </row>
    <row r="27" spans="1:11" s="5" customFormat="1" x14ac:dyDescent="0.25">
      <c r="A27" s="5" t="s">
        <v>6</v>
      </c>
      <c r="B27">
        <v>49.03</v>
      </c>
      <c r="C27">
        <v>115.01</v>
      </c>
      <c r="D27">
        <v>71.400000000000006</v>
      </c>
      <c r="E27">
        <v>81.38</v>
      </c>
      <c r="F27">
        <v>57.97</v>
      </c>
      <c r="G27">
        <v>59.99</v>
      </c>
      <c r="H27">
        <v>77.77</v>
      </c>
      <c r="I27">
        <v>39.11</v>
      </c>
      <c r="J27">
        <v>45.06</v>
      </c>
      <c r="K27">
        <v>85.17</v>
      </c>
    </row>
    <row r="28" spans="1:11" s="5" customFormat="1" x14ac:dyDescent="0.25">
      <c r="A28" s="5" t="s">
        <v>7</v>
      </c>
      <c r="B28">
        <v>16026.32</v>
      </c>
      <c r="C28">
        <v>17409.11</v>
      </c>
      <c r="D28">
        <v>19149.82</v>
      </c>
      <c r="E28">
        <v>20034.57</v>
      </c>
      <c r="F28">
        <v>17938.169999999998</v>
      </c>
      <c r="G28">
        <v>20740.47</v>
      </c>
      <c r="H28">
        <v>25915.119999999999</v>
      </c>
      <c r="I28">
        <v>26960.82</v>
      </c>
      <c r="J28">
        <v>41942.949999999997</v>
      </c>
      <c r="K28">
        <v>28033.39</v>
      </c>
    </row>
    <row r="29" spans="1:11" s="5" customFormat="1" x14ac:dyDescent="0.25">
      <c r="A29" s="5" t="s">
        <v>8</v>
      </c>
      <c r="B29">
        <v>5549.09</v>
      </c>
      <c r="C29">
        <v>5916.43</v>
      </c>
      <c r="D29">
        <v>6313.92</v>
      </c>
      <c r="E29">
        <v>4441.79</v>
      </c>
      <c r="F29">
        <v>4555.29</v>
      </c>
      <c r="G29">
        <v>5237.34</v>
      </c>
      <c r="H29">
        <v>6438.4</v>
      </c>
      <c r="I29">
        <v>6209.46</v>
      </c>
      <c r="J29">
        <v>6890.47</v>
      </c>
      <c r="K29">
        <v>7015.24</v>
      </c>
    </row>
    <row r="30" spans="1:11" s="5" customFormat="1" x14ac:dyDescent="0.25">
      <c r="A30" s="5" t="s">
        <v>9</v>
      </c>
      <c r="B30">
        <v>10289.44</v>
      </c>
      <c r="C30">
        <v>11271.2</v>
      </c>
      <c r="D30">
        <v>12592.33</v>
      </c>
      <c r="E30">
        <v>15306.23</v>
      </c>
      <c r="F30">
        <v>13161.19</v>
      </c>
      <c r="G30">
        <v>15242.66</v>
      </c>
      <c r="H30">
        <v>19191.66</v>
      </c>
      <c r="I30">
        <v>20458.78</v>
      </c>
      <c r="J30">
        <v>34746.629999999997</v>
      </c>
      <c r="K30">
        <v>20689.47</v>
      </c>
    </row>
    <row r="31" spans="1:11" s="5" customFormat="1" x14ac:dyDescent="0.25">
      <c r="A31" s="5" t="s">
        <v>37</v>
      </c>
      <c r="B31">
        <v>5770.02</v>
      </c>
      <c r="C31">
        <v>6285.21</v>
      </c>
      <c r="D31">
        <v>7048.7</v>
      </c>
      <c r="E31">
        <v>12476.58</v>
      </c>
      <c r="F31">
        <v>13231.96</v>
      </c>
      <c r="G31">
        <v>14171.8</v>
      </c>
      <c r="H31">
        <v>19263.400000000001</v>
      </c>
      <c r="I31">
        <v>17166.46</v>
      </c>
      <c r="J31">
        <v>17957.73</v>
      </c>
      <c r="K31">
        <v>18167.78</v>
      </c>
    </row>
    <row r="32" spans="1:11" s="5" customFormat="1" x14ac:dyDescent="0.25"/>
    <row r="33" spans="1:11" x14ac:dyDescent="0.25">
      <c r="A33" s="5"/>
    </row>
    <row r="34" spans="1:11" x14ac:dyDescent="0.25">
      <c r="A34" s="5"/>
    </row>
    <row r="35" spans="1:11" x14ac:dyDescent="0.25">
      <c r="A35" s="5"/>
    </row>
    <row r="36" spans="1:11" x14ac:dyDescent="0.25">
      <c r="A36" s="5"/>
    </row>
    <row r="37" spans="1:11" x14ac:dyDescent="0.25">
      <c r="A37" s="5"/>
    </row>
    <row r="38" spans="1:11" x14ac:dyDescent="0.25">
      <c r="A38" s="5"/>
    </row>
    <row r="39" spans="1:11" x14ac:dyDescent="0.25">
      <c r="A39" s="5"/>
    </row>
    <row r="40" spans="1:11" x14ac:dyDescent="0.25">
      <c r="A40" s="1" t="s">
        <v>25</v>
      </c>
    </row>
    <row r="41" spans="1:11" s="8" customFormat="1" x14ac:dyDescent="0.25">
      <c r="A41" s="7" t="s">
        <v>24</v>
      </c>
      <c r="B41" s="6">
        <v>45291</v>
      </c>
      <c r="C41" s="6">
        <v>45382</v>
      </c>
      <c r="D41" s="6">
        <v>45473</v>
      </c>
      <c r="E41" s="6">
        <v>45565</v>
      </c>
      <c r="F41" s="6">
        <v>45657</v>
      </c>
      <c r="G41" s="6">
        <v>45747</v>
      </c>
      <c r="H41" s="6">
        <v>45838</v>
      </c>
      <c r="I41" s="6">
        <v>45930</v>
      </c>
      <c r="J41" s="6">
        <v>46022</v>
      </c>
      <c r="K41" s="6">
        <v>46112</v>
      </c>
    </row>
    <row r="42" spans="1:11" s="5" customFormat="1" x14ac:dyDescent="0.25">
      <c r="A42" s="5" t="s">
        <v>1</v>
      </c>
      <c r="B42">
        <v>17195.240000000002</v>
      </c>
      <c r="C42">
        <v>17037.8</v>
      </c>
      <c r="D42">
        <v>17777.810000000001</v>
      </c>
      <c r="E42">
        <v>19990.36</v>
      </c>
      <c r="F42">
        <v>18790.169999999998</v>
      </c>
      <c r="G42">
        <v>18765</v>
      </c>
      <c r="H42">
        <v>21494.79</v>
      </c>
      <c r="I42">
        <v>19501.63</v>
      </c>
      <c r="J42">
        <v>20047.3</v>
      </c>
      <c r="K42">
        <v>17824.68</v>
      </c>
    </row>
    <row r="43" spans="1:11" s="5" customFormat="1" x14ac:dyDescent="0.25">
      <c r="A43" s="5" t="s">
        <v>2</v>
      </c>
      <c r="B43">
        <v>10985.01</v>
      </c>
      <c r="C43">
        <v>10735.73</v>
      </c>
      <c r="D43">
        <v>11232.97</v>
      </c>
      <c r="E43">
        <v>13438.28</v>
      </c>
      <c r="F43">
        <v>12428.27</v>
      </c>
      <c r="G43">
        <v>12245.61</v>
      </c>
      <c r="H43">
        <v>14678.32</v>
      </c>
      <c r="I43">
        <v>12806.94</v>
      </c>
      <c r="J43">
        <v>13164.78</v>
      </c>
      <c r="K43">
        <v>10900.45</v>
      </c>
    </row>
    <row r="44" spans="1:11" s="5" customFormat="1" x14ac:dyDescent="0.25">
      <c r="A44" s="5" t="s">
        <v>4</v>
      </c>
      <c r="B44">
        <v>820.26</v>
      </c>
      <c r="C44">
        <v>868</v>
      </c>
      <c r="D44">
        <v>771.13</v>
      </c>
      <c r="E44">
        <v>690.31</v>
      </c>
      <c r="F44">
        <v>803.4</v>
      </c>
      <c r="G44">
        <v>15391.28</v>
      </c>
      <c r="H44">
        <v>750.97</v>
      </c>
      <c r="I44">
        <v>738.84</v>
      </c>
      <c r="J44">
        <v>321.85000000000002</v>
      </c>
      <c r="K44">
        <v>699.52</v>
      </c>
    </row>
    <row r="45" spans="1:11" s="5" customFormat="1" x14ac:dyDescent="0.25">
      <c r="A45" s="5" t="s">
        <v>5</v>
      </c>
      <c r="B45">
        <v>384.04</v>
      </c>
      <c r="C45">
        <v>385.09</v>
      </c>
      <c r="D45">
        <v>403.13</v>
      </c>
      <c r="E45">
        <v>416.18</v>
      </c>
      <c r="F45">
        <v>415.98</v>
      </c>
      <c r="G45">
        <v>411.03</v>
      </c>
      <c r="H45">
        <v>422.96</v>
      </c>
      <c r="I45">
        <v>434.8</v>
      </c>
      <c r="J45">
        <v>430.82</v>
      </c>
      <c r="K45">
        <v>421.95</v>
      </c>
    </row>
    <row r="46" spans="1:11" s="5" customFormat="1" x14ac:dyDescent="0.25">
      <c r="A46" s="5" t="s">
        <v>6</v>
      </c>
      <c r="B46">
        <v>11.94</v>
      </c>
      <c r="C46">
        <v>10.72</v>
      </c>
      <c r="D46">
        <v>9.6</v>
      </c>
      <c r="E46">
        <v>14.73</v>
      </c>
      <c r="F46">
        <v>9.82</v>
      </c>
      <c r="G46">
        <v>10.91</v>
      </c>
      <c r="H46">
        <v>16.47</v>
      </c>
      <c r="I46">
        <v>20.05</v>
      </c>
      <c r="J46">
        <v>19.47</v>
      </c>
      <c r="K46">
        <v>29.18</v>
      </c>
    </row>
    <row r="47" spans="1:11" s="5" customFormat="1" x14ac:dyDescent="0.25">
      <c r="A47" s="5" t="s">
        <v>7</v>
      </c>
      <c r="B47">
        <v>6634.51</v>
      </c>
      <c r="C47">
        <v>6774.26</v>
      </c>
      <c r="D47">
        <v>6903.24</v>
      </c>
      <c r="E47">
        <v>6811.48</v>
      </c>
      <c r="F47">
        <v>6739.5</v>
      </c>
      <c r="G47">
        <v>21488.73</v>
      </c>
      <c r="H47">
        <v>7128.01</v>
      </c>
      <c r="I47">
        <v>6978.68</v>
      </c>
      <c r="J47">
        <v>6754.08</v>
      </c>
      <c r="K47">
        <v>7172.62</v>
      </c>
    </row>
    <row r="48" spans="1:11" s="5" customFormat="1" x14ac:dyDescent="0.25">
      <c r="A48" s="5" t="s">
        <v>8</v>
      </c>
      <c r="B48">
        <v>1227.99</v>
      </c>
      <c r="C48">
        <v>1583.55</v>
      </c>
      <c r="D48">
        <v>1726.25</v>
      </c>
      <c r="E48">
        <v>1757.05</v>
      </c>
      <c r="F48">
        <v>1726.32</v>
      </c>
      <c r="G48">
        <v>1680.85</v>
      </c>
      <c r="H48">
        <v>1784.6</v>
      </c>
      <c r="I48">
        <v>1792.13</v>
      </c>
      <c r="J48">
        <v>1735.63</v>
      </c>
      <c r="K48">
        <v>1702.88</v>
      </c>
    </row>
    <row r="49" spans="1:11" s="5" customFormat="1" x14ac:dyDescent="0.25">
      <c r="A49" s="5" t="s">
        <v>9</v>
      </c>
      <c r="B49">
        <v>5335.23</v>
      </c>
      <c r="C49">
        <v>5120.55</v>
      </c>
      <c r="D49">
        <v>5091.59</v>
      </c>
      <c r="E49">
        <v>4992.87</v>
      </c>
      <c r="F49">
        <v>4934.8</v>
      </c>
      <c r="G49">
        <v>19727.37</v>
      </c>
      <c r="H49">
        <v>5244.2</v>
      </c>
      <c r="I49">
        <v>5126.1099999999997</v>
      </c>
      <c r="J49">
        <v>4931.1899999999996</v>
      </c>
      <c r="K49">
        <v>5387.97</v>
      </c>
    </row>
    <row r="50" spans="1:11" x14ac:dyDescent="0.25">
      <c r="A50" s="5" t="s">
        <v>3</v>
      </c>
      <c r="B50">
        <v>6210.23</v>
      </c>
      <c r="C50">
        <v>6302.07</v>
      </c>
      <c r="D50">
        <v>6544.84</v>
      </c>
      <c r="E50">
        <v>6552.08</v>
      </c>
      <c r="F50">
        <v>6361.9</v>
      </c>
      <c r="G50">
        <v>6519.39</v>
      </c>
      <c r="H50">
        <v>6816.47</v>
      </c>
      <c r="I50">
        <v>6694.69</v>
      </c>
      <c r="J50">
        <v>6882.52</v>
      </c>
      <c r="K50">
        <v>6924.23</v>
      </c>
    </row>
    <row r="51" spans="1:11" x14ac:dyDescent="0.25">
      <c r="A51" s="5"/>
    </row>
    <row r="52" spans="1:11" x14ac:dyDescent="0.25">
      <c r="A52" s="5"/>
    </row>
    <row r="53" spans="1:11" x14ac:dyDescent="0.25">
      <c r="A53" s="5"/>
    </row>
    <row r="54" spans="1:11" x14ac:dyDescent="0.25">
      <c r="A54" s="5"/>
    </row>
    <row r="55" spans="1:11" x14ac:dyDescent="0.25">
      <c r="A55" s="1" t="s">
        <v>26</v>
      </c>
    </row>
    <row r="56" spans="1:11" s="8" customFormat="1" x14ac:dyDescent="0.25">
      <c r="A56" s="7" t="s">
        <v>24</v>
      </c>
      <c r="B56" s="6">
        <v>42825</v>
      </c>
      <c r="C56" s="6">
        <v>43190</v>
      </c>
      <c r="D56" s="6">
        <v>43555</v>
      </c>
      <c r="E56" s="6">
        <v>43921</v>
      </c>
      <c r="F56" s="6">
        <v>44286</v>
      </c>
      <c r="G56" s="6">
        <v>44651</v>
      </c>
      <c r="H56" s="6">
        <v>45016</v>
      </c>
      <c r="I56" s="6">
        <v>45382</v>
      </c>
      <c r="J56" s="6">
        <v>45747</v>
      </c>
      <c r="K56" s="6">
        <v>46112</v>
      </c>
    </row>
    <row r="57" spans="1:11" x14ac:dyDescent="0.25">
      <c r="A57" s="5" t="s">
        <v>10</v>
      </c>
      <c r="B57">
        <v>1214.74</v>
      </c>
      <c r="C57">
        <v>1220.43</v>
      </c>
      <c r="D57">
        <v>1225.8599999999999</v>
      </c>
      <c r="E57">
        <v>1229.22</v>
      </c>
      <c r="F57">
        <v>1230.8800000000001</v>
      </c>
      <c r="G57">
        <v>1232.33</v>
      </c>
      <c r="H57">
        <v>1242.8</v>
      </c>
      <c r="I57">
        <v>1248.47</v>
      </c>
      <c r="J57">
        <v>1251.4100000000001</v>
      </c>
      <c r="K57">
        <v>1252.95</v>
      </c>
    </row>
    <row r="58" spans="1:11" x14ac:dyDescent="0.25">
      <c r="A58" s="5" t="s">
        <v>11</v>
      </c>
      <c r="B58">
        <v>45198.19</v>
      </c>
      <c r="C58">
        <v>51289.68</v>
      </c>
      <c r="D58">
        <v>57915.01</v>
      </c>
      <c r="E58">
        <v>64044.04</v>
      </c>
      <c r="F58">
        <v>59116.46</v>
      </c>
      <c r="G58">
        <v>61223.24</v>
      </c>
      <c r="H58">
        <v>67912.460000000006</v>
      </c>
      <c r="I58">
        <v>73258.53</v>
      </c>
      <c r="J58">
        <v>68778.64</v>
      </c>
      <c r="K58">
        <v>71254.350000000006</v>
      </c>
    </row>
    <row r="59" spans="1:11" x14ac:dyDescent="0.25">
      <c r="A59" s="5" t="s">
        <v>38</v>
      </c>
      <c r="B59">
        <v>45.72</v>
      </c>
      <c r="C59">
        <v>35.92</v>
      </c>
      <c r="D59">
        <v>13.44</v>
      </c>
      <c r="E59">
        <v>277.45</v>
      </c>
      <c r="F59">
        <v>270.83</v>
      </c>
      <c r="G59">
        <v>249.44</v>
      </c>
      <c r="H59">
        <v>306.04000000000002</v>
      </c>
      <c r="I59">
        <v>303.43</v>
      </c>
      <c r="J59">
        <v>284.54000000000002</v>
      </c>
      <c r="K59">
        <v>2399.06</v>
      </c>
    </row>
    <row r="60" spans="1:11" x14ac:dyDescent="0.25">
      <c r="A60" s="5" t="s">
        <v>39</v>
      </c>
      <c r="B60">
        <v>9439.67</v>
      </c>
      <c r="C60">
        <v>11694.85</v>
      </c>
      <c r="D60">
        <v>12584.73</v>
      </c>
      <c r="E60">
        <v>11760.04</v>
      </c>
      <c r="F60">
        <v>13142.59</v>
      </c>
      <c r="G60">
        <v>14491.01</v>
      </c>
      <c r="H60">
        <v>16369.66</v>
      </c>
      <c r="I60">
        <v>16943.54</v>
      </c>
      <c r="J60">
        <v>17688.11</v>
      </c>
      <c r="K60">
        <v>18730.84</v>
      </c>
    </row>
    <row r="61" spans="1:11" s="1" customFormat="1" x14ac:dyDescent="0.25">
      <c r="A61" s="1" t="s">
        <v>12</v>
      </c>
      <c r="B61">
        <v>55898.32</v>
      </c>
      <c r="C61">
        <v>64240.88</v>
      </c>
      <c r="D61">
        <v>71739.039999999994</v>
      </c>
      <c r="E61">
        <v>77310.75</v>
      </c>
      <c r="F61">
        <v>73760.759999999995</v>
      </c>
      <c r="G61">
        <v>77196.02</v>
      </c>
      <c r="H61">
        <v>85830.96</v>
      </c>
      <c r="I61">
        <v>91753.97</v>
      </c>
      <c r="J61">
        <v>88002.7</v>
      </c>
      <c r="K61">
        <v>93637.2</v>
      </c>
    </row>
    <row r="62" spans="1:11" x14ac:dyDescent="0.25">
      <c r="A62" s="5" t="s">
        <v>13</v>
      </c>
      <c r="B62">
        <v>15893.48</v>
      </c>
      <c r="C62">
        <v>16523.96</v>
      </c>
      <c r="D62">
        <v>19374.189999999999</v>
      </c>
      <c r="E62">
        <v>21713.34</v>
      </c>
      <c r="F62">
        <v>23298.48</v>
      </c>
      <c r="G62">
        <v>24231.59</v>
      </c>
      <c r="H62">
        <v>25851.27</v>
      </c>
      <c r="I62">
        <v>27820.22</v>
      </c>
      <c r="J62">
        <v>21954.85</v>
      </c>
      <c r="K62">
        <v>22442.53</v>
      </c>
    </row>
    <row r="63" spans="1:11" x14ac:dyDescent="0.25">
      <c r="A63" s="5" t="s">
        <v>14</v>
      </c>
      <c r="B63">
        <v>3729.89</v>
      </c>
      <c r="C63">
        <v>5508.33</v>
      </c>
      <c r="D63">
        <v>4136.42</v>
      </c>
      <c r="E63">
        <v>3256.46</v>
      </c>
      <c r="F63">
        <v>4011.29</v>
      </c>
      <c r="G63">
        <v>3225.54</v>
      </c>
      <c r="H63">
        <v>3003.3</v>
      </c>
      <c r="I63">
        <v>2860.78</v>
      </c>
      <c r="J63">
        <v>1090.9100000000001</v>
      </c>
      <c r="K63">
        <v>1601.88</v>
      </c>
    </row>
    <row r="64" spans="1:11" x14ac:dyDescent="0.25">
      <c r="A64" s="5" t="s">
        <v>15</v>
      </c>
      <c r="B64">
        <v>17581.38</v>
      </c>
      <c r="C64">
        <v>22052.86</v>
      </c>
      <c r="D64">
        <v>25043.49</v>
      </c>
      <c r="E64">
        <v>28663.35</v>
      </c>
      <c r="F64">
        <v>24870.87</v>
      </c>
      <c r="G64">
        <v>24841.01</v>
      </c>
      <c r="H64">
        <v>29415.02</v>
      </c>
      <c r="I64">
        <v>31114.02</v>
      </c>
      <c r="J64">
        <v>34719.82</v>
      </c>
      <c r="K64">
        <v>38128.43</v>
      </c>
    </row>
    <row r="65" spans="1:11" x14ac:dyDescent="0.25">
      <c r="A65" s="5" t="s">
        <v>40</v>
      </c>
      <c r="B65">
        <v>18693.57</v>
      </c>
      <c r="C65">
        <v>20155.73</v>
      </c>
      <c r="D65">
        <v>23184.94</v>
      </c>
      <c r="E65">
        <v>23677.599999999999</v>
      </c>
      <c r="F65">
        <v>21580.12</v>
      </c>
      <c r="G65">
        <v>24897.88</v>
      </c>
      <c r="H65">
        <v>27561.37</v>
      </c>
      <c r="I65">
        <v>29958.95</v>
      </c>
      <c r="J65">
        <v>30237.119999999999</v>
      </c>
      <c r="K65">
        <v>31464.36</v>
      </c>
    </row>
    <row r="66" spans="1:11" s="1" customFormat="1" x14ac:dyDescent="0.25">
      <c r="A66" s="1" t="s">
        <v>12</v>
      </c>
      <c r="B66">
        <v>55898.32</v>
      </c>
      <c r="C66">
        <v>64240.88</v>
      </c>
      <c r="D66">
        <v>71739.039999999994</v>
      </c>
      <c r="E66">
        <v>77310.75</v>
      </c>
      <c r="F66">
        <v>73760.759999999995</v>
      </c>
      <c r="G66">
        <v>77196.02</v>
      </c>
      <c r="H66">
        <v>85830.96</v>
      </c>
      <c r="I66">
        <v>91753.97</v>
      </c>
      <c r="J66">
        <v>88002.7</v>
      </c>
      <c r="K66">
        <v>93637.2</v>
      </c>
    </row>
    <row r="67" spans="1:11" s="5" customFormat="1" x14ac:dyDescent="0.25">
      <c r="A67" s="5" t="s">
        <v>45</v>
      </c>
      <c r="B67">
        <v>2474.29</v>
      </c>
      <c r="C67">
        <v>2682.29</v>
      </c>
      <c r="D67">
        <v>4035.28</v>
      </c>
      <c r="E67">
        <v>2562.48</v>
      </c>
      <c r="F67">
        <v>2501.6999999999998</v>
      </c>
      <c r="G67">
        <v>2461.9</v>
      </c>
      <c r="H67">
        <v>2956.17</v>
      </c>
      <c r="I67">
        <v>4025.82</v>
      </c>
      <c r="J67">
        <v>4719.67</v>
      </c>
      <c r="K67">
        <v>3922.86</v>
      </c>
    </row>
    <row r="68" spans="1:11" x14ac:dyDescent="0.25">
      <c r="A68" s="5" t="s">
        <v>30</v>
      </c>
      <c r="B68">
        <v>8116.1</v>
      </c>
      <c r="C68">
        <v>7495.09</v>
      </c>
      <c r="D68">
        <v>7859.56</v>
      </c>
      <c r="E68">
        <v>8879.33</v>
      </c>
      <c r="F68">
        <v>10397.16</v>
      </c>
      <c r="G68">
        <v>10864.15</v>
      </c>
      <c r="H68">
        <v>11771.16</v>
      </c>
      <c r="I68">
        <v>14152.88</v>
      </c>
      <c r="J68">
        <v>15637.56</v>
      </c>
      <c r="K68">
        <v>18622.96</v>
      </c>
    </row>
    <row r="69" spans="1:11" x14ac:dyDescent="0.25">
      <c r="A69" s="3" t="s">
        <v>54</v>
      </c>
      <c r="B69">
        <v>2967.4</v>
      </c>
      <c r="C69">
        <v>2899.6</v>
      </c>
      <c r="D69">
        <v>4152.03</v>
      </c>
      <c r="E69">
        <v>7277.34</v>
      </c>
      <c r="F69">
        <v>4659.0200000000004</v>
      </c>
      <c r="G69">
        <v>4654.42</v>
      </c>
      <c r="H69">
        <v>4880.1899999999996</v>
      </c>
      <c r="I69">
        <v>7217.68</v>
      </c>
      <c r="J69">
        <v>4012.36</v>
      </c>
      <c r="K69">
        <v>3008.79</v>
      </c>
    </row>
    <row r="70" spans="1:11" x14ac:dyDescent="0.25">
      <c r="A70" s="3" t="s">
        <v>41</v>
      </c>
      <c r="B70">
        <v>12147383071</v>
      </c>
      <c r="C70">
        <v>12204294911</v>
      </c>
      <c r="D70">
        <v>12258631601</v>
      </c>
      <c r="E70">
        <v>12292231241</v>
      </c>
      <c r="F70">
        <v>12308844231</v>
      </c>
      <c r="G70">
        <v>12323255931</v>
      </c>
      <c r="H70">
        <v>12428017741</v>
      </c>
      <c r="I70">
        <v>12484700000</v>
      </c>
      <c r="J70">
        <v>12514119781</v>
      </c>
      <c r="K70">
        <v>12529468231</v>
      </c>
    </row>
    <row r="71" spans="1:11" x14ac:dyDescent="0.25">
      <c r="A71" s="3" t="s">
        <v>42</v>
      </c>
      <c r="B71">
        <v>4026657100</v>
      </c>
    </row>
    <row r="72" spans="1:11" x14ac:dyDescent="0.25">
      <c r="A72" s="3" t="s">
        <v>55</v>
      </c>
      <c r="B72">
        <v>1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</row>
    <row r="74" spans="1:11" x14ac:dyDescent="0.25">
      <c r="A74" s="5"/>
    </row>
    <row r="75" spans="1:11" x14ac:dyDescent="0.25">
      <c r="A75" s="5"/>
    </row>
    <row r="76" spans="1:11" x14ac:dyDescent="0.25">
      <c r="A76" s="5"/>
    </row>
    <row r="77" spans="1:11" x14ac:dyDescent="0.25">
      <c r="A77" s="5"/>
    </row>
    <row r="78" spans="1:11" x14ac:dyDescent="0.25">
      <c r="A78" s="5"/>
    </row>
    <row r="79" spans="1:11" x14ac:dyDescent="0.25">
      <c r="A79" s="5"/>
    </row>
    <row r="80" spans="1:11" x14ac:dyDescent="0.25">
      <c r="A80" s="1" t="s">
        <v>27</v>
      </c>
    </row>
    <row r="81" spans="1:11" s="8" customFormat="1" x14ac:dyDescent="0.25">
      <c r="A81" s="7" t="s">
        <v>24</v>
      </c>
      <c r="B81" s="6">
        <v>42825</v>
      </c>
      <c r="C81" s="6">
        <v>43190</v>
      </c>
      <c r="D81" s="6">
        <v>43555</v>
      </c>
      <c r="E81" s="6">
        <v>43921</v>
      </c>
      <c r="F81" s="6">
        <v>44286</v>
      </c>
      <c r="G81" s="6">
        <v>44651</v>
      </c>
      <c r="H81" s="6">
        <v>45016</v>
      </c>
      <c r="I81" s="6">
        <v>45382</v>
      </c>
      <c r="J81" s="6">
        <v>45747</v>
      </c>
      <c r="K81" s="6">
        <v>46112</v>
      </c>
    </row>
    <row r="82" spans="1:11" s="1" customFormat="1" x14ac:dyDescent="0.25">
      <c r="A82" s="5" t="s">
        <v>18</v>
      </c>
      <c r="B82">
        <v>10627.31</v>
      </c>
      <c r="C82">
        <v>13169.4</v>
      </c>
      <c r="D82">
        <v>12583.41</v>
      </c>
      <c r="E82">
        <v>14689.66</v>
      </c>
      <c r="F82">
        <v>12526.97</v>
      </c>
      <c r="G82">
        <v>15775.51</v>
      </c>
      <c r="H82">
        <v>18877.55</v>
      </c>
      <c r="I82">
        <v>17178.86</v>
      </c>
      <c r="J82">
        <v>17627.04</v>
      </c>
      <c r="K82">
        <v>18464.310000000001</v>
      </c>
    </row>
    <row r="83" spans="1:11" s="5" customFormat="1" x14ac:dyDescent="0.25">
      <c r="A83" s="5" t="s">
        <v>19</v>
      </c>
      <c r="B83">
        <v>-3250.93</v>
      </c>
      <c r="C83">
        <v>-7113.89</v>
      </c>
      <c r="D83">
        <v>-5545.68</v>
      </c>
      <c r="E83">
        <v>-6174.02</v>
      </c>
      <c r="F83">
        <v>5739.98</v>
      </c>
      <c r="G83">
        <v>-2238.4899999999998</v>
      </c>
      <c r="H83">
        <v>-5732.29</v>
      </c>
      <c r="I83">
        <v>1562.77</v>
      </c>
      <c r="J83">
        <v>-563.84</v>
      </c>
      <c r="K83">
        <v>-2320.7399999999998</v>
      </c>
    </row>
    <row r="84" spans="1:11" s="5" customFormat="1" x14ac:dyDescent="0.25">
      <c r="A84" s="5" t="s">
        <v>20</v>
      </c>
      <c r="B84">
        <v>-7301.03</v>
      </c>
      <c r="C84">
        <v>-6221.13</v>
      </c>
      <c r="D84">
        <v>-6868.64</v>
      </c>
      <c r="E84">
        <v>-8181.48</v>
      </c>
      <c r="F84">
        <v>-18633.830000000002</v>
      </c>
      <c r="G84">
        <v>-13580.5</v>
      </c>
      <c r="H84">
        <v>-13006.03</v>
      </c>
      <c r="I84">
        <v>-18550.96</v>
      </c>
      <c r="J84">
        <v>-17037.400000000001</v>
      </c>
      <c r="K84">
        <v>-16147.12</v>
      </c>
    </row>
    <row r="85" spans="1:11" s="1" customFormat="1" x14ac:dyDescent="0.25">
      <c r="A85" s="5" t="s">
        <v>21</v>
      </c>
      <c r="B85">
        <v>75.349999999999994</v>
      </c>
      <c r="C85">
        <v>-165.62</v>
      </c>
      <c r="D85">
        <v>169.09</v>
      </c>
      <c r="E85">
        <v>334.16</v>
      </c>
      <c r="F85">
        <v>-366.88</v>
      </c>
      <c r="G85">
        <v>-43.48</v>
      </c>
      <c r="H85">
        <v>139.22999999999999</v>
      </c>
      <c r="I85">
        <v>190.67</v>
      </c>
      <c r="J85">
        <v>25.8</v>
      </c>
      <c r="K85">
        <v>-3.55</v>
      </c>
    </row>
    <row r="86" spans="1:11" x14ac:dyDescent="0.25">
      <c r="A86" s="5"/>
    </row>
    <row r="87" spans="1:11" x14ac:dyDescent="0.25">
      <c r="A87" s="5"/>
    </row>
    <row r="88" spans="1:11" x14ac:dyDescent="0.25">
      <c r="A88" s="5"/>
    </row>
    <row r="89" spans="1:11" x14ac:dyDescent="0.25">
      <c r="A89" s="5"/>
    </row>
    <row r="90" spans="1:11" s="1" customFormat="1" x14ac:dyDescent="0.25">
      <c r="A90" s="1" t="s">
        <v>44</v>
      </c>
      <c r="B90">
        <v>262.75</v>
      </c>
      <c r="C90">
        <v>239.5</v>
      </c>
      <c r="D90">
        <v>278.64</v>
      </c>
      <c r="E90">
        <v>160.94999999999999</v>
      </c>
      <c r="F90">
        <v>204.82</v>
      </c>
      <c r="G90">
        <v>234.96</v>
      </c>
      <c r="H90">
        <v>359.49</v>
      </c>
      <c r="I90">
        <v>401.53</v>
      </c>
      <c r="J90">
        <v>409.75</v>
      </c>
      <c r="K90">
        <v>287.7</v>
      </c>
    </row>
    <row r="92" spans="1:11" s="1" customFormat="1" x14ac:dyDescent="0.25">
      <c r="A92" s="1" t="s">
        <v>43</v>
      </c>
    </row>
    <row r="93" spans="1:11" x14ac:dyDescent="0.25">
      <c r="A93" s="3" t="s">
        <v>56</v>
      </c>
      <c r="B93" s="10">
        <v>1214.74</v>
      </c>
      <c r="C93" s="10">
        <v>1220.43</v>
      </c>
      <c r="D93" s="10">
        <v>1225.8599999999999</v>
      </c>
      <c r="E93" s="10">
        <v>1229.22</v>
      </c>
      <c r="F93" s="10">
        <v>1230.8800000000001</v>
      </c>
      <c r="G93" s="10">
        <v>1232.33</v>
      </c>
      <c r="H93" s="10">
        <v>1242.8</v>
      </c>
      <c r="I93" s="10">
        <v>1248.47</v>
      </c>
      <c r="J93" s="10">
        <v>1251.4100000000001</v>
      </c>
      <c r="K93" s="10">
        <v>1252.95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21474-2DED-4A6B-8457-58A34A045618}">
  <dimension ref="B2:V40"/>
  <sheetViews>
    <sheetView showGridLines="0" zoomScaleNormal="100" workbookViewId="0">
      <pane xSplit="3" ySplit="2" topLeftCell="J3" activePane="bottomRight" state="frozen"/>
      <selection pane="topRight" activeCell="D1" sqref="D1"/>
      <selection pane="bottomLeft" activeCell="A3" sqref="A3"/>
      <selection pane="bottomRight" activeCell="Q2" sqref="Q2"/>
    </sheetView>
  </sheetViews>
  <sheetFormatPr defaultRowHeight="15" x14ac:dyDescent="0.25"/>
  <cols>
    <col min="1" max="1" width="1.85546875" customWidth="1"/>
    <col min="2" max="2" width="5.7109375" bestFit="1" customWidth="1"/>
    <col min="3" max="3" width="16.5703125" bestFit="1" customWidth="1"/>
    <col min="4" max="4" width="17.5703125" bestFit="1" customWidth="1"/>
    <col min="5" max="5" width="8.7109375" style="236" bestFit="1" customWidth="1"/>
    <col min="6" max="6" width="16.7109375" style="236" bestFit="1" customWidth="1"/>
    <col min="7" max="7" width="16.5703125" style="236" customWidth="1"/>
    <col min="8" max="8" width="10.85546875" style="236" bestFit="1" customWidth="1"/>
    <col min="9" max="9" width="14.5703125" style="236" bestFit="1" customWidth="1"/>
    <col min="10" max="11" width="14.42578125" style="236" customWidth="1"/>
    <col min="12" max="12" width="13.42578125" style="236" bestFit="1" customWidth="1"/>
    <col min="13" max="13" width="11.140625" style="236" bestFit="1" customWidth="1"/>
    <col min="14" max="14" width="11" style="236" customWidth="1"/>
    <col min="15" max="17" width="14.28515625" style="236" customWidth="1"/>
    <col min="18" max="18" width="12.42578125" style="236" bestFit="1" customWidth="1"/>
    <col min="19" max="19" width="17.85546875" style="236" bestFit="1" customWidth="1"/>
    <col min="20" max="20" width="9.28515625" style="236" bestFit="1" customWidth="1"/>
    <col min="21" max="21" width="11.7109375" style="236" bestFit="1" customWidth="1"/>
    <col min="22" max="22" width="11.28515625" bestFit="1" customWidth="1"/>
  </cols>
  <sheetData>
    <row r="2" spans="2:22" x14ac:dyDescent="0.25">
      <c r="B2" s="12" t="s">
        <v>7887</v>
      </c>
      <c r="C2" s="12" t="s">
        <v>7888</v>
      </c>
      <c r="D2" s="12" t="s">
        <v>8080</v>
      </c>
      <c r="E2" s="230" t="s">
        <v>7889</v>
      </c>
      <c r="F2" s="230" t="s">
        <v>7890</v>
      </c>
      <c r="G2" s="230" t="s">
        <v>7896</v>
      </c>
      <c r="H2" s="230" t="s">
        <v>7891</v>
      </c>
      <c r="I2" s="230" t="s">
        <v>7892</v>
      </c>
      <c r="J2" s="230" t="s">
        <v>7913</v>
      </c>
      <c r="K2" s="230" t="s">
        <v>7893</v>
      </c>
      <c r="L2" s="230" t="s">
        <v>7894</v>
      </c>
      <c r="M2" s="230" t="s">
        <v>7895</v>
      </c>
      <c r="N2" s="230" t="s">
        <v>7897</v>
      </c>
      <c r="O2" s="230" t="s">
        <v>7815</v>
      </c>
      <c r="P2" s="230" t="s">
        <v>7898</v>
      </c>
      <c r="Q2" s="230" t="s">
        <v>8064</v>
      </c>
      <c r="R2" s="230" t="s">
        <v>7916</v>
      </c>
      <c r="S2" s="230" t="s">
        <v>7917</v>
      </c>
      <c r="T2" s="230" t="s">
        <v>7822</v>
      </c>
      <c r="U2" s="230" t="s">
        <v>7918</v>
      </c>
      <c r="V2" s="12" t="s">
        <v>7919</v>
      </c>
    </row>
    <row r="3" spans="2:22" x14ac:dyDescent="0.25">
      <c r="B3" s="95">
        <v>2</v>
      </c>
      <c r="C3" s="95" t="s">
        <v>7798</v>
      </c>
      <c r="D3" s="95"/>
      <c r="E3" s="231">
        <v>279.35000000000002</v>
      </c>
      <c r="F3" s="231">
        <v>1252.95</v>
      </c>
      <c r="G3" s="231">
        <f t="shared" ref="G3:G22" si="0">E3*F3</f>
        <v>350011.58250000002</v>
      </c>
      <c r="H3" s="231">
        <v>2399.06</v>
      </c>
      <c r="I3" s="231">
        <v>3008.79</v>
      </c>
      <c r="J3" s="231">
        <f t="shared" ref="J3:J22" si="1">H3-I3</f>
        <v>-609.73</v>
      </c>
      <c r="K3" s="231">
        <f t="shared" ref="K3:K21" si="2">G3+J3</f>
        <v>349401.85250000004</v>
      </c>
      <c r="L3" s="231">
        <v>21018.15</v>
      </c>
      <c r="M3" s="231">
        <v>78868.399999999994</v>
      </c>
      <c r="N3" s="232">
        <f t="shared" ref="N3:N18" si="3">G3/L3</f>
        <v>16.652825415176881</v>
      </c>
      <c r="O3" s="231">
        <v>30108.949999999997</v>
      </c>
      <c r="P3" s="231">
        <f>K3/O3</f>
        <v>11.604584434196479</v>
      </c>
      <c r="Q3" s="231">
        <f>K3/M3</f>
        <v>4.4301881678847304</v>
      </c>
      <c r="R3" s="233">
        <v>28398.42</v>
      </c>
      <c r="S3" s="233">
        <v>85.17</v>
      </c>
      <c r="T3" s="233">
        <f>R3-S3</f>
        <v>28313.25</v>
      </c>
      <c r="U3" s="233">
        <v>7015.24</v>
      </c>
      <c r="V3" s="96">
        <f>U3/T3</f>
        <v>0.24777233274173752</v>
      </c>
    </row>
    <row r="4" spans="2:22" x14ac:dyDescent="0.25">
      <c r="B4" s="93"/>
      <c r="C4" s="93"/>
      <c r="D4" s="93"/>
      <c r="E4" s="234"/>
      <c r="F4" s="234"/>
      <c r="G4" s="234"/>
      <c r="H4" s="234"/>
      <c r="I4" s="234"/>
      <c r="J4" s="234"/>
      <c r="K4" s="234"/>
      <c r="L4" s="234"/>
      <c r="M4" s="234"/>
      <c r="N4" s="235"/>
      <c r="O4" s="234"/>
      <c r="P4" s="234"/>
      <c r="Q4" s="231"/>
      <c r="V4" s="92"/>
    </row>
    <row r="5" spans="2:22" x14ac:dyDescent="0.25">
      <c r="B5" s="95">
        <v>1</v>
      </c>
      <c r="C5" s="95" t="s">
        <v>7899</v>
      </c>
      <c r="D5" s="224" t="s">
        <v>8081</v>
      </c>
      <c r="E5" s="231">
        <v>2098.4</v>
      </c>
      <c r="F5" s="231">
        <v>234.96</v>
      </c>
      <c r="G5" s="231">
        <f>E5*F5</f>
        <v>493040.06400000001</v>
      </c>
      <c r="H5" s="231">
        <v>1478</v>
      </c>
      <c r="I5" s="231">
        <v>3248</v>
      </c>
      <c r="J5" s="231">
        <f>H5-I5</f>
        <v>-1770</v>
      </c>
      <c r="K5" s="231">
        <f>G5+J5</f>
        <v>491270.06400000001</v>
      </c>
      <c r="L5" s="231">
        <v>15059</v>
      </c>
      <c r="M5" s="231">
        <v>64468</v>
      </c>
      <c r="N5" s="232">
        <f>G5/L5</f>
        <v>32.740558071585099</v>
      </c>
      <c r="O5" s="231">
        <v>15790</v>
      </c>
      <c r="P5" s="231">
        <f t="shared" ref="P5:P22" si="4">K5/O5</f>
        <v>31.112733628879038</v>
      </c>
      <c r="Q5" s="231">
        <f t="shared" ref="Q5:Q22" si="5">K5/M5</f>
        <v>7.6203707886083016</v>
      </c>
      <c r="R5" s="233">
        <v>14457</v>
      </c>
      <c r="S5" s="233">
        <v>410</v>
      </c>
      <c r="T5" s="233">
        <f t="shared" ref="T5:T22" si="6">R5-S5</f>
        <v>14047</v>
      </c>
      <c r="U5" s="233">
        <v>3160</v>
      </c>
      <c r="V5" s="96">
        <f t="shared" ref="V5:V22" si="7">U5/T5</f>
        <v>0.22495906599273865</v>
      </c>
    </row>
    <row r="6" spans="2:22" x14ac:dyDescent="0.25">
      <c r="B6" s="95">
        <v>3</v>
      </c>
      <c r="C6" s="95" t="s">
        <v>7900</v>
      </c>
      <c r="D6" s="224" t="s">
        <v>8081</v>
      </c>
      <c r="E6" s="231">
        <v>1423.5</v>
      </c>
      <c r="F6" s="231">
        <v>192.83</v>
      </c>
      <c r="G6" s="231">
        <f t="shared" si="0"/>
        <v>274493.505</v>
      </c>
      <c r="H6" s="231">
        <v>444.16</v>
      </c>
      <c r="I6" s="231">
        <v>1340.87</v>
      </c>
      <c r="J6" s="231">
        <f t="shared" si="1"/>
        <v>-896.70999999999981</v>
      </c>
      <c r="K6" s="231">
        <f t="shared" si="2"/>
        <v>273596.79499999998</v>
      </c>
      <c r="L6" s="231">
        <v>3544.6</v>
      </c>
      <c r="M6" s="231">
        <v>23154.6</v>
      </c>
      <c r="N6" s="232">
        <f t="shared" si="3"/>
        <v>77.439910003949677</v>
      </c>
      <c r="O6" s="231">
        <v>5342.42</v>
      </c>
      <c r="P6" s="231">
        <f t="shared" si="4"/>
        <v>51.212146368125303</v>
      </c>
      <c r="Q6" s="231">
        <f t="shared" si="5"/>
        <v>11.816088163906956</v>
      </c>
      <c r="R6" s="233">
        <v>4643.1899999999996</v>
      </c>
      <c r="S6" s="233">
        <v>158.31</v>
      </c>
      <c r="T6" s="233">
        <f t="shared" si="6"/>
        <v>4484.8799999999992</v>
      </c>
      <c r="U6" s="233">
        <v>1065.05</v>
      </c>
      <c r="V6" s="96">
        <f t="shared" si="7"/>
        <v>0.23747569611673003</v>
      </c>
    </row>
    <row r="7" spans="2:22" x14ac:dyDescent="0.25">
      <c r="B7">
        <v>4</v>
      </c>
      <c r="C7" t="s">
        <v>7901</v>
      </c>
      <c r="D7" s="224" t="s">
        <v>8085</v>
      </c>
      <c r="E7" s="236">
        <v>466.55</v>
      </c>
      <c r="F7" s="236">
        <v>338.25</v>
      </c>
      <c r="G7" s="236">
        <f t="shared" si="0"/>
        <v>157810.53750000001</v>
      </c>
      <c r="H7" s="236">
        <v>2508.1799999999998</v>
      </c>
      <c r="I7" s="236">
        <v>1998.49</v>
      </c>
      <c r="J7" s="236">
        <f t="shared" si="1"/>
        <v>509.68999999999983</v>
      </c>
      <c r="K7" s="236">
        <f t="shared" si="2"/>
        <v>158320.22750000001</v>
      </c>
      <c r="L7" s="236">
        <v>3209.4</v>
      </c>
      <c r="M7" s="236">
        <v>22692.63</v>
      </c>
      <c r="N7" s="237">
        <f t="shared" si="3"/>
        <v>49.171352121891942</v>
      </c>
      <c r="O7" s="236">
        <v>5672.75</v>
      </c>
      <c r="P7" s="236">
        <f t="shared" si="4"/>
        <v>27.908902648627212</v>
      </c>
      <c r="Q7" s="238">
        <f t="shared" si="5"/>
        <v>6.976724491608068</v>
      </c>
      <c r="R7" s="236">
        <v>4372.01</v>
      </c>
      <c r="S7" s="236">
        <v>195.98</v>
      </c>
      <c r="T7" s="236">
        <f t="shared" si="6"/>
        <v>4176.0300000000007</v>
      </c>
      <c r="U7" s="236">
        <v>985.63</v>
      </c>
      <c r="V7" s="92">
        <f t="shared" si="7"/>
        <v>0.23602081402671912</v>
      </c>
    </row>
    <row r="8" spans="2:22" x14ac:dyDescent="0.25">
      <c r="B8" s="95">
        <v>5</v>
      </c>
      <c r="C8" s="95" t="s">
        <v>7902</v>
      </c>
      <c r="D8" s="224" t="s">
        <v>8081</v>
      </c>
      <c r="E8" s="231">
        <v>5310.5</v>
      </c>
      <c r="F8" s="231">
        <v>24.09</v>
      </c>
      <c r="G8" s="231">
        <f t="shared" si="0"/>
        <v>127929.94499999999</v>
      </c>
      <c r="H8" s="231">
        <v>1380.28</v>
      </c>
      <c r="I8" s="231">
        <v>352.44</v>
      </c>
      <c r="J8" s="231">
        <f t="shared" si="1"/>
        <v>1027.8399999999999</v>
      </c>
      <c r="K8" s="231">
        <f t="shared" si="2"/>
        <v>128957.78499999999</v>
      </c>
      <c r="L8" s="231">
        <v>2537.0100000000002</v>
      </c>
      <c r="M8" s="231">
        <v>19151.59</v>
      </c>
      <c r="N8" s="232">
        <f t="shared" si="3"/>
        <v>50.425479205836787</v>
      </c>
      <c r="O8" s="231">
        <v>3738.37</v>
      </c>
      <c r="P8" s="231">
        <f t="shared" si="4"/>
        <v>34.495725409737396</v>
      </c>
      <c r="Q8" s="231">
        <f t="shared" si="5"/>
        <v>6.7335289132651646</v>
      </c>
      <c r="R8" s="233">
        <v>3401.54</v>
      </c>
      <c r="S8" s="233">
        <v>112.76</v>
      </c>
      <c r="T8" s="233">
        <f t="shared" si="6"/>
        <v>3288.7799999999997</v>
      </c>
      <c r="U8" s="233">
        <v>751.77</v>
      </c>
      <c r="V8" s="96">
        <f t="shared" si="7"/>
        <v>0.22858628427562805</v>
      </c>
    </row>
    <row r="9" spans="2:22" x14ac:dyDescent="0.25">
      <c r="B9">
        <v>6</v>
      </c>
      <c r="C9" t="s">
        <v>7903</v>
      </c>
      <c r="D9" s="224" t="s">
        <v>8081</v>
      </c>
      <c r="E9" s="236">
        <v>839.35</v>
      </c>
      <c r="F9" s="236">
        <v>129.84</v>
      </c>
      <c r="G9" s="236">
        <f t="shared" si="0"/>
        <v>108981.20400000001</v>
      </c>
      <c r="H9" s="236">
        <v>557</v>
      </c>
      <c r="I9" s="236">
        <v>493</v>
      </c>
      <c r="J9" s="236">
        <f t="shared" si="1"/>
        <v>64</v>
      </c>
      <c r="K9" s="236">
        <f t="shared" si="2"/>
        <v>109045.20400000001</v>
      </c>
      <c r="L9" s="236">
        <v>1813</v>
      </c>
      <c r="M9" s="236">
        <v>13611</v>
      </c>
      <c r="N9" s="237">
        <f t="shared" si="3"/>
        <v>60.11097848869278</v>
      </c>
      <c r="O9" s="236">
        <v>2524</v>
      </c>
      <c r="P9" s="236">
        <f t="shared" si="4"/>
        <v>43.203329635499216</v>
      </c>
      <c r="Q9" s="238">
        <f t="shared" si="5"/>
        <v>8.0115497759165386</v>
      </c>
      <c r="R9" s="236">
        <v>2322</v>
      </c>
      <c r="S9" s="236">
        <v>53</v>
      </c>
      <c r="T9" s="236">
        <f t="shared" si="6"/>
        <v>2269</v>
      </c>
      <c r="U9" s="236">
        <v>464</v>
      </c>
      <c r="V9" s="92">
        <f t="shared" si="7"/>
        <v>0.20449537241075363</v>
      </c>
    </row>
    <row r="10" spans="2:22" x14ac:dyDescent="0.25">
      <c r="B10" s="95">
        <v>7</v>
      </c>
      <c r="C10" s="95" t="s">
        <v>7904</v>
      </c>
      <c r="D10" s="224" t="s">
        <v>8081</v>
      </c>
      <c r="E10" s="231">
        <v>1057.7</v>
      </c>
      <c r="F10" s="231">
        <v>102.33</v>
      </c>
      <c r="G10" s="231">
        <f t="shared" si="0"/>
        <v>108234.44100000001</v>
      </c>
      <c r="H10" s="231">
        <v>4415.8100000000004</v>
      </c>
      <c r="I10" s="231">
        <v>1005.41</v>
      </c>
      <c r="J10" s="231">
        <f t="shared" si="1"/>
        <v>3410.4000000000005</v>
      </c>
      <c r="K10" s="231">
        <f t="shared" si="2"/>
        <v>111644.841</v>
      </c>
      <c r="L10" s="231">
        <v>1861.47</v>
      </c>
      <c r="M10" s="231">
        <v>15177.9</v>
      </c>
      <c r="N10" s="232">
        <f t="shared" si="3"/>
        <v>58.144606681815986</v>
      </c>
      <c r="O10" s="231">
        <v>3422.41</v>
      </c>
      <c r="P10" s="231">
        <f t="shared" si="4"/>
        <v>32.621702542944888</v>
      </c>
      <c r="Q10" s="231">
        <f t="shared" si="5"/>
        <v>7.3557502025971973</v>
      </c>
      <c r="R10" s="233">
        <v>3154.88</v>
      </c>
      <c r="S10" s="233">
        <v>331.57</v>
      </c>
      <c r="T10" s="233">
        <f t="shared" si="6"/>
        <v>2823.31</v>
      </c>
      <c r="U10" s="233">
        <v>728.69</v>
      </c>
      <c r="V10" s="96">
        <f t="shared" si="7"/>
        <v>0.25809776468046375</v>
      </c>
    </row>
    <row r="11" spans="2:22" x14ac:dyDescent="0.25">
      <c r="B11">
        <v>8</v>
      </c>
      <c r="C11" t="s">
        <v>7905</v>
      </c>
      <c r="D11" s="224" t="s">
        <v>8085</v>
      </c>
      <c r="E11" s="236">
        <v>1088.5</v>
      </c>
      <c r="F11" s="236">
        <v>98.97</v>
      </c>
      <c r="G11" s="236">
        <f t="shared" si="0"/>
        <v>107728.845</v>
      </c>
      <c r="H11" s="236">
        <v>2819.51</v>
      </c>
      <c r="I11" s="236">
        <v>3420.49</v>
      </c>
      <c r="J11" s="236">
        <f t="shared" si="1"/>
        <v>-600.97999999999956</v>
      </c>
      <c r="K11" s="236">
        <f t="shared" si="2"/>
        <v>107127.86500000001</v>
      </c>
      <c r="L11" s="236">
        <v>1546.8</v>
      </c>
      <c r="M11" s="236">
        <v>20290.43</v>
      </c>
      <c r="N11" s="237">
        <f t="shared" si="3"/>
        <v>69.646266485647786</v>
      </c>
      <c r="O11" s="236">
        <v>2928</v>
      </c>
      <c r="P11" s="236">
        <f t="shared" si="4"/>
        <v>36.587385587431697</v>
      </c>
      <c r="Q11" s="238">
        <f t="shared" si="5"/>
        <v>5.2797237416851202</v>
      </c>
      <c r="R11" s="236">
        <v>2301.3200000000002</v>
      </c>
      <c r="S11" s="236">
        <v>137.03</v>
      </c>
      <c r="T11" s="236">
        <f t="shared" si="6"/>
        <v>2164.29</v>
      </c>
      <c r="U11" s="236">
        <v>535.28</v>
      </c>
      <c r="V11" s="92">
        <f t="shared" si="7"/>
        <v>0.24732360265953268</v>
      </c>
    </row>
    <row r="12" spans="2:22" x14ac:dyDescent="0.25">
      <c r="B12">
        <v>9</v>
      </c>
      <c r="C12" t="s">
        <v>7906</v>
      </c>
      <c r="D12" s="224" t="s">
        <v>8085</v>
      </c>
      <c r="E12" s="236">
        <v>1381.6</v>
      </c>
      <c r="F12" s="236">
        <v>72.739999999999995</v>
      </c>
      <c r="G12" s="236">
        <f t="shared" si="0"/>
        <v>100497.58399999999</v>
      </c>
      <c r="H12" s="236">
        <v>413</v>
      </c>
      <c r="I12" s="236">
        <v>1977</v>
      </c>
      <c r="J12" s="236">
        <f t="shared" si="1"/>
        <v>-1564</v>
      </c>
      <c r="K12" s="236">
        <f t="shared" si="2"/>
        <v>98933.583999999988</v>
      </c>
      <c r="L12" s="236">
        <v>1838</v>
      </c>
      <c r="M12" s="236">
        <v>12467</v>
      </c>
      <c r="N12" s="237">
        <f t="shared" si="3"/>
        <v>54.677684439608264</v>
      </c>
      <c r="O12" s="236">
        <v>2658</v>
      </c>
      <c r="P12" s="236">
        <f t="shared" si="4"/>
        <v>37.221062452972156</v>
      </c>
      <c r="Q12" s="238">
        <f t="shared" si="5"/>
        <v>7.9356368011550487</v>
      </c>
      <c r="R12" s="236">
        <v>2369</v>
      </c>
      <c r="S12" s="236">
        <v>158</v>
      </c>
      <c r="T12" s="236">
        <f t="shared" si="6"/>
        <v>2211</v>
      </c>
      <c r="U12" s="236">
        <v>510</v>
      </c>
      <c r="V12" s="92">
        <f t="shared" si="7"/>
        <v>0.23066485753052918</v>
      </c>
    </row>
    <row r="13" spans="2:22" x14ac:dyDescent="0.25">
      <c r="B13" s="95">
        <v>10</v>
      </c>
      <c r="C13" s="95" t="s">
        <v>7907</v>
      </c>
      <c r="D13" s="224" t="s">
        <v>8081</v>
      </c>
      <c r="E13" s="231">
        <v>429.45</v>
      </c>
      <c r="F13" s="231">
        <v>177.4</v>
      </c>
      <c r="G13" s="231">
        <f t="shared" si="0"/>
        <v>76184.430000000008</v>
      </c>
      <c r="H13" s="231">
        <v>1287.32</v>
      </c>
      <c r="I13" s="231">
        <v>562.07000000000005</v>
      </c>
      <c r="J13" s="231">
        <f t="shared" si="1"/>
        <v>725.24999999999989</v>
      </c>
      <c r="K13" s="231">
        <f t="shared" si="2"/>
        <v>76909.680000000008</v>
      </c>
      <c r="L13" s="231">
        <v>1868.69</v>
      </c>
      <c r="M13" s="231">
        <v>13192.57</v>
      </c>
      <c r="N13" s="232">
        <f t="shared" si="3"/>
        <v>40.768896927794337</v>
      </c>
      <c r="O13" s="231">
        <v>3029.23</v>
      </c>
      <c r="P13" s="231">
        <f t="shared" si="4"/>
        <v>25.389184710305923</v>
      </c>
      <c r="Q13" s="231">
        <f t="shared" si="5"/>
        <v>5.829772364292932</v>
      </c>
      <c r="R13" s="233">
        <v>2560.3000000000002</v>
      </c>
      <c r="S13" s="233">
        <v>145.4</v>
      </c>
      <c r="T13" s="233">
        <f t="shared" si="6"/>
        <v>2414.9</v>
      </c>
      <c r="U13" s="233">
        <v>551.74</v>
      </c>
      <c r="V13" s="96">
        <f t="shared" si="7"/>
        <v>0.22847322870512235</v>
      </c>
    </row>
    <row r="14" spans="2:22" x14ac:dyDescent="0.25">
      <c r="B14">
        <v>11</v>
      </c>
      <c r="C14" t="s">
        <v>7908</v>
      </c>
      <c r="D14" s="224" t="s">
        <v>8085</v>
      </c>
      <c r="E14" s="236">
        <v>4106</v>
      </c>
      <c r="F14" s="236">
        <v>13.4</v>
      </c>
      <c r="G14" s="236">
        <f t="shared" si="0"/>
        <v>55020.4</v>
      </c>
      <c r="H14" s="236">
        <v>498.45</v>
      </c>
      <c r="I14" s="236">
        <v>88.33</v>
      </c>
      <c r="J14" s="236">
        <f t="shared" si="1"/>
        <v>410.12</v>
      </c>
      <c r="K14" s="236">
        <f t="shared" si="2"/>
        <v>55430.520000000004</v>
      </c>
      <c r="L14" s="236">
        <v>604.48</v>
      </c>
      <c r="M14" s="236">
        <v>6037.07</v>
      </c>
      <c r="N14" s="237">
        <f t="shared" si="3"/>
        <v>91.021042879830603</v>
      </c>
      <c r="O14" s="236">
        <v>1036.5900000000001</v>
      </c>
      <c r="P14" s="236">
        <f t="shared" si="4"/>
        <v>53.473909646050991</v>
      </c>
      <c r="Q14" s="238">
        <f t="shared" si="5"/>
        <v>9.181692443519788</v>
      </c>
      <c r="R14" s="236">
        <v>883.57</v>
      </c>
      <c r="S14" s="236">
        <v>64.53</v>
      </c>
      <c r="T14" s="236">
        <f t="shared" si="6"/>
        <v>819.04000000000008</v>
      </c>
      <c r="U14" s="236">
        <v>200.76</v>
      </c>
      <c r="V14" s="92">
        <f t="shared" si="7"/>
        <v>0.24511623363938265</v>
      </c>
    </row>
    <row r="15" spans="2:22" x14ac:dyDescent="0.25">
      <c r="B15">
        <v>12</v>
      </c>
      <c r="C15" t="s">
        <v>7909</v>
      </c>
      <c r="D15" s="224" t="s">
        <v>8081</v>
      </c>
      <c r="E15" s="236">
        <v>2001.1</v>
      </c>
      <c r="F15" s="236">
        <v>27.2</v>
      </c>
      <c r="G15" s="236">
        <f t="shared" si="0"/>
        <v>54429.919999999998</v>
      </c>
      <c r="H15" s="236">
        <v>47.41</v>
      </c>
      <c r="I15" s="236">
        <v>1468.82</v>
      </c>
      <c r="J15" s="236">
        <f t="shared" si="1"/>
        <v>-1421.4099999999999</v>
      </c>
      <c r="K15" s="236">
        <f t="shared" si="2"/>
        <v>53008.509999999995</v>
      </c>
      <c r="L15" s="236">
        <v>1325.31</v>
      </c>
      <c r="M15" s="236">
        <v>6035.04</v>
      </c>
      <c r="N15" s="237">
        <f t="shared" si="3"/>
        <v>41.069576174630839</v>
      </c>
      <c r="O15" s="236">
        <v>1959.03</v>
      </c>
      <c r="P15" s="236">
        <f t="shared" si="4"/>
        <v>27.058549384133983</v>
      </c>
      <c r="Q15" s="238">
        <f t="shared" si="5"/>
        <v>8.7834562819799036</v>
      </c>
      <c r="R15" s="236">
        <v>1812.97</v>
      </c>
      <c r="S15" s="236">
        <v>3.79</v>
      </c>
      <c r="T15" s="236">
        <f t="shared" si="6"/>
        <v>1809.18</v>
      </c>
      <c r="U15" s="236">
        <v>458.65</v>
      </c>
      <c r="V15" s="92">
        <f t="shared" si="7"/>
        <v>0.25351264108601684</v>
      </c>
    </row>
    <row r="16" spans="2:22" x14ac:dyDescent="0.25">
      <c r="B16">
        <v>13</v>
      </c>
      <c r="C16" t="s">
        <v>7910</v>
      </c>
      <c r="D16" s="224" t="s">
        <v>8085</v>
      </c>
      <c r="E16" s="236">
        <v>347.25</v>
      </c>
      <c r="F16" s="236">
        <v>108.81</v>
      </c>
      <c r="G16" s="236">
        <f t="shared" si="0"/>
        <v>37784.272499999999</v>
      </c>
      <c r="H16" s="236">
        <v>2788.83</v>
      </c>
      <c r="I16" s="236">
        <v>746.36</v>
      </c>
      <c r="J16" s="236">
        <f t="shared" si="1"/>
        <v>2042.4699999999998</v>
      </c>
      <c r="K16" s="236">
        <f t="shared" si="2"/>
        <v>39826.7425</v>
      </c>
      <c r="L16" s="236">
        <v>1814.87</v>
      </c>
      <c r="M16" s="236">
        <v>40169.58</v>
      </c>
      <c r="N16" s="237">
        <f t="shared" si="3"/>
        <v>20.819272179274549</v>
      </c>
      <c r="O16" s="236">
        <v>1931.52</v>
      </c>
      <c r="P16" s="236">
        <f t="shared" si="4"/>
        <v>20.619378779406894</v>
      </c>
      <c r="Q16" s="238">
        <f t="shared" si="5"/>
        <v>0.99146524559131555</v>
      </c>
      <c r="R16" s="236">
        <v>1683.12</v>
      </c>
      <c r="S16" s="236">
        <v>130.18</v>
      </c>
      <c r="T16" s="236">
        <f t="shared" si="6"/>
        <v>1552.9399999999998</v>
      </c>
      <c r="U16" s="236">
        <v>-460.94</v>
      </c>
      <c r="V16" s="92">
        <f t="shared" si="7"/>
        <v>-0.29681764910427966</v>
      </c>
    </row>
    <row r="17" spans="2:22" x14ac:dyDescent="0.25">
      <c r="B17">
        <v>14</v>
      </c>
      <c r="C17" t="s">
        <v>7911</v>
      </c>
      <c r="D17" s="224" t="s">
        <v>8085</v>
      </c>
      <c r="E17" s="236">
        <v>1348.8</v>
      </c>
      <c r="F17" s="236">
        <v>26.44</v>
      </c>
      <c r="G17" s="236">
        <f t="shared" si="0"/>
        <v>35662.271999999997</v>
      </c>
      <c r="H17" s="236">
        <v>1316.53</v>
      </c>
      <c r="I17" s="236">
        <v>571.55999999999995</v>
      </c>
      <c r="J17" s="236">
        <f t="shared" si="1"/>
        <v>744.97</v>
      </c>
      <c r="K17" s="236">
        <f t="shared" si="2"/>
        <v>36407.241999999998</v>
      </c>
      <c r="L17" s="236">
        <v>413.39</v>
      </c>
      <c r="M17" s="236">
        <v>9239.94</v>
      </c>
      <c r="N17" s="237">
        <f t="shared" si="3"/>
        <v>86.267863276808825</v>
      </c>
      <c r="O17" s="236">
        <v>850.69</v>
      </c>
      <c r="P17" s="236">
        <f t="shared" si="4"/>
        <v>42.797308067568672</v>
      </c>
      <c r="Q17" s="238">
        <f t="shared" si="5"/>
        <v>3.9402032913633636</v>
      </c>
      <c r="R17" s="236">
        <v>578.70000000000005</v>
      </c>
      <c r="S17" s="236">
        <v>71.72</v>
      </c>
      <c r="T17" s="236">
        <f t="shared" si="6"/>
        <v>506.98</v>
      </c>
      <c r="U17" s="236">
        <v>148.9</v>
      </c>
      <c r="V17" s="92">
        <f t="shared" si="7"/>
        <v>0.2936999487159257</v>
      </c>
    </row>
    <row r="18" spans="2:22" x14ac:dyDescent="0.25">
      <c r="B18">
        <v>15</v>
      </c>
      <c r="C18" t="s">
        <v>7912</v>
      </c>
      <c r="D18" s="224" t="s">
        <v>8082</v>
      </c>
      <c r="E18" s="236">
        <v>2121.6</v>
      </c>
      <c r="F18" s="236">
        <v>15.6</v>
      </c>
      <c r="G18" s="236">
        <f t="shared" si="0"/>
        <v>33096.959999999999</v>
      </c>
      <c r="H18" s="236">
        <v>233.68</v>
      </c>
      <c r="I18" s="236">
        <v>32.61</v>
      </c>
      <c r="J18" s="236">
        <f t="shared" si="1"/>
        <v>201.07</v>
      </c>
      <c r="K18" s="236">
        <f t="shared" si="2"/>
        <v>33298.03</v>
      </c>
      <c r="L18" s="236">
        <v>1526.02</v>
      </c>
      <c r="M18" s="236">
        <v>6391.11</v>
      </c>
      <c r="N18" s="237">
        <f t="shared" si="3"/>
        <v>21.688418238293075</v>
      </c>
      <c r="O18" s="236">
        <v>2072.5499999999997</v>
      </c>
      <c r="P18" s="236">
        <f t="shared" si="4"/>
        <v>16.066213119104486</v>
      </c>
      <c r="Q18" s="238">
        <f t="shared" si="5"/>
        <v>5.2100542785212589</v>
      </c>
      <c r="R18" s="236">
        <v>1951.6</v>
      </c>
      <c r="S18" s="236">
        <v>11.74</v>
      </c>
      <c r="T18" s="236">
        <f t="shared" si="6"/>
        <v>1939.86</v>
      </c>
      <c r="U18" s="236">
        <v>414.54</v>
      </c>
      <c r="V18" s="92">
        <f t="shared" si="7"/>
        <v>0.21369583371995921</v>
      </c>
    </row>
    <row r="19" spans="2:22" x14ac:dyDescent="0.25">
      <c r="B19">
        <v>16</v>
      </c>
      <c r="C19" t="s">
        <v>8065</v>
      </c>
      <c r="D19" s="224" t="s">
        <v>8083</v>
      </c>
      <c r="E19" s="236">
        <v>408.45</v>
      </c>
      <c r="F19" s="236">
        <v>18.13</v>
      </c>
      <c r="G19" s="236">
        <f t="shared" si="0"/>
        <v>7405.1984999999995</v>
      </c>
      <c r="H19" s="236">
        <v>2577.52</v>
      </c>
      <c r="I19" s="236">
        <v>179.31</v>
      </c>
      <c r="J19" s="236">
        <f t="shared" si="1"/>
        <v>2398.21</v>
      </c>
      <c r="K19" s="236">
        <f t="shared" si="2"/>
        <v>9803.4084999999995</v>
      </c>
      <c r="L19" s="236">
        <v>327.43</v>
      </c>
      <c r="M19" s="236">
        <v>7318.6</v>
      </c>
      <c r="N19" s="237">
        <f>G19/L19</f>
        <v>22.616127111138258</v>
      </c>
      <c r="O19" s="237">
        <v>1036.81</v>
      </c>
      <c r="P19" s="236">
        <f t="shared" si="4"/>
        <v>9.455356815617133</v>
      </c>
      <c r="Q19" s="238">
        <f t="shared" si="5"/>
        <v>1.3395196485666656</v>
      </c>
      <c r="R19" s="236">
        <v>650.05999999999995</v>
      </c>
      <c r="S19" s="236">
        <v>225.34</v>
      </c>
      <c r="T19" s="236">
        <f t="shared" si="6"/>
        <v>424.71999999999991</v>
      </c>
      <c r="U19" s="236">
        <v>108.28</v>
      </c>
      <c r="V19" s="92">
        <f t="shared" si="7"/>
        <v>0.25494443398003397</v>
      </c>
    </row>
    <row r="20" spans="2:22" x14ac:dyDescent="0.25">
      <c r="B20">
        <v>17</v>
      </c>
      <c r="C20" t="s">
        <v>8066</v>
      </c>
      <c r="D20" s="224" t="s">
        <v>8083</v>
      </c>
      <c r="E20" s="236">
        <v>731.9</v>
      </c>
      <c r="F20" s="236">
        <v>6.6</v>
      </c>
      <c r="G20" s="236">
        <f t="shared" si="0"/>
        <v>4830.54</v>
      </c>
      <c r="H20" s="236">
        <v>345.05</v>
      </c>
      <c r="I20" s="236">
        <v>37.6</v>
      </c>
      <c r="J20" s="236">
        <f t="shared" si="1"/>
        <v>307.45</v>
      </c>
      <c r="K20" s="236">
        <f t="shared" si="2"/>
        <v>5137.99</v>
      </c>
      <c r="L20" s="236">
        <v>237.3</v>
      </c>
      <c r="M20" s="236">
        <v>4375.3999999999996</v>
      </c>
      <c r="N20" s="237">
        <f>G20/L20</f>
        <v>20.356257901390645</v>
      </c>
      <c r="O20" s="237">
        <v>620.17999999999995</v>
      </c>
      <c r="P20" s="236">
        <f t="shared" si="4"/>
        <v>8.2846754168144727</v>
      </c>
      <c r="Q20" s="238">
        <f t="shared" si="5"/>
        <v>1.174290350596517</v>
      </c>
      <c r="R20" s="236">
        <v>370.65</v>
      </c>
      <c r="S20" s="236">
        <v>41.71</v>
      </c>
      <c r="T20" s="236">
        <f t="shared" si="6"/>
        <v>328.94</v>
      </c>
      <c r="U20" s="236">
        <v>94.93</v>
      </c>
      <c r="V20" s="92">
        <f t="shared" si="7"/>
        <v>0.28859366449808477</v>
      </c>
    </row>
    <row r="21" spans="2:22" x14ac:dyDescent="0.25">
      <c r="B21">
        <v>18</v>
      </c>
      <c r="C21" t="s">
        <v>8067</v>
      </c>
      <c r="D21" s="224" t="s">
        <v>8083</v>
      </c>
      <c r="E21" s="236">
        <v>246.27</v>
      </c>
      <c r="F21" s="236">
        <v>6.31</v>
      </c>
      <c r="G21" s="236">
        <f t="shared" si="0"/>
        <v>1553.9637</v>
      </c>
      <c r="H21" s="236">
        <v>0</v>
      </c>
      <c r="I21" s="236">
        <v>146.07</v>
      </c>
      <c r="J21" s="236">
        <f t="shared" si="1"/>
        <v>-146.07</v>
      </c>
      <c r="K21" s="236">
        <f t="shared" si="2"/>
        <v>1407.8937000000001</v>
      </c>
      <c r="L21" s="236">
        <v>99.01</v>
      </c>
      <c r="M21" s="236">
        <v>1817.12</v>
      </c>
      <c r="N21" s="237">
        <f>G21/L21</f>
        <v>15.695017674982324</v>
      </c>
      <c r="O21" s="237">
        <v>181.61</v>
      </c>
      <c r="P21" s="236">
        <f t="shared" si="4"/>
        <v>7.7522917240240075</v>
      </c>
      <c r="Q21" s="238">
        <f t="shared" si="5"/>
        <v>0.77479401470458753</v>
      </c>
      <c r="R21" s="236">
        <v>136.53</v>
      </c>
      <c r="S21" s="236">
        <v>8.76</v>
      </c>
      <c r="T21" s="236">
        <f t="shared" si="6"/>
        <v>127.77</v>
      </c>
      <c r="U21" s="236">
        <v>29.42</v>
      </c>
      <c r="V21" s="92">
        <f t="shared" si="7"/>
        <v>0.23025749393441342</v>
      </c>
    </row>
    <row r="22" spans="2:22" x14ac:dyDescent="0.25">
      <c r="B22">
        <v>19</v>
      </c>
      <c r="C22" t="s">
        <v>8084</v>
      </c>
      <c r="D22" t="s">
        <v>8074</v>
      </c>
      <c r="E22" s="239">
        <v>184.34</v>
      </c>
      <c r="F22" s="239">
        <v>129.97</v>
      </c>
      <c r="G22" s="236">
        <f t="shared" si="0"/>
        <v>23958.6698</v>
      </c>
      <c r="H22" s="236">
        <v>1109.27</v>
      </c>
      <c r="I22" s="236">
        <v>1719.31</v>
      </c>
      <c r="J22" s="236">
        <f t="shared" si="1"/>
        <v>-610.04</v>
      </c>
      <c r="K22" s="236">
        <f t="shared" ref="K22" si="8">G22+J22</f>
        <v>23348.629799999999</v>
      </c>
      <c r="L22" s="236">
        <v>1158.33</v>
      </c>
      <c r="M22" s="236">
        <v>77720.160000000003</v>
      </c>
      <c r="N22" s="236">
        <v>20.399999999999999</v>
      </c>
      <c r="O22" s="236">
        <v>2782.05</v>
      </c>
      <c r="P22" s="236">
        <f t="shared" si="4"/>
        <v>8.3925989108750727</v>
      </c>
      <c r="Q22" s="238">
        <f t="shared" si="5"/>
        <v>0.30041921941488536</v>
      </c>
      <c r="R22" s="236">
        <v>2319</v>
      </c>
      <c r="S22" s="236">
        <v>706.91</v>
      </c>
      <c r="T22" s="236">
        <f t="shared" si="6"/>
        <v>1612.0900000000001</v>
      </c>
      <c r="U22" s="236">
        <v>424.86</v>
      </c>
      <c r="V22" s="225">
        <f t="shared" si="7"/>
        <v>0.26354607993350243</v>
      </c>
    </row>
    <row r="23" spans="2:22" x14ac:dyDescent="0.25">
      <c r="C23" s="224"/>
      <c r="D23" s="224"/>
    </row>
    <row r="24" spans="2:22" x14ac:dyDescent="0.25">
      <c r="C24" s="224"/>
      <c r="D24" s="224"/>
      <c r="E24" s="239"/>
    </row>
    <row r="25" spans="2:22" x14ac:dyDescent="0.25">
      <c r="C25" s="224"/>
      <c r="D25" s="224"/>
      <c r="E25" s="239"/>
    </row>
    <row r="26" spans="2:22" x14ac:dyDescent="0.25">
      <c r="C26" s="224"/>
      <c r="D26" s="224"/>
      <c r="E26" s="239"/>
    </row>
    <row r="27" spans="2:22" x14ac:dyDescent="0.25">
      <c r="C27" s="224"/>
      <c r="D27" s="224"/>
      <c r="E27" s="239"/>
      <c r="F27" s="239"/>
    </row>
    <row r="28" spans="2:22" x14ac:dyDescent="0.25">
      <c r="C28" s="224"/>
      <c r="D28" s="224"/>
      <c r="E28" s="239"/>
    </row>
    <row r="29" spans="2:22" x14ac:dyDescent="0.25">
      <c r="C29" s="224"/>
      <c r="D29" s="224"/>
      <c r="E29" s="239"/>
    </row>
    <row r="30" spans="2:22" x14ac:dyDescent="0.25">
      <c r="C30" s="224"/>
      <c r="D30" s="224"/>
      <c r="E30" s="239"/>
    </row>
    <row r="31" spans="2:22" x14ac:dyDescent="0.25">
      <c r="C31" s="224"/>
      <c r="D31" s="224"/>
      <c r="E31" s="239"/>
    </row>
    <row r="32" spans="2:22" x14ac:dyDescent="0.25">
      <c r="C32" s="224"/>
      <c r="D32" s="224"/>
      <c r="E32" s="239"/>
    </row>
    <row r="33" spans="3:5" x14ac:dyDescent="0.25">
      <c r="C33" s="224"/>
      <c r="D33" s="224"/>
      <c r="E33" s="239"/>
    </row>
    <row r="34" spans="3:5" x14ac:dyDescent="0.25">
      <c r="C34" s="224"/>
      <c r="D34" s="224"/>
      <c r="E34" s="239"/>
    </row>
    <row r="35" spans="3:5" x14ac:dyDescent="0.25">
      <c r="C35" s="224"/>
      <c r="D35" s="224"/>
      <c r="E35" s="239"/>
    </row>
    <row r="36" spans="3:5" x14ac:dyDescent="0.25">
      <c r="C36" s="224"/>
      <c r="D36" s="224"/>
      <c r="E36" s="239"/>
    </row>
    <row r="37" spans="3:5" x14ac:dyDescent="0.25">
      <c r="C37" s="224"/>
      <c r="D37" s="224"/>
      <c r="E37" s="239"/>
    </row>
    <row r="38" spans="3:5" x14ac:dyDescent="0.25">
      <c r="C38" s="224"/>
      <c r="D38" s="224"/>
      <c r="E38" s="239"/>
    </row>
    <row r="39" spans="3:5" x14ac:dyDescent="0.25">
      <c r="C39" s="224"/>
      <c r="D39" s="224"/>
      <c r="E39" s="239"/>
    </row>
    <row r="40" spans="3:5" x14ac:dyDescent="0.25">
      <c r="C40" s="224"/>
      <c r="D40" s="224"/>
    </row>
  </sheetData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BB247-F1F5-4A96-AFAE-47EBF951B585}">
  <dimension ref="B2:H9"/>
  <sheetViews>
    <sheetView showGridLines="0" workbookViewId="0">
      <selection activeCell="H5" sqref="H5"/>
    </sheetView>
  </sheetViews>
  <sheetFormatPr defaultRowHeight="15" x14ac:dyDescent="0.25"/>
  <cols>
    <col min="1" max="1" width="1.85546875" customWidth="1"/>
    <col min="2" max="2" width="23.5703125" bestFit="1" customWidth="1"/>
    <col min="3" max="3" width="12" bestFit="1" customWidth="1"/>
    <col min="4" max="4" width="12" customWidth="1"/>
    <col min="7" max="7" width="8.140625" bestFit="1" customWidth="1"/>
    <col min="8" max="8" width="9.42578125" customWidth="1"/>
  </cols>
  <sheetData>
    <row r="2" spans="2:8" x14ac:dyDescent="0.25">
      <c r="B2" s="226" t="s">
        <v>8068</v>
      </c>
      <c r="C2" s="58" t="s">
        <v>8069</v>
      </c>
      <c r="D2" s="58" t="s">
        <v>8077</v>
      </c>
      <c r="E2" s="58" t="s">
        <v>8070</v>
      </c>
      <c r="F2" s="58" t="s">
        <v>7818</v>
      </c>
      <c r="G2" s="58" t="s">
        <v>8071</v>
      </c>
      <c r="H2" s="58" t="s">
        <v>7815</v>
      </c>
    </row>
    <row r="3" spans="2:8" x14ac:dyDescent="0.25">
      <c r="B3" t="s">
        <v>8072</v>
      </c>
      <c r="C3" s="227">
        <v>37099.65</v>
      </c>
      <c r="D3" s="227">
        <v>0</v>
      </c>
      <c r="E3" s="227">
        <v>37099.65</v>
      </c>
      <c r="F3" s="227">
        <v>21051.119999999999</v>
      </c>
      <c r="G3" s="16">
        <v>264.06</v>
      </c>
      <c r="H3" s="227">
        <f>F3+G3</f>
        <v>21315.18</v>
      </c>
    </row>
    <row r="4" spans="2:8" x14ac:dyDescent="0.25">
      <c r="B4" t="s">
        <v>8073</v>
      </c>
      <c r="C4" s="227">
        <v>24203.75</v>
      </c>
      <c r="D4" s="227">
        <v>6</v>
      </c>
      <c r="E4" s="227">
        <v>24209.75</v>
      </c>
      <c r="F4" s="227">
        <v>1802.63</v>
      </c>
      <c r="G4" s="16">
        <v>609.30999999999995</v>
      </c>
      <c r="H4" s="227">
        <f>F4+G4</f>
        <v>2411.94</v>
      </c>
    </row>
    <row r="5" spans="2:8" x14ac:dyDescent="0.25">
      <c r="B5" t="s">
        <v>8074</v>
      </c>
      <c r="C5" s="227">
        <v>12296.48</v>
      </c>
      <c r="D5" s="227">
        <v>7999.9200000000019</v>
      </c>
      <c r="E5" s="227">
        <v>20296.400000000001</v>
      </c>
      <c r="F5" s="227">
        <v>1496.46</v>
      </c>
      <c r="G5" s="16">
        <v>72.86</v>
      </c>
      <c r="H5" s="227">
        <f>F5+G5</f>
        <v>1569.32</v>
      </c>
    </row>
    <row r="6" spans="2:8" x14ac:dyDescent="0.25">
      <c r="B6" t="s">
        <v>8075</v>
      </c>
      <c r="C6" s="227">
        <v>6926.57</v>
      </c>
      <c r="D6" s="227">
        <v>1839.0400000000009</v>
      </c>
      <c r="E6" s="227">
        <v>8765.61</v>
      </c>
      <c r="F6" s="16">
        <v>796.71</v>
      </c>
      <c r="G6" s="16">
        <v>390.39</v>
      </c>
      <c r="H6" s="227">
        <f>F6+G6</f>
        <v>1187.0999999999999</v>
      </c>
    </row>
    <row r="7" spans="2:8" x14ac:dyDescent="0.25">
      <c r="B7" t="s">
        <v>8076</v>
      </c>
      <c r="C7" s="16">
        <v>341.04</v>
      </c>
      <c r="D7" s="227">
        <v>0.75</v>
      </c>
      <c r="E7" s="16">
        <v>341.79</v>
      </c>
      <c r="F7" s="16">
        <v>-8.06</v>
      </c>
      <c r="G7" s="16">
        <v>9.5299999999999994</v>
      </c>
      <c r="H7" s="227">
        <f>F7+G7</f>
        <v>1.4699999999999989</v>
      </c>
    </row>
    <row r="8" spans="2:8" x14ac:dyDescent="0.25">
      <c r="C8" s="18"/>
      <c r="D8" s="18"/>
      <c r="E8" s="18"/>
      <c r="F8" s="18"/>
      <c r="G8" s="18"/>
      <c r="H8" s="228"/>
    </row>
    <row r="9" spans="2:8" ht="15.75" thickBot="1" x14ac:dyDescent="0.3">
      <c r="C9" s="229">
        <f>SUM(C3:C7)</f>
        <v>80867.490000000005</v>
      </c>
      <c r="D9" s="229">
        <f t="shared" ref="D9:G9" si="0">SUM(D3:D7)</f>
        <v>9845.7100000000028</v>
      </c>
      <c r="E9" s="229">
        <f t="shared" si="0"/>
        <v>90713.2</v>
      </c>
      <c r="F9" s="229">
        <f t="shared" si="0"/>
        <v>25138.859999999997</v>
      </c>
      <c r="G9" s="229">
        <f t="shared" si="0"/>
        <v>1346.1499999999999</v>
      </c>
      <c r="H9" s="229">
        <f>F9+G9</f>
        <v>26485.01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34BE5-3CB5-4D37-A093-FF2121D676FC}">
  <dimension ref="B2:O49"/>
  <sheetViews>
    <sheetView showGridLines="0" workbookViewId="0">
      <pane xSplit="1" ySplit="3" topLeftCell="B24" activePane="bottomRight" state="frozen"/>
      <selection activeCell="I25" sqref="I25"/>
      <selection pane="topRight" activeCell="I25" sqref="I25"/>
      <selection pane="bottomLeft" activeCell="I25" sqref="I25"/>
      <selection pane="bottomRight" activeCell="Q9" sqref="Q9"/>
    </sheetView>
  </sheetViews>
  <sheetFormatPr defaultRowHeight="15" x14ac:dyDescent="0.25"/>
  <cols>
    <col min="1" max="1" width="1.85546875" customWidth="1"/>
    <col min="2" max="2" width="24.85546875" bestFit="1" customWidth="1"/>
  </cols>
  <sheetData>
    <row r="2" spans="2:14" x14ac:dyDescent="0.25">
      <c r="B2" s="265" t="str">
        <f>"Balance Sheet"&amp;" - "&amp;'Data Sheet'!B1</f>
        <v>Balance Sheet - ITC LTD</v>
      </c>
      <c r="C2" s="265"/>
      <c r="D2" s="265"/>
      <c r="E2" s="265"/>
      <c r="F2" s="265"/>
      <c r="G2" s="265"/>
      <c r="H2" s="265"/>
      <c r="I2" s="265"/>
      <c r="J2" s="265"/>
      <c r="K2" s="265"/>
      <c r="L2" s="265"/>
      <c r="M2" s="265"/>
      <c r="N2" s="265"/>
    </row>
    <row r="3" spans="2:14" x14ac:dyDescent="0.25">
      <c r="B3" s="12" t="s">
        <v>91</v>
      </c>
      <c r="C3" s="13">
        <v>42064</v>
      </c>
      <c r="D3" s="13">
        <v>42430</v>
      </c>
      <c r="E3" s="13">
        <v>42795</v>
      </c>
      <c r="F3" s="13">
        <v>43160</v>
      </c>
      <c r="G3" s="13">
        <v>43525</v>
      </c>
      <c r="H3" s="13">
        <v>43891</v>
      </c>
      <c r="I3" s="13">
        <v>44256</v>
      </c>
      <c r="J3" s="13">
        <v>44621</v>
      </c>
      <c r="K3" s="13">
        <v>44986</v>
      </c>
      <c r="L3" s="13">
        <v>45352</v>
      </c>
      <c r="M3" s="13">
        <v>45717</v>
      </c>
      <c r="N3" s="13">
        <v>46082</v>
      </c>
    </row>
    <row r="4" spans="2:14" x14ac:dyDescent="0.25">
      <c r="B4" s="14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</row>
    <row r="5" spans="2:14" x14ac:dyDescent="0.25">
      <c r="B5" s="16" t="s">
        <v>57</v>
      </c>
      <c r="C5" s="21">
        <v>802</v>
      </c>
      <c r="D5" s="21">
        <v>805</v>
      </c>
      <c r="E5" s="21">
        <v>1215</v>
      </c>
      <c r="F5" s="21">
        <v>1220</v>
      </c>
      <c r="G5" s="21">
        <v>1226</v>
      </c>
      <c r="H5" s="21">
        <v>1229</v>
      </c>
      <c r="I5" s="21">
        <v>1231</v>
      </c>
      <c r="J5" s="21">
        <v>1232</v>
      </c>
      <c r="K5" s="21">
        <v>1243</v>
      </c>
      <c r="L5" s="21">
        <v>1248</v>
      </c>
      <c r="M5" s="21">
        <v>1251</v>
      </c>
      <c r="N5" s="21">
        <v>1253</v>
      </c>
    </row>
    <row r="6" spans="2:14" x14ac:dyDescent="0.25">
      <c r="B6" s="16" t="s">
        <v>11</v>
      </c>
      <c r="C6" s="21">
        <v>30934</v>
      </c>
      <c r="D6" s="21">
        <v>41875</v>
      </c>
      <c r="E6" s="21">
        <v>45198</v>
      </c>
      <c r="F6" s="21">
        <v>51290</v>
      </c>
      <c r="G6" s="21">
        <v>57915</v>
      </c>
      <c r="H6" s="21">
        <v>64044</v>
      </c>
      <c r="I6" s="21">
        <v>59116</v>
      </c>
      <c r="J6" s="21">
        <v>61223</v>
      </c>
      <c r="K6" s="21">
        <v>67912</v>
      </c>
      <c r="L6" s="21">
        <v>73259</v>
      </c>
      <c r="M6" s="21">
        <v>68779</v>
      </c>
      <c r="N6" s="21">
        <v>71254</v>
      </c>
    </row>
    <row r="7" spans="2:14" x14ac:dyDescent="0.25">
      <c r="B7" s="17" t="s">
        <v>58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</row>
    <row r="8" spans="2:14" x14ac:dyDescent="0.25">
      <c r="B8" s="16" t="s">
        <v>59</v>
      </c>
      <c r="C8" s="21">
        <v>61</v>
      </c>
      <c r="D8" s="21">
        <v>27</v>
      </c>
      <c r="E8" s="21">
        <v>18</v>
      </c>
      <c r="F8" s="21">
        <v>12</v>
      </c>
      <c r="G8" s="21">
        <v>8</v>
      </c>
      <c r="H8" s="21">
        <v>6</v>
      </c>
      <c r="I8" s="21">
        <v>6</v>
      </c>
      <c r="J8" s="21">
        <v>5</v>
      </c>
      <c r="K8" s="21">
        <v>3</v>
      </c>
      <c r="L8" s="21">
        <v>2</v>
      </c>
      <c r="M8" s="21">
        <v>0</v>
      </c>
      <c r="N8" s="21">
        <v>60</v>
      </c>
    </row>
    <row r="9" spans="2:14" x14ac:dyDescent="0.25">
      <c r="B9" s="16" t="s">
        <v>60</v>
      </c>
      <c r="C9" s="21">
        <v>195</v>
      </c>
      <c r="D9" s="21">
        <v>44</v>
      </c>
      <c r="E9" s="21">
        <v>19</v>
      </c>
      <c r="F9" s="21">
        <v>17</v>
      </c>
      <c r="G9" s="21">
        <v>2</v>
      </c>
      <c r="H9" s="21">
        <v>1</v>
      </c>
      <c r="I9" s="21">
        <v>4</v>
      </c>
      <c r="J9" s="21">
        <v>1</v>
      </c>
      <c r="K9" s="21">
        <v>35</v>
      </c>
      <c r="L9" s="21">
        <v>10</v>
      </c>
      <c r="M9" s="21">
        <v>91</v>
      </c>
      <c r="N9" s="21">
        <v>2126</v>
      </c>
    </row>
    <row r="10" spans="2:14" x14ac:dyDescent="0.25">
      <c r="B10" s="16" t="s">
        <v>61</v>
      </c>
      <c r="C10" s="21">
        <v>0</v>
      </c>
      <c r="D10" s="21">
        <v>0</v>
      </c>
      <c r="E10" s="21">
        <v>0</v>
      </c>
      <c r="F10" s="21">
        <v>0</v>
      </c>
      <c r="G10" s="21">
        <v>0</v>
      </c>
      <c r="H10" s="21">
        <v>268</v>
      </c>
      <c r="I10" s="21">
        <v>261</v>
      </c>
      <c r="J10" s="21">
        <v>244</v>
      </c>
      <c r="K10" s="21">
        <v>267</v>
      </c>
      <c r="L10" s="21">
        <v>292</v>
      </c>
      <c r="M10" s="21">
        <v>193</v>
      </c>
      <c r="N10" s="21">
        <v>213</v>
      </c>
    </row>
    <row r="11" spans="2:14" x14ac:dyDescent="0.25">
      <c r="B11" s="16" t="s">
        <v>62</v>
      </c>
      <c r="C11" s="21">
        <v>13</v>
      </c>
      <c r="D11" s="21">
        <v>13</v>
      </c>
      <c r="E11" s="21">
        <v>8</v>
      </c>
      <c r="F11" s="21">
        <v>7</v>
      </c>
      <c r="G11" s="21">
        <v>3</v>
      </c>
      <c r="H11" s="21">
        <v>2</v>
      </c>
      <c r="I11" s="21">
        <v>0</v>
      </c>
      <c r="J11" s="21">
        <v>0</v>
      </c>
      <c r="K11" s="21">
        <v>0</v>
      </c>
      <c r="L11" s="21">
        <v>0</v>
      </c>
      <c r="M11" s="21">
        <v>0</v>
      </c>
      <c r="N11" s="21">
        <v>0</v>
      </c>
    </row>
    <row r="12" spans="2:14" x14ac:dyDescent="0.25">
      <c r="B12" s="17" t="s">
        <v>63</v>
      </c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</row>
    <row r="13" spans="2:14" x14ac:dyDescent="0.25">
      <c r="B13" s="16" t="s">
        <v>64</v>
      </c>
      <c r="C13" s="21">
        <v>225</v>
      </c>
      <c r="D13" s="21">
        <v>261</v>
      </c>
      <c r="E13" s="21">
        <v>295</v>
      </c>
      <c r="F13" s="21">
        <v>334</v>
      </c>
      <c r="G13" s="21">
        <v>343</v>
      </c>
      <c r="H13" s="21">
        <v>377</v>
      </c>
      <c r="I13" s="21">
        <v>347</v>
      </c>
      <c r="J13" s="21">
        <v>366</v>
      </c>
      <c r="K13" s="21">
        <v>384</v>
      </c>
      <c r="L13" s="21">
        <v>383</v>
      </c>
      <c r="M13" s="21">
        <v>368</v>
      </c>
      <c r="N13" s="21">
        <v>366</v>
      </c>
    </row>
    <row r="14" spans="2:14" x14ac:dyDescent="0.25">
      <c r="B14" s="16" t="s">
        <v>65</v>
      </c>
      <c r="C14" s="21">
        <v>2020</v>
      </c>
      <c r="D14" s="21">
        <v>2339</v>
      </c>
      <c r="E14" s="21">
        <v>2659</v>
      </c>
      <c r="F14" s="21">
        <v>3496</v>
      </c>
      <c r="G14" s="21">
        <v>3510</v>
      </c>
      <c r="H14" s="21">
        <v>3630</v>
      </c>
      <c r="I14" s="21">
        <v>4319</v>
      </c>
      <c r="J14" s="21">
        <v>4417</v>
      </c>
      <c r="K14" s="21">
        <v>4659</v>
      </c>
      <c r="L14" s="21">
        <v>4798</v>
      </c>
      <c r="M14" s="21">
        <v>4807</v>
      </c>
      <c r="N14" s="21">
        <v>5640</v>
      </c>
    </row>
    <row r="15" spans="2:14" x14ac:dyDescent="0.25">
      <c r="B15" s="16" t="s">
        <v>66</v>
      </c>
      <c r="C15" s="21">
        <v>0</v>
      </c>
      <c r="D15" s="21">
        <v>805</v>
      </c>
      <c r="E15" s="21">
        <v>495</v>
      </c>
      <c r="F15" s="21">
        <v>461</v>
      </c>
      <c r="G15" s="21">
        <v>430</v>
      </c>
      <c r="H15" s="21">
        <v>703</v>
      </c>
      <c r="I15" s="21">
        <v>811</v>
      </c>
      <c r="J15" s="21">
        <v>1278</v>
      </c>
      <c r="K15" s="21">
        <v>1295</v>
      </c>
      <c r="L15" s="21">
        <v>886</v>
      </c>
      <c r="M15" s="21">
        <v>1264</v>
      </c>
      <c r="N15" s="21">
        <v>1342</v>
      </c>
    </row>
    <row r="16" spans="2:14" x14ac:dyDescent="0.25">
      <c r="B16" s="16" t="s">
        <v>67</v>
      </c>
      <c r="C16" s="21">
        <v>11702</v>
      </c>
      <c r="D16" s="21">
        <v>5483</v>
      </c>
      <c r="E16" s="21">
        <v>5991</v>
      </c>
      <c r="F16" s="21">
        <v>7404</v>
      </c>
      <c r="G16" s="21">
        <v>8301</v>
      </c>
      <c r="H16" s="21">
        <v>7050</v>
      </c>
      <c r="I16" s="21">
        <v>7666</v>
      </c>
      <c r="J16" s="21">
        <v>8429</v>
      </c>
      <c r="K16" s="21">
        <v>10032</v>
      </c>
      <c r="L16" s="21">
        <v>10877</v>
      </c>
      <c r="M16" s="21">
        <v>11249</v>
      </c>
      <c r="N16" s="21">
        <v>11384</v>
      </c>
    </row>
    <row r="17" spans="2:15" x14ac:dyDescent="0.25">
      <c r="B17" s="18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</row>
    <row r="18" spans="2:15" ht="15.75" thickBot="1" x14ac:dyDescent="0.3">
      <c r="B18" s="19" t="s">
        <v>68</v>
      </c>
      <c r="C18" s="24">
        <v>45952</v>
      </c>
      <c r="D18" s="24">
        <v>51651</v>
      </c>
      <c r="E18" s="24">
        <v>55898</v>
      </c>
      <c r="F18" s="24">
        <v>64241</v>
      </c>
      <c r="G18" s="24">
        <v>71739</v>
      </c>
      <c r="H18" s="24">
        <v>77311</v>
      </c>
      <c r="I18" s="24">
        <v>73761</v>
      </c>
      <c r="J18" s="24">
        <v>77196</v>
      </c>
      <c r="K18" s="24">
        <v>85831</v>
      </c>
      <c r="L18" s="24">
        <v>91754</v>
      </c>
      <c r="M18" s="24">
        <v>88003</v>
      </c>
      <c r="N18" s="24">
        <v>93637</v>
      </c>
    </row>
    <row r="19" spans="2:15" x14ac:dyDescent="0.25">
      <c r="B19" s="2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</row>
    <row r="20" spans="2:15" x14ac:dyDescent="0.25">
      <c r="B20" s="17" t="s">
        <v>69</v>
      </c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</row>
    <row r="21" spans="2:15" x14ac:dyDescent="0.25">
      <c r="B21" s="16" t="s">
        <v>70</v>
      </c>
      <c r="C21" s="21">
        <v>1717</v>
      </c>
      <c r="D21" s="21">
        <v>1615</v>
      </c>
      <c r="E21" s="21">
        <v>1673</v>
      </c>
      <c r="F21" s="21">
        <v>1685</v>
      </c>
      <c r="G21" s="21">
        <v>2021</v>
      </c>
      <c r="H21" s="21">
        <v>2797</v>
      </c>
      <c r="I21" s="21">
        <v>2889</v>
      </c>
      <c r="J21" s="21">
        <v>2829</v>
      </c>
      <c r="K21" s="21">
        <v>2830</v>
      </c>
      <c r="L21" s="21">
        <v>2865</v>
      </c>
      <c r="M21" s="21">
        <v>1588</v>
      </c>
      <c r="N21" s="21">
        <v>1633</v>
      </c>
    </row>
    <row r="22" spans="2:15" x14ac:dyDescent="0.25">
      <c r="B22" s="16" t="s">
        <v>71</v>
      </c>
      <c r="C22" s="21">
        <v>4860</v>
      </c>
      <c r="D22" s="21">
        <v>4219</v>
      </c>
      <c r="E22" s="21">
        <v>4716</v>
      </c>
      <c r="F22" s="21">
        <v>5331</v>
      </c>
      <c r="G22" s="21">
        <v>6996</v>
      </c>
      <c r="H22" s="21">
        <v>8161</v>
      </c>
      <c r="I22" s="21">
        <v>8387</v>
      </c>
      <c r="J22" s="21">
        <v>9100</v>
      </c>
      <c r="K22" s="21">
        <v>9789</v>
      </c>
      <c r="L22" s="21">
        <v>10944</v>
      </c>
      <c r="M22" s="21">
        <v>7550</v>
      </c>
      <c r="N22" s="21">
        <v>7791</v>
      </c>
    </row>
    <row r="23" spans="2:15" x14ac:dyDescent="0.25">
      <c r="B23" s="16" t="s">
        <v>72</v>
      </c>
      <c r="C23" s="21">
        <v>14667</v>
      </c>
      <c r="D23" s="21">
        <v>9112</v>
      </c>
      <c r="E23" s="21">
        <v>10384</v>
      </c>
      <c r="F23" s="21">
        <v>11453</v>
      </c>
      <c r="G23" s="21">
        <v>13316</v>
      </c>
      <c r="H23" s="21">
        <v>14625</v>
      </c>
      <c r="I23" s="21">
        <v>15307</v>
      </c>
      <c r="J23" s="21">
        <v>16912</v>
      </c>
      <c r="K23" s="21">
        <v>18480</v>
      </c>
      <c r="L23" s="21">
        <v>20718</v>
      </c>
      <c r="M23" s="21">
        <v>19423</v>
      </c>
      <c r="N23" s="21">
        <v>20424</v>
      </c>
    </row>
    <row r="24" spans="2:15" x14ac:dyDescent="0.25">
      <c r="B24" s="16" t="s">
        <v>8042</v>
      </c>
      <c r="C24" s="21">
        <v>46</v>
      </c>
      <c r="D24" s="21">
        <v>27</v>
      </c>
      <c r="E24" s="21">
        <v>32</v>
      </c>
      <c r="F24" s="21">
        <v>32</v>
      </c>
      <c r="G24" s="21">
        <v>34</v>
      </c>
      <c r="H24" s="21">
        <v>40</v>
      </c>
      <c r="I24" s="21">
        <v>41</v>
      </c>
      <c r="J24" s="21">
        <v>44</v>
      </c>
      <c r="K24" s="21">
        <v>44</v>
      </c>
      <c r="L24" s="21">
        <v>53</v>
      </c>
      <c r="M24" s="21">
        <v>63</v>
      </c>
      <c r="N24" s="21">
        <v>75</v>
      </c>
    </row>
    <row r="25" spans="2:15" x14ac:dyDescent="0.25">
      <c r="B25" s="16" t="s">
        <v>73</v>
      </c>
      <c r="C25" s="21">
        <v>805</v>
      </c>
      <c r="D25" s="21">
        <v>413</v>
      </c>
      <c r="E25" s="21">
        <v>459</v>
      </c>
      <c r="F25" s="21">
        <v>497</v>
      </c>
      <c r="G25" s="21">
        <v>644</v>
      </c>
      <c r="H25" s="21">
        <v>810</v>
      </c>
      <c r="I25" s="21">
        <v>833</v>
      </c>
      <c r="J25" s="21">
        <v>907</v>
      </c>
      <c r="K25" s="21">
        <v>1000</v>
      </c>
      <c r="L25" s="21">
        <v>1068</v>
      </c>
      <c r="M25" s="21">
        <v>282</v>
      </c>
      <c r="N25" s="21">
        <v>304</v>
      </c>
    </row>
    <row r="26" spans="2:15" x14ac:dyDescent="0.25">
      <c r="B26" s="16" t="s">
        <v>74</v>
      </c>
      <c r="C26" s="21">
        <v>2</v>
      </c>
      <c r="D26" s="21">
        <v>2</v>
      </c>
      <c r="E26" s="21">
        <v>2</v>
      </c>
      <c r="F26" s="21">
        <v>2</v>
      </c>
      <c r="G26" s="21">
        <v>2</v>
      </c>
      <c r="H26" s="21">
        <v>2</v>
      </c>
      <c r="I26" s="21">
        <v>2</v>
      </c>
      <c r="J26" s="21">
        <v>2</v>
      </c>
      <c r="K26" s="21">
        <v>2</v>
      </c>
      <c r="L26" s="21">
        <v>2</v>
      </c>
      <c r="M26" s="21">
        <v>2</v>
      </c>
      <c r="N26" s="21">
        <v>2</v>
      </c>
    </row>
    <row r="27" spans="2:15" x14ac:dyDescent="0.25">
      <c r="B27" s="16" t="s">
        <v>75</v>
      </c>
      <c r="C27" s="21">
        <v>128</v>
      </c>
      <c r="D27" s="21">
        <v>107</v>
      </c>
      <c r="E27" s="21">
        <v>128</v>
      </c>
      <c r="F27" s="21">
        <v>140</v>
      </c>
      <c r="G27" s="21">
        <v>161</v>
      </c>
      <c r="H27" s="21">
        <v>184</v>
      </c>
      <c r="I27" s="21">
        <v>180</v>
      </c>
      <c r="J27" s="21">
        <v>179</v>
      </c>
      <c r="K27" s="21">
        <v>189</v>
      </c>
      <c r="L27" s="21">
        <v>192</v>
      </c>
      <c r="M27" s="21">
        <v>141</v>
      </c>
      <c r="N27" s="21">
        <v>155</v>
      </c>
    </row>
    <row r="28" spans="2:15" x14ac:dyDescent="0.25">
      <c r="B28" s="16" t="s">
        <v>76</v>
      </c>
      <c r="C28" s="21">
        <v>678</v>
      </c>
      <c r="D28" s="21">
        <v>563</v>
      </c>
      <c r="E28" s="21">
        <v>563</v>
      </c>
      <c r="F28" s="21">
        <v>570</v>
      </c>
      <c r="G28" s="21">
        <v>684</v>
      </c>
      <c r="H28" s="21">
        <v>684</v>
      </c>
      <c r="I28" s="21">
        <v>2734</v>
      </c>
      <c r="J28" s="21">
        <v>2744</v>
      </c>
      <c r="K28" s="21">
        <v>3490</v>
      </c>
      <c r="L28" s="21">
        <v>3505</v>
      </c>
      <c r="M28" s="21">
        <v>3622</v>
      </c>
      <c r="N28" s="21">
        <v>4248</v>
      </c>
    </row>
    <row r="29" spans="2:15" x14ac:dyDescent="0.25">
      <c r="B29" s="16" t="s">
        <v>77</v>
      </c>
      <c r="C29" s="21">
        <v>458</v>
      </c>
      <c r="D29" s="21">
        <v>117</v>
      </c>
      <c r="E29" s="21">
        <v>138</v>
      </c>
      <c r="F29" s="21">
        <v>212</v>
      </c>
      <c r="G29" s="21">
        <v>234</v>
      </c>
      <c r="H29" s="21">
        <v>663</v>
      </c>
      <c r="I29" s="21">
        <v>716</v>
      </c>
      <c r="J29" s="21">
        <v>719</v>
      </c>
      <c r="K29" s="21">
        <v>786</v>
      </c>
      <c r="L29" s="21">
        <v>841</v>
      </c>
      <c r="M29" s="21">
        <v>967</v>
      </c>
      <c r="N29" s="21">
        <v>1041</v>
      </c>
    </row>
    <row r="30" spans="2:15" x14ac:dyDescent="0.25">
      <c r="B30" s="16" t="s">
        <v>78</v>
      </c>
      <c r="C30" s="21">
        <v>23361</v>
      </c>
      <c r="D30" s="21">
        <v>16176</v>
      </c>
      <c r="E30" s="21">
        <v>18094</v>
      </c>
      <c r="F30" s="21">
        <v>19920</v>
      </c>
      <c r="G30" s="21">
        <v>24090</v>
      </c>
      <c r="H30" s="21">
        <v>27965</v>
      </c>
      <c r="I30" s="21">
        <v>31088</v>
      </c>
      <c r="J30" s="21">
        <v>33435</v>
      </c>
      <c r="K30" s="21">
        <v>36608</v>
      </c>
      <c r="L30" s="21">
        <v>40189</v>
      </c>
      <c r="M30" s="21">
        <v>33638</v>
      </c>
      <c r="N30" s="21">
        <v>35672</v>
      </c>
      <c r="O30" s="11"/>
    </row>
    <row r="31" spans="2:15" x14ac:dyDescent="0.25">
      <c r="B31" s="16" t="s">
        <v>79</v>
      </c>
      <c r="C31" s="21">
        <v>8057</v>
      </c>
      <c r="D31" s="21">
        <v>1069</v>
      </c>
      <c r="E31" s="21">
        <v>2201</v>
      </c>
      <c r="F31" s="21">
        <v>3396</v>
      </c>
      <c r="G31" s="21">
        <v>4716</v>
      </c>
      <c r="H31" s="21">
        <v>6252</v>
      </c>
      <c r="I31" s="21">
        <v>7790</v>
      </c>
      <c r="J31" s="21">
        <v>9204</v>
      </c>
      <c r="K31" s="21">
        <v>10757</v>
      </c>
      <c r="L31" s="21">
        <v>12368</v>
      </c>
      <c r="M31" s="21">
        <v>11683</v>
      </c>
      <c r="N31" s="21">
        <v>13230</v>
      </c>
    </row>
    <row r="32" spans="2:15" x14ac:dyDescent="0.25">
      <c r="B32" s="17" t="s">
        <v>13</v>
      </c>
      <c r="C32" s="21">
        <f>C30-C31</f>
        <v>15304</v>
      </c>
      <c r="D32" s="21">
        <f t="shared" ref="D32:N32" si="0">D30-D31</f>
        <v>15107</v>
      </c>
      <c r="E32" s="21">
        <f t="shared" si="0"/>
        <v>15893</v>
      </c>
      <c r="F32" s="21">
        <f t="shared" si="0"/>
        <v>16524</v>
      </c>
      <c r="G32" s="21">
        <f t="shared" si="0"/>
        <v>19374</v>
      </c>
      <c r="H32" s="21">
        <f t="shared" si="0"/>
        <v>21713</v>
      </c>
      <c r="I32" s="21">
        <f t="shared" si="0"/>
        <v>23298</v>
      </c>
      <c r="J32" s="21">
        <f t="shared" si="0"/>
        <v>24231</v>
      </c>
      <c r="K32" s="21">
        <f t="shared" si="0"/>
        <v>25851</v>
      </c>
      <c r="L32" s="21">
        <f t="shared" si="0"/>
        <v>27821</v>
      </c>
      <c r="M32" s="21">
        <f t="shared" si="0"/>
        <v>21955</v>
      </c>
      <c r="N32" s="21">
        <f t="shared" si="0"/>
        <v>22442</v>
      </c>
    </row>
    <row r="33" spans="2:14" x14ac:dyDescent="0.25">
      <c r="B33" s="17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</row>
    <row r="34" spans="2:14" x14ac:dyDescent="0.25">
      <c r="B34" s="16" t="s">
        <v>80</v>
      </c>
      <c r="C34" s="21">
        <v>2700</v>
      </c>
      <c r="D34" s="21">
        <v>2560</v>
      </c>
      <c r="E34" s="21">
        <v>3730</v>
      </c>
      <c r="F34" s="21">
        <v>5508</v>
      </c>
      <c r="G34" s="21">
        <v>4136</v>
      </c>
      <c r="H34" s="21">
        <v>3256</v>
      </c>
      <c r="I34" s="21">
        <v>4011</v>
      </c>
      <c r="J34" s="21">
        <v>3226</v>
      </c>
      <c r="K34" s="21">
        <v>3003</v>
      </c>
      <c r="L34" s="21">
        <v>2861</v>
      </c>
      <c r="M34" s="21">
        <v>1091</v>
      </c>
      <c r="N34" s="21">
        <v>1602</v>
      </c>
    </row>
    <row r="35" spans="2:14" x14ac:dyDescent="0.25">
      <c r="B35" s="16" t="s">
        <v>15</v>
      </c>
      <c r="C35" s="21">
        <v>6943</v>
      </c>
      <c r="D35" s="21">
        <v>11748</v>
      </c>
      <c r="E35" s="21">
        <v>17581</v>
      </c>
      <c r="F35" s="21">
        <v>22053</v>
      </c>
      <c r="G35" s="21">
        <v>25043</v>
      </c>
      <c r="H35" s="21">
        <v>28663</v>
      </c>
      <c r="I35" s="21">
        <v>24871</v>
      </c>
      <c r="J35" s="21">
        <v>24841</v>
      </c>
      <c r="K35" s="21">
        <v>29415</v>
      </c>
      <c r="L35" s="21">
        <v>31114</v>
      </c>
      <c r="M35" s="21">
        <v>34720</v>
      </c>
      <c r="N35" s="21">
        <v>38128</v>
      </c>
    </row>
    <row r="36" spans="2:14" x14ac:dyDescent="0.25"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</row>
    <row r="37" spans="2:14" x14ac:dyDescent="0.25">
      <c r="B37" s="16" t="s">
        <v>81</v>
      </c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</row>
    <row r="38" spans="2:14" x14ac:dyDescent="0.25">
      <c r="B38" s="16" t="s">
        <v>82</v>
      </c>
      <c r="C38" s="21">
        <v>8587</v>
      </c>
      <c r="D38" s="21">
        <v>9062</v>
      </c>
      <c r="E38" s="21">
        <v>8116</v>
      </c>
      <c r="F38" s="21">
        <v>7495</v>
      </c>
      <c r="G38" s="21">
        <v>7860</v>
      </c>
      <c r="H38" s="21">
        <v>8879</v>
      </c>
      <c r="I38" s="21">
        <v>10397</v>
      </c>
      <c r="J38" s="21">
        <v>10864</v>
      </c>
      <c r="K38" s="21">
        <v>11771</v>
      </c>
      <c r="L38" s="21">
        <v>14153</v>
      </c>
      <c r="M38" s="21">
        <v>15638</v>
      </c>
      <c r="N38" s="21">
        <v>18623</v>
      </c>
    </row>
    <row r="39" spans="2:14" x14ac:dyDescent="0.25"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</row>
    <row r="40" spans="2:14" x14ac:dyDescent="0.25">
      <c r="B40" s="17" t="s">
        <v>83</v>
      </c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</row>
    <row r="41" spans="2:14" x14ac:dyDescent="0.25">
      <c r="B41" s="16" t="s">
        <v>84</v>
      </c>
      <c r="C41" s="21">
        <v>118</v>
      </c>
      <c r="D41" s="21">
        <v>0</v>
      </c>
      <c r="E41" s="21">
        <v>0</v>
      </c>
      <c r="F41" s="21">
        <v>0</v>
      </c>
      <c r="G41" s="21">
        <v>0</v>
      </c>
      <c r="H41" s="21">
        <v>0</v>
      </c>
      <c r="I41" s="21">
        <v>0</v>
      </c>
      <c r="J41" s="21">
        <v>0</v>
      </c>
      <c r="K41" s="21">
        <v>0</v>
      </c>
      <c r="L41" s="21">
        <v>184</v>
      </c>
      <c r="M41" s="21">
        <v>256</v>
      </c>
      <c r="N41" s="21">
        <v>363</v>
      </c>
    </row>
    <row r="42" spans="2:14" x14ac:dyDescent="0.25">
      <c r="B42" s="16" t="s">
        <v>85</v>
      </c>
      <c r="C42" s="21">
        <v>1938</v>
      </c>
      <c r="D42" s="21">
        <v>2013</v>
      </c>
      <c r="E42" s="21">
        <v>2595</v>
      </c>
      <c r="F42" s="21">
        <v>2816</v>
      </c>
      <c r="G42" s="21">
        <v>4188</v>
      </c>
      <c r="H42" s="21">
        <v>2737</v>
      </c>
      <c r="I42" s="21">
        <v>2696</v>
      </c>
      <c r="J42" s="21">
        <v>2659</v>
      </c>
      <c r="K42" s="21">
        <v>3154</v>
      </c>
      <c r="L42" s="21">
        <v>4030</v>
      </c>
      <c r="M42" s="21">
        <v>4640</v>
      </c>
      <c r="N42" s="21">
        <v>3749</v>
      </c>
    </row>
    <row r="43" spans="2:14" x14ac:dyDescent="0.25">
      <c r="B43" s="16" t="s">
        <v>86</v>
      </c>
      <c r="C43" s="21">
        <v>-74</v>
      </c>
      <c r="D43" s="21">
        <v>-96</v>
      </c>
      <c r="E43" s="21">
        <v>-121</v>
      </c>
      <c r="F43" s="21">
        <v>-134</v>
      </c>
      <c r="G43" s="21">
        <v>-153</v>
      </c>
      <c r="H43" s="21">
        <v>-175</v>
      </c>
      <c r="I43" s="21">
        <v>-195</v>
      </c>
      <c r="J43" s="21">
        <v>-197</v>
      </c>
      <c r="K43" s="21">
        <v>-198</v>
      </c>
      <c r="L43" s="21">
        <v>-188</v>
      </c>
      <c r="M43" s="21">
        <v>-176</v>
      </c>
      <c r="N43" s="21">
        <v>-189</v>
      </c>
    </row>
    <row r="44" spans="2:14" x14ac:dyDescent="0.25">
      <c r="B44" s="16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</row>
    <row r="45" spans="2:14" x14ac:dyDescent="0.25">
      <c r="B45" s="16" t="s">
        <v>87</v>
      </c>
      <c r="C45" s="21">
        <v>7896</v>
      </c>
      <c r="D45" s="21">
        <v>6063</v>
      </c>
      <c r="E45" s="21">
        <v>2967</v>
      </c>
      <c r="F45" s="21">
        <v>2900</v>
      </c>
      <c r="G45" s="21">
        <v>4152</v>
      </c>
      <c r="H45" s="21">
        <v>7277</v>
      </c>
      <c r="I45" s="21">
        <v>4659</v>
      </c>
      <c r="J45" s="21">
        <v>4654</v>
      </c>
      <c r="K45" s="21">
        <v>4880</v>
      </c>
      <c r="L45" s="21">
        <v>7218</v>
      </c>
      <c r="M45" s="21">
        <v>4012</v>
      </c>
      <c r="N45" s="21">
        <v>3009</v>
      </c>
    </row>
    <row r="46" spans="2:14" x14ac:dyDescent="0.25">
      <c r="B46" s="16" t="s">
        <v>88</v>
      </c>
      <c r="C46" s="21">
        <v>150</v>
      </c>
      <c r="D46" s="21">
        <v>14</v>
      </c>
      <c r="E46" s="21">
        <v>7</v>
      </c>
      <c r="F46" s="21">
        <v>74</v>
      </c>
      <c r="G46" s="21">
        <v>67</v>
      </c>
      <c r="H46" s="21">
        <v>6</v>
      </c>
      <c r="I46" s="21">
        <v>7</v>
      </c>
      <c r="J46" s="21">
        <v>11</v>
      </c>
      <c r="K46" s="21">
        <v>13</v>
      </c>
      <c r="L46" s="21">
        <v>31</v>
      </c>
      <c r="M46" s="21">
        <v>10</v>
      </c>
      <c r="N46" s="21">
        <v>9</v>
      </c>
    </row>
    <row r="47" spans="2:14" x14ac:dyDescent="0.25">
      <c r="B47" s="16" t="s">
        <v>89</v>
      </c>
      <c r="C47" s="21">
        <v>2391</v>
      </c>
      <c r="D47" s="21">
        <v>5180</v>
      </c>
      <c r="E47" s="21">
        <v>5129</v>
      </c>
      <c r="F47" s="21">
        <v>7004</v>
      </c>
      <c r="G47" s="21">
        <v>7071</v>
      </c>
      <c r="H47" s="21">
        <v>4952</v>
      </c>
      <c r="I47" s="21">
        <v>4015</v>
      </c>
      <c r="J47" s="21">
        <v>6906</v>
      </c>
      <c r="K47" s="21">
        <v>7941</v>
      </c>
      <c r="L47" s="21">
        <v>4531</v>
      </c>
      <c r="M47" s="21">
        <v>5858</v>
      </c>
      <c r="N47" s="21">
        <v>5901</v>
      </c>
    </row>
    <row r="48" spans="2:14" x14ac:dyDescent="0.25">
      <c r="B48" s="18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</row>
    <row r="49" spans="2:14" ht="15.75" thickBot="1" x14ac:dyDescent="0.3">
      <c r="B49" s="19" t="s">
        <v>90</v>
      </c>
      <c r="C49" s="24">
        <v>45952</v>
      </c>
      <c r="D49" s="24">
        <v>51651</v>
      </c>
      <c r="E49" s="24">
        <v>55898</v>
      </c>
      <c r="F49" s="24">
        <v>64241</v>
      </c>
      <c r="G49" s="24">
        <v>71739</v>
      </c>
      <c r="H49" s="24">
        <v>77311</v>
      </c>
      <c r="I49" s="24">
        <v>73761</v>
      </c>
      <c r="J49" s="24">
        <v>77196</v>
      </c>
      <c r="K49" s="24">
        <v>85831</v>
      </c>
      <c r="L49" s="24">
        <v>91754</v>
      </c>
      <c r="M49" s="24">
        <v>88003</v>
      </c>
      <c r="N49" s="24">
        <v>93637</v>
      </c>
    </row>
  </sheetData>
  <mergeCells count="1">
    <mergeCell ref="B2:N2"/>
  </mergeCells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B50EC-25DB-4341-B3A4-0D2D49D6D87E}">
  <dimension ref="B2:N34"/>
  <sheetViews>
    <sheetView showGridLines="0" topLeftCell="A5" workbookViewId="0">
      <selection activeCell="B21" sqref="B21"/>
    </sheetView>
  </sheetViews>
  <sheetFormatPr defaultRowHeight="15" x14ac:dyDescent="0.25"/>
  <cols>
    <col min="1" max="1" width="1.85546875" customWidth="1"/>
    <col min="2" max="2" width="34.7109375" bestFit="1" customWidth="1"/>
    <col min="3" max="3" width="9.5703125" bestFit="1" customWidth="1"/>
    <col min="4" max="4" width="11.140625" bestFit="1" customWidth="1"/>
    <col min="5" max="14" width="9.5703125" bestFit="1" customWidth="1"/>
  </cols>
  <sheetData>
    <row r="2" spans="2:14" x14ac:dyDescent="0.25">
      <c r="B2" s="265" t="str">
        <f>"Cash Flow Statement of "&amp;'Data Sheet'!B1</f>
        <v>Cash Flow Statement of ITC LTD</v>
      </c>
      <c r="C2" s="265"/>
      <c r="D2" s="265"/>
      <c r="E2" s="265"/>
      <c r="F2" s="265"/>
      <c r="G2" s="265"/>
      <c r="H2" s="265"/>
      <c r="I2" s="265"/>
      <c r="J2" s="265"/>
      <c r="K2" s="265"/>
      <c r="L2" s="265"/>
      <c r="M2" s="265"/>
      <c r="N2" s="265"/>
    </row>
    <row r="3" spans="2:14" x14ac:dyDescent="0.25">
      <c r="B3" s="12" t="s">
        <v>91</v>
      </c>
      <c r="C3" s="13">
        <v>42064</v>
      </c>
      <c r="D3" s="13">
        <v>42430</v>
      </c>
      <c r="E3" s="13">
        <v>42795</v>
      </c>
      <c r="F3" s="13">
        <v>43160</v>
      </c>
      <c r="G3" s="13">
        <v>43525</v>
      </c>
      <c r="H3" s="13">
        <v>43891</v>
      </c>
      <c r="I3" s="13">
        <v>44256</v>
      </c>
      <c r="J3" s="13">
        <v>44621</v>
      </c>
      <c r="K3" s="13">
        <v>44986</v>
      </c>
      <c r="L3" s="13">
        <v>45352</v>
      </c>
      <c r="M3" s="13">
        <v>45717</v>
      </c>
      <c r="N3" s="13">
        <v>46082</v>
      </c>
    </row>
    <row r="4" spans="2:14" x14ac:dyDescent="0.25">
      <c r="B4" s="30" t="s">
        <v>112</v>
      </c>
      <c r="C4" s="31">
        <v>9843</v>
      </c>
      <c r="D4" s="31">
        <v>9799</v>
      </c>
      <c r="E4" s="31">
        <v>10627</v>
      </c>
      <c r="F4" s="31">
        <v>13169</v>
      </c>
      <c r="G4" s="31">
        <v>12583</v>
      </c>
      <c r="H4" s="31">
        <v>14690</v>
      </c>
      <c r="I4" s="31">
        <v>12527</v>
      </c>
      <c r="J4" s="31">
        <v>15776</v>
      </c>
      <c r="K4" s="31">
        <v>18878</v>
      </c>
      <c r="L4" s="31">
        <v>17179</v>
      </c>
      <c r="M4" s="31">
        <v>17627</v>
      </c>
      <c r="N4" s="31">
        <v>18464</v>
      </c>
    </row>
    <row r="5" spans="2:14" x14ac:dyDescent="0.25">
      <c r="B5" s="28" t="s">
        <v>92</v>
      </c>
      <c r="C5" s="29">
        <v>14261</v>
      </c>
      <c r="D5" s="29">
        <v>15154</v>
      </c>
      <c r="E5" s="29">
        <v>16075</v>
      </c>
      <c r="F5" s="29">
        <v>17433</v>
      </c>
      <c r="G5" s="29">
        <v>18862</v>
      </c>
      <c r="H5" s="29">
        <v>19416</v>
      </c>
      <c r="I5" s="29">
        <v>17326</v>
      </c>
      <c r="J5" s="29">
        <v>20857</v>
      </c>
      <c r="K5" s="29">
        <v>26052</v>
      </c>
      <c r="L5" s="29">
        <v>26635</v>
      </c>
      <c r="M5" s="29">
        <v>26719</v>
      </c>
      <c r="N5" s="29">
        <v>27600</v>
      </c>
    </row>
    <row r="6" spans="2:14" x14ac:dyDescent="0.25">
      <c r="B6" s="16" t="s">
        <v>45</v>
      </c>
      <c r="C6" s="21">
        <v>558</v>
      </c>
      <c r="D6" s="21">
        <v>-207</v>
      </c>
      <c r="E6" s="21">
        <v>-870</v>
      </c>
      <c r="F6" s="21">
        <v>-964</v>
      </c>
      <c r="G6" s="21">
        <v>-755</v>
      </c>
      <c r="H6" s="21">
        <v>1411</v>
      </c>
      <c r="I6" s="21">
        <v>-66</v>
      </c>
      <c r="J6" s="21">
        <v>-732</v>
      </c>
      <c r="K6" s="21">
        <v>-884</v>
      </c>
      <c r="L6" s="21">
        <v>-934</v>
      </c>
      <c r="M6" s="21">
        <v>-1023</v>
      </c>
      <c r="N6" s="21">
        <v>468</v>
      </c>
    </row>
    <row r="7" spans="2:14" x14ac:dyDescent="0.25">
      <c r="B7" s="16" t="s">
        <v>30</v>
      </c>
      <c r="C7" s="21">
        <v>-505</v>
      </c>
      <c r="D7" s="21">
        <v>-693</v>
      </c>
      <c r="E7" s="21">
        <v>593</v>
      </c>
      <c r="F7" s="21">
        <v>602</v>
      </c>
      <c r="G7" s="21">
        <v>-359</v>
      </c>
      <c r="H7" s="21">
        <v>-508</v>
      </c>
      <c r="I7" s="21">
        <v>-1460</v>
      </c>
      <c r="J7" s="21">
        <v>-466</v>
      </c>
      <c r="K7" s="21">
        <v>-1098</v>
      </c>
      <c r="L7" s="21">
        <v>-2545</v>
      </c>
      <c r="M7" s="21">
        <v>-2975</v>
      </c>
      <c r="N7" s="21">
        <v>-3306</v>
      </c>
    </row>
    <row r="8" spans="2:14" x14ac:dyDescent="0.25">
      <c r="B8" s="16" t="s">
        <v>93</v>
      </c>
      <c r="C8" s="21">
        <v>-23</v>
      </c>
      <c r="D8" s="21">
        <v>622</v>
      </c>
      <c r="E8" s="21">
        <v>321</v>
      </c>
      <c r="F8" s="21">
        <v>2098</v>
      </c>
      <c r="G8" s="21">
        <v>639</v>
      </c>
      <c r="H8" s="21">
        <v>-607</v>
      </c>
      <c r="I8" s="21">
        <v>1112</v>
      </c>
      <c r="J8" s="21">
        <v>1099</v>
      </c>
      <c r="K8" s="21">
        <v>1058</v>
      </c>
      <c r="L8" s="21">
        <v>141</v>
      </c>
      <c r="M8" s="21">
        <v>1256</v>
      </c>
      <c r="N8" s="21">
        <v>76</v>
      </c>
    </row>
    <row r="9" spans="2:14" x14ac:dyDescent="0.25">
      <c r="B9" s="16" t="s">
        <v>94</v>
      </c>
      <c r="C9" s="21">
        <v>31</v>
      </c>
      <c r="D9" s="21">
        <v>-277</v>
      </c>
      <c r="E9" s="21">
        <v>44</v>
      </c>
      <c r="F9" s="21">
        <v>1736</v>
      </c>
      <c r="G9" s="21">
        <v>-476</v>
      </c>
      <c r="H9" s="21">
        <v>296</v>
      </c>
      <c r="I9" s="21">
        <v>-413</v>
      </c>
      <c r="J9" s="21">
        <v>-100</v>
      </c>
      <c r="K9" s="21">
        <v>-924</v>
      </c>
      <c r="L9" s="21">
        <v>-3337</v>
      </c>
      <c r="M9" s="21">
        <v>-2742</v>
      </c>
      <c r="N9" s="21">
        <v>-2762</v>
      </c>
    </row>
    <row r="10" spans="2:14" x14ac:dyDescent="0.25">
      <c r="B10" s="16" t="s">
        <v>95</v>
      </c>
      <c r="C10" s="21">
        <v>-4449</v>
      </c>
      <c r="D10" s="21">
        <v>-5078</v>
      </c>
      <c r="E10" s="21">
        <v>-5492</v>
      </c>
      <c r="F10" s="21">
        <v>-6000</v>
      </c>
      <c r="G10" s="21">
        <v>-5803</v>
      </c>
      <c r="H10" s="21">
        <v>-5023</v>
      </c>
      <c r="I10" s="21">
        <v>-4387</v>
      </c>
      <c r="J10" s="21">
        <v>-4982</v>
      </c>
      <c r="K10" s="21">
        <v>-6250</v>
      </c>
      <c r="L10" s="21">
        <v>-6120</v>
      </c>
      <c r="M10" s="21">
        <v>-6350</v>
      </c>
      <c r="N10" s="21">
        <v>-6374</v>
      </c>
    </row>
    <row r="11" spans="2:14" x14ac:dyDescent="0.25">
      <c r="B11" s="18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</row>
    <row r="12" spans="2:14" x14ac:dyDescent="0.25">
      <c r="B12" s="30" t="s">
        <v>113</v>
      </c>
      <c r="C12" s="31">
        <v>-5275</v>
      </c>
      <c r="D12" s="31">
        <v>-3921</v>
      </c>
      <c r="E12" s="31">
        <v>-3251</v>
      </c>
      <c r="F12" s="31">
        <v>-7114</v>
      </c>
      <c r="G12" s="31">
        <v>-5546</v>
      </c>
      <c r="H12" s="31">
        <v>-6174</v>
      </c>
      <c r="I12" s="31">
        <v>5740</v>
      </c>
      <c r="J12" s="31">
        <v>-2238</v>
      </c>
      <c r="K12" s="31">
        <v>-5732</v>
      </c>
      <c r="L12" s="31">
        <v>1563</v>
      </c>
      <c r="M12" s="31">
        <v>-564</v>
      </c>
      <c r="N12" s="31">
        <v>-2321</v>
      </c>
    </row>
    <row r="13" spans="2:14" x14ac:dyDescent="0.25">
      <c r="B13" s="28" t="s">
        <v>96</v>
      </c>
      <c r="C13" s="29">
        <v>-3300</v>
      </c>
      <c r="D13" s="29">
        <v>-2348</v>
      </c>
      <c r="E13" s="29">
        <v>-3122</v>
      </c>
      <c r="F13" s="29">
        <v>-2878</v>
      </c>
      <c r="G13" s="29">
        <v>-3169</v>
      </c>
      <c r="H13" s="29">
        <v>-2441</v>
      </c>
      <c r="I13" s="29">
        <v>-1837</v>
      </c>
      <c r="J13" s="29">
        <v>-2142</v>
      </c>
      <c r="K13" s="29">
        <v>-2743</v>
      </c>
      <c r="L13" s="29">
        <v>-3563</v>
      </c>
      <c r="M13" s="29">
        <v>-2279</v>
      </c>
      <c r="N13" s="29">
        <v>-2183</v>
      </c>
    </row>
    <row r="14" spans="2:14" x14ac:dyDescent="0.25">
      <c r="B14" s="16" t="s">
        <v>97</v>
      </c>
      <c r="C14" s="21">
        <v>9</v>
      </c>
      <c r="D14" s="21">
        <v>8</v>
      </c>
      <c r="E14" s="21">
        <v>50</v>
      </c>
      <c r="F14" s="21">
        <v>80</v>
      </c>
      <c r="G14" s="21">
        <v>28</v>
      </c>
      <c r="H14" s="21">
        <v>27</v>
      </c>
      <c r="I14" s="21">
        <v>3</v>
      </c>
      <c r="J14" s="21">
        <v>133</v>
      </c>
      <c r="K14" s="21">
        <v>49</v>
      </c>
      <c r="L14" s="21">
        <v>107</v>
      </c>
      <c r="M14" s="21">
        <v>175</v>
      </c>
      <c r="N14" s="21">
        <v>50</v>
      </c>
    </row>
    <row r="15" spans="2:14" x14ac:dyDescent="0.25">
      <c r="B15" s="16" t="s">
        <v>98</v>
      </c>
      <c r="C15" s="21">
        <v>-98742</v>
      </c>
      <c r="D15" s="21">
        <v>-154081</v>
      </c>
      <c r="E15" s="21">
        <v>-85683</v>
      </c>
      <c r="F15" s="21">
        <v>-98330</v>
      </c>
      <c r="G15" s="21">
        <v>-94187</v>
      </c>
      <c r="H15" s="21">
        <v>-79835</v>
      </c>
      <c r="I15" s="21">
        <v>-57553</v>
      </c>
      <c r="J15" s="21">
        <v>-69776</v>
      </c>
      <c r="K15" s="21">
        <v>-80932</v>
      </c>
      <c r="L15" s="21">
        <v>-75107</v>
      </c>
      <c r="M15" s="21">
        <v>-66373</v>
      </c>
      <c r="N15" s="21">
        <v>-68173</v>
      </c>
    </row>
    <row r="16" spans="2:14" x14ac:dyDescent="0.25">
      <c r="B16" s="16" t="s">
        <v>99</v>
      </c>
      <c r="C16" s="21">
        <v>99658</v>
      </c>
      <c r="D16" s="21">
        <v>150651</v>
      </c>
      <c r="E16" s="21">
        <v>81034</v>
      </c>
      <c r="F16" s="21">
        <v>95017</v>
      </c>
      <c r="G16" s="21">
        <v>92454</v>
      </c>
      <c r="H16" s="21">
        <v>75835</v>
      </c>
      <c r="I16" s="21">
        <v>62797</v>
      </c>
      <c r="J16" s="21">
        <v>70992</v>
      </c>
      <c r="K16" s="21">
        <v>77230</v>
      </c>
      <c r="L16" s="21">
        <v>77830</v>
      </c>
      <c r="M16" s="21">
        <v>67311</v>
      </c>
      <c r="N16" s="21">
        <v>65737</v>
      </c>
    </row>
    <row r="17" spans="2:14" x14ac:dyDescent="0.25">
      <c r="B17" s="16" t="s">
        <v>100</v>
      </c>
      <c r="C17" s="21">
        <v>559</v>
      </c>
      <c r="D17" s="21">
        <v>741</v>
      </c>
      <c r="E17" s="21">
        <v>756</v>
      </c>
      <c r="F17" s="21">
        <v>736</v>
      </c>
      <c r="G17" s="21">
        <v>1184</v>
      </c>
      <c r="H17" s="21">
        <v>1513</v>
      </c>
      <c r="I17" s="21">
        <v>1275</v>
      </c>
      <c r="J17" s="21">
        <v>1035</v>
      </c>
      <c r="K17" s="21">
        <v>1324</v>
      </c>
      <c r="L17" s="21">
        <v>1138</v>
      </c>
      <c r="M17" s="21">
        <v>1072</v>
      </c>
      <c r="N17" s="21">
        <v>917</v>
      </c>
    </row>
    <row r="18" spans="2:14" x14ac:dyDescent="0.25">
      <c r="B18" s="16" t="s">
        <v>101</v>
      </c>
      <c r="C18" s="21">
        <v>268</v>
      </c>
      <c r="D18" s="21">
        <v>64</v>
      </c>
      <c r="E18" s="21">
        <v>4</v>
      </c>
      <c r="F18" s="21">
        <v>13</v>
      </c>
      <c r="G18" s="21">
        <v>13</v>
      </c>
      <c r="H18" s="21">
        <v>17</v>
      </c>
      <c r="I18" s="21">
        <v>7</v>
      </c>
      <c r="J18" s="21">
        <v>16</v>
      </c>
      <c r="K18" s="21">
        <v>19</v>
      </c>
      <c r="L18" s="21">
        <v>36</v>
      </c>
      <c r="M18" s="21">
        <v>38</v>
      </c>
      <c r="N18" s="21">
        <v>45</v>
      </c>
    </row>
    <row r="19" spans="2:14" x14ac:dyDescent="0.25">
      <c r="B19" s="16" t="s">
        <v>102</v>
      </c>
      <c r="C19" s="21">
        <v>0</v>
      </c>
      <c r="D19" s="21">
        <v>-8</v>
      </c>
      <c r="E19" s="21">
        <v>0</v>
      </c>
      <c r="F19" s="21">
        <v>0</v>
      </c>
      <c r="G19" s="21">
        <v>0</v>
      </c>
      <c r="H19" s="21">
        <v>0</v>
      </c>
      <c r="I19" s="21">
        <v>0</v>
      </c>
      <c r="J19" s="21">
        <v>0</v>
      </c>
      <c r="K19" s="21">
        <v>0</v>
      </c>
      <c r="L19" s="21">
        <v>0</v>
      </c>
      <c r="M19" s="21">
        <v>0</v>
      </c>
      <c r="N19" s="21">
        <v>0</v>
      </c>
    </row>
    <row r="20" spans="2:14" x14ac:dyDescent="0.25">
      <c r="B20" s="16" t="s">
        <v>103</v>
      </c>
      <c r="C20" s="21">
        <v>0</v>
      </c>
      <c r="D20" s="21">
        <v>0</v>
      </c>
      <c r="E20" s="21">
        <v>0</v>
      </c>
      <c r="F20" s="21">
        <v>0</v>
      </c>
      <c r="G20" s="21">
        <v>0</v>
      </c>
      <c r="H20" s="21">
        <v>0</v>
      </c>
      <c r="I20" s="21">
        <v>-2</v>
      </c>
      <c r="J20" s="21">
        <v>-2</v>
      </c>
      <c r="K20" s="21">
        <v>-2</v>
      </c>
      <c r="L20" s="21">
        <v>-65</v>
      </c>
      <c r="M20" s="21">
        <v>-30</v>
      </c>
      <c r="N20" s="21">
        <v>-183</v>
      </c>
    </row>
    <row r="21" spans="2:14" x14ac:dyDescent="0.25">
      <c r="B21" t="s">
        <v>8052</v>
      </c>
      <c r="C21" s="21">
        <v>0</v>
      </c>
      <c r="D21" s="21">
        <v>0</v>
      </c>
      <c r="E21" s="21">
        <v>129</v>
      </c>
      <c r="F21" s="21">
        <v>18</v>
      </c>
      <c r="G21" s="21">
        <v>18</v>
      </c>
      <c r="H21" s="21">
        <v>0</v>
      </c>
      <c r="I21" s="21">
        <v>0</v>
      </c>
      <c r="J21" s="21">
        <v>0</v>
      </c>
      <c r="K21" s="21">
        <v>56</v>
      </c>
      <c r="L21" s="21">
        <v>0</v>
      </c>
      <c r="M21" s="21">
        <v>0</v>
      </c>
      <c r="N21" s="21">
        <v>0</v>
      </c>
    </row>
    <row r="22" spans="2:14" x14ac:dyDescent="0.25">
      <c r="B22" s="16" t="s">
        <v>104</v>
      </c>
      <c r="C22" s="21">
        <v>-3728</v>
      </c>
      <c r="D22" s="21">
        <v>1052</v>
      </c>
      <c r="E22" s="21">
        <v>3579</v>
      </c>
      <c r="F22" s="21">
        <v>-1769</v>
      </c>
      <c r="G22" s="21">
        <v>-1887</v>
      </c>
      <c r="H22" s="21">
        <v>-1290</v>
      </c>
      <c r="I22" s="21">
        <v>1051</v>
      </c>
      <c r="J22" s="21">
        <v>-2494</v>
      </c>
      <c r="K22" s="21">
        <v>-733</v>
      </c>
      <c r="L22" s="21">
        <v>1187</v>
      </c>
      <c r="M22" s="21">
        <v>-478</v>
      </c>
      <c r="N22" s="21">
        <v>1469</v>
      </c>
    </row>
    <row r="23" spans="2:14" x14ac:dyDescent="0.25">
      <c r="B23" s="18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</row>
    <row r="24" spans="2:14" x14ac:dyDescent="0.25">
      <c r="B24" s="30" t="s">
        <v>114</v>
      </c>
      <c r="C24" s="31">
        <v>-4661</v>
      </c>
      <c r="D24" s="31">
        <v>-5613</v>
      </c>
      <c r="E24" s="31">
        <v>-7301</v>
      </c>
      <c r="F24" s="31">
        <v>-6221</v>
      </c>
      <c r="G24" s="31">
        <v>-6869</v>
      </c>
      <c r="H24" s="31">
        <v>-8181</v>
      </c>
      <c r="I24" s="31">
        <v>-18634</v>
      </c>
      <c r="J24" s="31">
        <v>-13580</v>
      </c>
      <c r="K24" s="31">
        <v>-13006</v>
      </c>
      <c r="L24" s="31">
        <v>-18551</v>
      </c>
      <c r="M24" s="31">
        <v>-17037</v>
      </c>
      <c r="N24" s="31">
        <v>-16147</v>
      </c>
    </row>
    <row r="25" spans="2:14" x14ac:dyDescent="0.25">
      <c r="B25" s="28" t="s">
        <v>105</v>
      </c>
      <c r="C25" s="29">
        <v>979</v>
      </c>
      <c r="D25" s="29">
        <v>532</v>
      </c>
      <c r="E25" s="29">
        <v>1067</v>
      </c>
      <c r="F25" s="29">
        <v>913</v>
      </c>
      <c r="G25" s="29">
        <v>969</v>
      </c>
      <c r="H25" s="29">
        <v>625</v>
      </c>
      <c r="I25" s="29">
        <v>291</v>
      </c>
      <c r="J25" s="29">
        <v>292</v>
      </c>
      <c r="K25" s="29">
        <v>2477</v>
      </c>
      <c r="L25" s="29">
        <v>1443</v>
      </c>
      <c r="M25" s="29">
        <v>797</v>
      </c>
      <c r="N25" s="29">
        <v>405</v>
      </c>
    </row>
    <row r="26" spans="2:14" x14ac:dyDescent="0.25">
      <c r="B26" s="16" t="s">
        <v>106</v>
      </c>
      <c r="C26" s="21">
        <v>7</v>
      </c>
      <c r="D26" s="21">
        <v>0</v>
      </c>
      <c r="E26" s="21">
        <v>0</v>
      </c>
      <c r="F26" s="21">
        <v>11</v>
      </c>
      <c r="G26" s="21">
        <v>0</v>
      </c>
      <c r="H26" s="21">
        <v>0</v>
      </c>
      <c r="I26" s="21">
        <v>0</v>
      </c>
      <c r="J26" s="21">
        <v>0</v>
      </c>
      <c r="K26" s="21">
        <v>0</v>
      </c>
      <c r="L26" s="21">
        <v>8</v>
      </c>
      <c r="M26" s="21">
        <v>90</v>
      </c>
      <c r="N26" s="21">
        <v>2120</v>
      </c>
    </row>
    <row r="27" spans="2:14" x14ac:dyDescent="0.25">
      <c r="B27" s="16" t="s">
        <v>107</v>
      </c>
      <c r="C27" s="21">
        <v>-20</v>
      </c>
      <c r="D27" s="21">
        <v>-13</v>
      </c>
      <c r="E27" s="21">
        <v>-13</v>
      </c>
      <c r="F27" s="21">
        <v>-8</v>
      </c>
      <c r="G27" s="21">
        <v>-18</v>
      </c>
      <c r="H27" s="21">
        <v>-3</v>
      </c>
      <c r="I27" s="21">
        <v>-2</v>
      </c>
      <c r="J27" s="21">
        <v>-1</v>
      </c>
      <c r="K27" s="21">
        <v>-1</v>
      </c>
      <c r="L27" s="21">
        <v>-2</v>
      </c>
      <c r="M27" s="21">
        <v>-54</v>
      </c>
      <c r="N27" s="21">
        <v>-105</v>
      </c>
    </row>
    <row r="28" spans="2:14" x14ac:dyDescent="0.25">
      <c r="B28" s="16" t="s">
        <v>108</v>
      </c>
      <c r="C28" s="21">
        <v>-16</v>
      </c>
      <c r="D28" s="21">
        <v>-28</v>
      </c>
      <c r="E28" s="21">
        <v>-25</v>
      </c>
      <c r="F28" s="21">
        <v>-49</v>
      </c>
      <c r="G28" s="21">
        <v>-98</v>
      </c>
      <c r="H28" s="21">
        <v>-44</v>
      </c>
      <c r="I28" s="21">
        <v>-41</v>
      </c>
      <c r="J28" s="21">
        <v>-40</v>
      </c>
      <c r="K28" s="21">
        <v>-41</v>
      </c>
      <c r="L28" s="21">
        <v>-46</v>
      </c>
      <c r="M28" s="21">
        <v>-50</v>
      </c>
      <c r="N28" s="21">
        <v>-82</v>
      </c>
    </row>
    <row r="29" spans="2:14" x14ac:dyDescent="0.25">
      <c r="B29" s="16" t="s">
        <v>109</v>
      </c>
      <c r="C29" s="21">
        <v>-4876</v>
      </c>
      <c r="D29" s="21">
        <v>-5133</v>
      </c>
      <c r="E29" s="21">
        <v>-6994</v>
      </c>
      <c r="F29" s="21">
        <v>-5952</v>
      </c>
      <c r="G29" s="21">
        <v>-6519</v>
      </c>
      <c r="H29" s="21">
        <v>-7302</v>
      </c>
      <c r="I29" s="21">
        <v>-18881</v>
      </c>
      <c r="J29" s="21">
        <v>-13788</v>
      </c>
      <c r="K29" s="21">
        <v>-15418</v>
      </c>
      <c r="L29" s="21">
        <v>-19899</v>
      </c>
      <c r="M29" s="21">
        <v>-17782</v>
      </c>
      <c r="N29" s="21">
        <v>-18271</v>
      </c>
    </row>
    <row r="30" spans="2:14" x14ac:dyDescent="0.25">
      <c r="B30" s="16" t="s">
        <v>110</v>
      </c>
      <c r="C30" s="21">
        <v>0</v>
      </c>
      <c r="D30" s="21">
        <v>0</v>
      </c>
      <c r="E30" s="21">
        <v>0</v>
      </c>
      <c r="F30" s="21">
        <v>0</v>
      </c>
      <c r="G30" s="21">
        <v>0</v>
      </c>
      <c r="H30" s="21">
        <v>-49</v>
      </c>
      <c r="I30" s="21">
        <v>-55</v>
      </c>
      <c r="J30" s="21">
        <v>-59</v>
      </c>
      <c r="K30" s="21">
        <v>-59</v>
      </c>
      <c r="L30" s="21">
        <v>-67</v>
      </c>
      <c r="M30" s="21">
        <v>-66</v>
      </c>
      <c r="N30" s="21">
        <v>-68</v>
      </c>
    </row>
    <row r="31" spans="2:14" x14ac:dyDescent="0.25">
      <c r="B31" s="16" t="s">
        <v>111</v>
      </c>
      <c r="C31" s="21">
        <v>-734</v>
      </c>
      <c r="D31" s="21">
        <v>-971</v>
      </c>
      <c r="E31" s="21">
        <v>-1335</v>
      </c>
      <c r="F31" s="21">
        <v>-1136</v>
      </c>
      <c r="G31" s="21">
        <v>-1203</v>
      </c>
      <c r="H31" s="21">
        <v>-1409</v>
      </c>
      <c r="I31" s="21">
        <v>55</v>
      </c>
      <c r="J31" s="21">
        <v>15</v>
      </c>
      <c r="K31" s="21">
        <v>35</v>
      </c>
      <c r="L31" s="21">
        <v>12</v>
      </c>
      <c r="M31" s="21">
        <v>28</v>
      </c>
      <c r="N31" s="21">
        <v>-146</v>
      </c>
    </row>
    <row r="32" spans="2:14" x14ac:dyDescent="0.25">
      <c r="B32" s="16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</row>
    <row r="33" spans="2:14" ht="15.75" thickBot="1" x14ac:dyDescent="0.3">
      <c r="B33" s="19" t="s">
        <v>21</v>
      </c>
      <c r="C33" s="24">
        <v>-93</v>
      </c>
      <c r="D33" s="24">
        <v>266</v>
      </c>
      <c r="E33" s="24">
        <v>75</v>
      </c>
      <c r="F33" s="24">
        <v>-166</v>
      </c>
      <c r="G33" s="24">
        <v>169</v>
      </c>
      <c r="H33" s="24">
        <v>334</v>
      </c>
      <c r="I33" s="24">
        <v>-367</v>
      </c>
      <c r="J33" s="24">
        <v>-43</v>
      </c>
      <c r="K33" s="24">
        <v>139</v>
      </c>
      <c r="L33" s="24">
        <v>191</v>
      </c>
      <c r="M33" s="24">
        <v>26</v>
      </c>
      <c r="N33" s="24">
        <v>-4</v>
      </c>
    </row>
    <row r="34" spans="2:14" x14ac:dyDescent="0.25"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</row>
  </sheetData>
  <mergeCells count="1">
    <mergeCell ref="B2:N2"/>
  </mergeCells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243A9-6D1B-4204-954F-7E6ACC7E400C}">
  <dimension ref="B2:AJ7659"/>
  <sheetViews>
    <sheetView showGridLines="0" zoomScale="80" workbookViewId="0">
      <selection activeCell="V14" sqref="V14"/>
    </sheetView>
  </sheetViews>
  <sheetFormatPr defaultRowHeight="15" x14ac:dyDescent="0.25"/>
  <cols>
    <col min="1" max="1" width="1.85546875" customWidth="1"/>
    <col min="3" max="6" width="12.140625" customWidth="1"/>
    <col min="8" max="8" width="1.85546875" customWidth="1"/>
    <col min="9" max="9" width="10.140625" bestFit="1" customWidth="1"/>
    <col min="10" max="10" width="12.85546875" customWidth="1"/>
    <col min="11" max="11" width="1.85546875" customWidth="1"/>
    <col min="12" max="12" width="10.140625" bestFit="1" customWidth="1"/>
    <col min="13" max="13" width="12" customWidth="1"/>
    <col min="14" max="14" width="1.85546875" customWidth="1"/>
    <col min="15" max="15" width="10.140625" bestFit="1" customWidth="1"/>
    <col min="16" max="16" width="13.42578125" customWidth="1"/>
    <col min="17" max="17" width="1.85546875" customWidth="1"/>
    <col min="18" max="18" width="10.140625" bestFit="1" customWidth="1"/>
    <col min="19" max="19" width="15" customWidth="1"/>
    <col min="20" max="20" width="1.85546875" customWidth="1"/>
    <col min="21" max="21" width="10.140625" bestFit="1" customWidth="1"/>
    <col min="22" max="22" width="23.140625" customWidth="1"/>
    <col min="23" max="23" width="1.85546875" customWidth="1"/>
    <col min="24" max="24" width="13.140625" bestFit="1" customWidth="1"/>
    <col min="25" max="25" width="10.140625" bestFit="1" customWidth="1"/>
    <col min="26" max="26" width="14.28515625" bestFit="1" customWidth="1"/>
    <col min="27" max="27" width="11.42578125" bestFit="1" customWidth="1"/>
    <col min="28" max="29" width="11.7109375" customWidth="1"/>
    <col min="30" max="30" width="14" customWidth="1"/>
    <col min="32" max="32" width="13.140625" bestFit="1" customWidth="1"/>
    <col min="33" max="33" width="10.140625" bestFit="1" customWidth="1"/>
    <col min="34" max="34" width="13.7109375" bestFit="1" customWidth="1"/>
    <col min="35" max="35" width="13.7109375" customWidth="1"/>
    <col min="36" max="36" width="14.5703125" bestFit="1" customWidth="1"/>
  </cols>
  <sheetData>
    <row r="2" spans="2:36" x14ac:dyDescent="0.25">
      <c r="E2" s="249" t="s">
        <v>222</v>
      </c>
      <c r="F2" s="249"/>
      <c r="G2" s="249"/>
      <c r="H2" s="249"/>
      <c r="I2" s="249"/>
      <c r="J2" s="249"/>
      <c r="K2" s="249"/>
      <c r="L2" s="249"/>
      <c r="M2" s="249"/>
      <c r="N2" s="249"/>
      <c r="O2" s="249"/>
      <c r="P2" s="249"/>
      <c r="Q2" s="249"/>
      <c r="R2" s="249"/>
      <c r="S2" s="249"/>
      <c r="T2" s="249"/>
      <c r="U2" s="249"/>
      <c r="V2" s="249"/>
      <c r="W2" s="249"/>
      <c r="X2" s="249"/>
      <c r="Y2" s="249"/>
      <c r="AA2" s="246" t="s">
        <v>8030</v>
      </c>
      <c r="AB2" s="247"/>
      <c r="AC2" s="247"/>
      <c r="AD2" s="247"/>
      <c r="AF2" s="246" t="s">
        <v>8031</v>
      </c>
      <c r="AG2" s="247"/>
      <c r="AH2" s="247"/>
      <c r="AI2" s="247"/>
      <c r="AJ2" s="247"/>
    </row>
    <row r="3" spans="2:36" x14ac:dyDescent="0.25">
      <c r="B3" s="257" t="s">
        <v>117</v>
      </c>
      <c r="C3" s="258"/>
      <c r="D3" s="90"/>
      <c r="E3" s="251" t="s">
        <v>7873</v>
      </c>
      <c r="F3" s="259"/>
      <c r="G3" s="252"/>
      <c r="I3" s="251" t="str">
        <f>'Data Sheet'!B1</f>
        <v>ITC LTD</v>
      </c>
      <c r="J3" s="252"/>
      <c r="L3" s="255" t="s">
        <v>7806</v>
      </c>
      <c r="M3" s="256"/>
      <c r="O3" s="255" t="s">
        <v>7805</v>
      </c>
      <c r="P3" s="256"/>
      <c r="R3" s="255" t="s">
        <v>7804</v>
      </c>
      <c r="S3" s="256"/>
      <c r="U3" s="255" t="s">
        <v>8040</v>
      </c>
      <c r="V3" s="256"/>
      <c r="X3" s="255" t="s">
        <v>7803</v>
      </c>
      <c r="Y3" s="256"/>
      <c r="AA3" s="43" t="s">
        <v>118</v>
      </c>
      <c r="AB3" s="44" t="s">
        <v>119</v>
      </c>
      <c r="AC3" s="44" t="s">
        <v>189</v>
      </c>
      <c r="AD3" s="45" t="s">
        <v>8025</v>
      </c>
      <c r="AF3" s="43" t="s">
        <v>118</v>
      </c>
      <c r="AG3" s="44" t="s">
        <v>119</v>
      </c>
      <c r="AH3" s="44" t="s">
        <v>189</v>
      </c>
      <c r="AI3" s="179" t="s">
        <v>8025</v>
      </c>
      <c r="AJ3" s="45" t="s">
        <v>8025</v>
      </c>
    </row>
    <row r="4" spans="2:36" x14ac:dyDescent="0.25">
      <c r="B4" s="46" t="s">
        <v>115</v>
      </c>
      <c r="C4" s="47" t="s">
        <v>116</v>
      </c>
      <c r="D4" s="33"/>
      <c r="E4" s="248"/>
      <c r="F4" s="249"/>
      <c r="G4" s="250"/>
      <c r="I4" s="248" t="s">
        <v>7798</v>
      </c>
      <c r="J4" s="250"/>
      <c r="L4" s="253" t="s">
        <v>7799</v>
      </c>
      <c r="M4" s="254"/>
      <c r="O4" s="253" t="s">
        <v>7800</v>
      </c>
      <c r="P4" s="254"/>
      <c r="R4" s="253" t="s">
        <v>7801</v>
      </c>
      <c r="S4" s="254"/>
      <c r="U4" s="253" t="s">
        <v>8039</v>
      </c>
      <c r="V4" s="254"/>
      <c r="X4" s="253" t="s">
        <v>7802</v>
      </c>
      <c r="Y4" s="254"/>
      <c r="AA4" s="32" t="s">
        <v>6973</v>
      </c>
      <c r="AB4">
        <v>9.48</v>
      </c>
      <c r="AC4">
        <f t="shared" ref="AC4:AC67" si="0">(AB4/AB5)-1</f>
        <v>2.8072289156626504</v>
      </c>
      <c r="AD4" s="42">
        <v>0.16461916461916459</v>
      </c>
      <c r="AF4" s="32" t="s">
        <v>6973</v>
      </c>
      <c r="AG4">
        <v>9.48</v>
      </c>
      <c r="AH4">
        <f t="shared" ref="AH4:AH67" si="1">(AG4/AG5)-1</f>
        <v>2.8072289156626504</v>
      </c>
      <c r="AI4" s="180">
        <v>0.16461916461916459</v>
      </c>
      <c r="AJ4" s="42">
        <f ca="1">_xlfn.NORM.INV(RAND(),VAR!$F$6,VAR!$F$7)</f>
        <v>-5.4744277991603495E-3</v>
      </c>
    </row>
    <row r="5" spans="2:36" x14ac:dyDescent="0.25">
      <c r="B5" s="32">
        <v>2000</v>
      </c>
      <c r="C5" s="42">
        <v>-14.65</v>
      </c>
      <c r="E5" s="35" t="s">
        <v>118</v>
      </c>
      <c r="F5" s="48" t="s">
        <v>119</v>
      </c>
      <c r="G5" s="47" t="s">
        <v>189</v>
      </c>
      <c r="I5" s="46" t="s">
        <v>119</v>
      </c>
      <c r="J5" s="47" t="s">
        <v>189</v>
      </c>
      <c r="L5" s="46" t="s">
        <v>119</v>
      </c>
      <c r="M5" s="47" t="s">
        <v>189</v>
      </c>
      <c r="O5" s="46" t="s">
        <v>119</v>
      </c>
      <c r="P5" s="47" t="s">
        <v>189</v>
      </c>
      <c r="R5" s="46" t="s">
        <v>119</v>
      </c>
      <c r="S5" s="47" t="s">
        <v>189</v>
      </c>
      <c r="U5" s="46" t="s">
        <v>119</v>
      </c>
      <c r="V5" s="47" t="s">
        <v>189</v>
      </c>
      <c r="X5" s="46" t="s">
        <v>119</v>
      </c>
      <c r="Y5" s="47" t="s">
        <v>189</v>
      </c>
      <c r="AA5" s="32" t="s">
        <v>7773</v>
      </c>
      <c r="AB5">
        <v>2.4900000000000002</v>
      </c>
      <c r="AC5">
        <f t="shared" si="0"/>
        <v>-0.84349465744814578</v>
      </c>
      <c r="AD5" s="42">
        <v>0.11659192825112119</v>
      </c>
      <c r="AF5" s="32" t="s">
        <v>7773</v>
      </c>
      <c r="AG5">
        <v>2.4900000000000002</v>
      </c>
      <c r="AH5">
        <f t="shared" si="1"/>
        <v>-0.84349465744814578</v>
      </c>
      <c r="AI5" s="180">
        <v>0.11659192825112119</v>
      </c>
      <c r="AJ5" s="42">
        <f ca="1">_xlfn.NORM.INV(RAND(),VAR!$F$6,VAR!$F$7)</f>
        <v>2.2214082326382875E-2</v>
      </c>
    </row>
    <row r="6" spans="2:36" x14ac:dyDescent="0.25">
      <c r="B6" s="32">
        <v>2001</v>
      </c>
      <c r="C6" s="42">
        <v>-16.18</v>
      </c>
      <c r="E6" s="41" t="s">
        <v>120</v>
      </c>
      <c r="F6" s="91">
        <v>23865.75</v>
      </c>
      <c r="G6" s="34">
        <f t="shared" ref="G6:G64" si="2">(F6/F7)-1</f>
        <v>1.3504474949835865E-2</v>
      </c>
      <c r="I6" s="32">
        <v>290.7</v>
      </c>
      <c r="J6" s="34">
        <f t="shared" ref="J6:J64" si="3">(I6/I7)-1</f>
        <v>1.3245033112582849E-2</v>
      </c>
      <c r="L6" s="38">
        <v>2118.1999999999998</v>
      </c>
      <c r="M6" s="34">
        <f t="shared" ref="M6:M37" si="4">(L6/L7)-1</f>
        <v>-6.3889071309961576E-3</v>
      </c>
      <c r="O6" s="38">
        <v>1405.2</v>
      </c>
      <c r="P6" s="34">
        <f t="shared" ref="P6:P63" si="5">(O6/O7)-1</f>
        <v>-1.1466760464298287E-2</v>
      </c>
      <c r="R6" s="38">
        <v>5146.5</v>
      </c>
      <c r="S6" s="34">
        <f t="shared" ref="S6:S64" si="6">(R6/R7)-1</f>
        <v>-1.1144202132769676E-2</v>
      </c>
      <c r="U6" s="38">
        <v>1010</v>
      </c>
      <c r="V6" s="34">
        <f t="shared" ref="V6:V64" si="7">(U6/U7)-1</f>
        <v>-1.8750607208782633E-2</v>
      </c>
      <c r="X6" s="32">
        <v>422.2</v>
      </c>
      <c r="Y6" s="34">
        <f t="shared" ref="Y6:Y64" si="8">(X6/X7)-1</f>
        <v>-4.7812359043752806E-2</v>
      </c>
      <c r="AA6" s="32" t="s">
        <v>5438</v>
      </c>
      <c r="AB6">
        <v>15.91</v>
      </c>
      <c r="AC6">
        <f t="shared" si="0"/>
        <v>-0.58878263117084517</v>
      </c>
      <c r="AD6" s="42">
        <v>0.11180992313067772</v>
      </c>
      <c r="AF6" s="32" t="s">
        <v>5438</v>
      </c>
      <c r="AG6">
        <v>15.91</v>
      </c>
      <c r="AH6">
        <f t="shared" si="1"/>
        <v>-0.58878263117084517</v>
      </c>
      <c r="AI6" s="180">
        <v>0.11180992313067772</v>
      </c>
      <c r="AJ6" s="42">
        <f ca="1">_xlfn.NORM.INV(RAND(),VAR!$F$6,VAR!$F$7)</f>
        <v>5.665873709444943E-3</v>
      </c>
    </row>
    <row r="7" spans="2:36" x14ac:dyDescent="0.25">
      <c r="B7" s="32">
        <v>2002</v>
      </c>
      <c r="C7" s="42">
        <v>3.25</v>
      </c>
      <c r="E7" s="32" t="s">
        <v>122</v>
      </c>
      <c r="F7" s="91">
        <v>23547.75</v>
      </c>
      <c r="G7" s="34">
        <f t="shared" si="2"/>
        <v>-1.8743580073799171E-2</v>
      </c>
      <c r="I7" s="32">
        <v>286.89999999999998</v>
      </c>
      <c r="J7" s="34">
        <f t="shared" si="3"/>
        <v>-6.4100473006035052E-2</v>
      </c>
      <c r="L7" s="38">
        <v>2131.8200000000002</v>
      </c>
      <c r="M7" s="34">
        <f t="shared" si="4"/>
        <v>-4.3271819911679055E-2</v>
      </c>
      <c r="O7" s="38">
        <v>1421.5</v>
      </c>
      <c r="P7" s="34">
        <f t="shared" si="5"/>
        <v>-2.5435348964760629E-2</v>
      </c>
      <c r="R7" s="38">
        <v>5204.5</v>
      </c>
      <c r="S7" s="34">
        <f t="shared" si="6"/>
        <v>-9.1075794621026884E-2</v>
      </c>
      <c r="U7" s="38">
        <v>1029.3</v>
      </c>
      <c r="V7" s="34">
        <f t="shared" si="7"/>
        <v>-3.0626659885856333E-2</v>
      </c>
      <c r="X7" s="32">
        <v>443.4</v>
      </c>
      <c r="Y7" s="34">
        <f t="shared" si="8"/>
        <v>4.303510758776774E-3</v>
      </c>
      <c r="AA7" s="32" t="s">
        <v>4374</v>
      </c>
      <c r="AB7">
        <v>38.69</v>
      </c>
      <c r="AC7">
        <f t="shared" si="0"/>
        <v>12.719858156028369</v>
      </c>
      <c r="AD7" s="42">
        <v>0.11114302125215381</v>
      </c>
      <c r="AF7" s="32" t="s">
        <v>4374</v>
      </c>
      <c r="AG7">
        <v>38.69</v>
      </c>
      <c r="AH7">
        <f t="shared" si="1"/>
        <v>12.719858156028369</v>
      </c>
      <c r="AI7" s="180">
        <v>0.11114302125215381</v>
      </c>
      <c r="AJ7" s="42">
        <f ca="1">_xlfn.NORM.INV(RAND(),VAR!$F$6,VAR!$F$7)</f>
        <v>5.9003771009366124E-4</v>
      </c>
    </row>
    <row r="8" spans="2:36" x14ac:dyDescent="0.25">
      <c r="B8" s="32">
        <v>2003</v>
      </c>
      <c r="C8" s="42">
        <v>71.900000000000006</v>
      </c>
      <c r="E8" s="32" t="s">
        <v>123</v>
      </c>
      <c r="F8" s="91">
        <v>23997.55</v>
      </c>
      <c r="G8" s="34">
        <f t="shared" si="2"/>
        <v>7.4610190135862453E-2</v>
      </c>
      <c r="I8" s="32">
        <v>306.55</v>
      </c>
      <c r="J8" s="34">
        <f t="shared" si="3"/>
        <v>9.454779162352267E-2</v>
      </c>
      <c r="L8" s="38">
        <v>2228.2399999999998</v>
      </c>
      <c r="M8" s="34">
        <f t="shared" si="4"/>
        <v>9.5221945333274327E-2</v>
      </c>
      <c r="O8" s="38">
        <v>1458.6</v>
      </c>
      <c r="P8" s="34">
        <f t="shared" si="5"/>
        <v>0.2415730337078652</v>
      </c>
      <c r="R8" s="38">
        <v>5726</v>
      </c>
      <c r="S8" s="34">
        <f t="shared" si="6"/>
        <v>5.587313295224039E-2</v>
      </c>
      <c r="U8" s="38">
        <v>1061.82</v>
      </c>
      <c r="V8" s="34">
        <f t="shared" si="7"/>
        <v>8.3567193575051268E-2</v>
      </c>
      <c r="X8" s="32">
        <v>441.5</v>
      </c>
      <c r="Y8" s="34">
        <f t="shared" si="8"/>
        <v>7.5648678279936599E-2</v>
      </c>
      <c r="AA8" s="32" t="s">
        <v>7769</v>
      </c>
      <c r="AB8">
        <v>2.82</v>
      </c>
      <c r="AC8">
        <f t="shared" si="0"/>
        <v>-0.63984674329501923</v>
      </c>
      <c r="AD8" s="42">
        <v>0.10588235294117654</v>
      </c>
      <c r="AF8" s="32" t="s">
        <v>7769</v>
      </c>
      <c r="AG8">
        <v>2.82</v>
      </c>
      <c r="AH8">
        <f t="shared" si="1"/>
        <v>-0.63984674329501923</v>
      </c>
      <c r="AI8" s="180">
        <v>0.10588235294117654</v>
      </c>
      <c r="AJ8" s="42">
        <f ca="1">_xlfn.NORM.INV(RAND(),VAR!$F$6,VAR!$F$7)</f>
        <v>-5.538187303331393E-3</v>
      </c>
    </row>
    <row r="9" spans="2:36" x14ac:dyDescent="0.25">
      <c r="B9" s="32">
        <v>2004</v>
      </c>
      <c r="C9" s="42">
        <v>10.68</v>
      </c>
      <c r="E9" s="32" t="s">
        <v>124</v>
      </c>
      <c r="F9" s="91">
        <v>22331.4</v>
      </c>
      <c r="G9" s="34">
        <f t="shared" si="2"/>
        <v>-0.11308191662380629</v>
      </c>
      <c r="I9" s="32">
        <v>280.07</v>
      </c>
      <c r="J9" s="34">
        <f t="shared" si="3"/>
        <v>-8.2579926624737898E-2</v>
      </c>
      <c r="L9" s="38">
        <v>2034.51</v>
      </c>
      <c r="M9" s="34">
        <f t="shared" si="4"/>
        <v>-0.12099491912069682</v>
      </c>
      <c r="O9" s="38">
        <v>1174.8</v>
      </c>
      <c r="P9" s="34">
        <f t="shared" si="5"/>
        <v>-9.0500890299605286E-2</v>
      </c>
      <c r="R9" s="38">
        <v>5423</v>
      </c>
      <c r="S9" s="34">
        <f t="shared" si="6"/>
        <v>-9.6543107038733811E-2</v>
      </c>
      <c r="U9" s="32">
        <v>979.93</v>
      </c>
      <c r="V9" s="34">
        <f t="shared" si="7"/>
        <v>-0.19112985769472057</v>
      </c>
      <c r="X9" s="32">
        <v>410.45</v>
      </c>
      <c r="Y9" s="34">
        <f t="shared" si="8"/>
        <v>-0.20838958534233365</v>
      </c>
      <c r="AA9" s="32" t="s">
        <v>6647</v>
      </c>
      <c r="AB9">
        <v>7.83</v>
      </c>
      <c r="AC9">
        <f t="shared" si="0"/>
        <v>-0.94484750299359022</v>
      </c>
      <c r="AD9" s="42">
        <v>0.10281690140845079</v>
      </c>
      <c r="AF9" s="32" t="s">
        <v>6647</v>
      </c>
      <c r="AG9">
        <v>7.83</v>
      </c>
      <c r="AH9">
        <f t="shared" si="1"/>
        <v>-0.94484750299359022</v>
      </c>
      <c r="AI9" s="180">
        <v>0.10281690140845079</v>
      </c>
      <c r="AJ9" s="42">
        <f ca="1">_xlfn.NORM.INV(RAND(),VAR!$F$6,VAR!$F$7)</f>
        <v>2.8211090957613465E-2</v>
      </c>
    </row>
    <row r="10" spans="2:36" x14ac:dyDescent="0.25">
      <c r="B10" s="32">
        <v>2005</v>
      </c>
      <c r="C10" s="42">
        <v>36.340000000000003</v>
      </c>
      <c r="E10" s="32" t="s">
        <v>125</v>
      </c>
      <c r="F10" s="91">
        <v>25178.65</v>
      </c>
      <c r="G10" s="34">
        <f t="shared" si="2"/>
        <v>-5.6080708828565307E-3</v>
      </c>
      <c r="I10" s="32">
        <v>305.27999999999997</v>
      </c>
      <c r="J10" s="34">
        <f t="shared" si="3"/>
        <v>-6.1529446234985796E-3</v>
      </c>
      <c r="L10" s="38">
        <v>2314.56</v>
      </c>
      <c r="M10" s="34">
        <f t="shared" si="4"/>
        <v>-1.4707697808957532E-2</v>
      </c>
      <c r="O10" s="38">
        <v>1291.7</v>
      </c>
      <c r="P10" s="34">
        <f t="shared" si="5"/>
        <v>-2.5308623343696213E-2</v>
      </c>
      <c r="R10" s="38">
        <v>6002.5</v>
      </c>
      <c r="S10" s="34">
        <f t="shared" si="6"/>
        <v>2.4230014503881847E-2</v>
      </c>
      <c r="U10" s="38">
        <v>1211.48</v>
      </c>
      <c r="V10" s="34">
        <f t="shared" si="7"/>
        <v>5.4937782460662277E-2</v>
      </c>
      <c r="X10" s="32">
        <v>518.5</v>
      </c>
      <c r="Y10" s="34">
        <f t="shared" si="8"/>
        <v>2.3489932885905951E-2</v>
      </c>
      <c r="AA10" s="32" t="s">
        <v>2697</v>
      </c>
      <c r="AB10">
        <v>141.97</v>
      </c>
      <c r="AC10">
        <f t="shared" si="0"/>
        <v>19.16619318181818</v>
      </c>
      <c r="AD10" s="42">
        <v>0.10045732888923342</v>
      </c>
      <c r="AF10" s="32" t="s">
        <v>2697</v>
      </c>
      <c r="AG10">
        <v>141.97</v>
      </c>
      <c r="AH10">
        <f t="shared" si="1"/>
        <v>19.16619318181818</v>
      </c>
      <c r="AI10" s="180">
        <v>0.10045732888923342</v>
      </c>
      <c r="AJ10" s="42">
        <f ca="1">_xlfn.NORM.INV(RAND(),VAR!$F$6,VAR!$F$7)</f>
        <v>6.1721558885879484E-3</v>
      </c>
    </row>
    <row r="11" spans="2:36" x14ac:dyDescent="0.25">
      <c r="B11" s="32">
        <v>2006</v>
      </c>
      <c r="C11" s="42">
        <v>39.83</v>
      </c>
      <c r="E11" s="32" t="s">
        <v>126</v>
      </c>
      <c r="F11" s="91">
        <v>25320.65</v>
      </c>
      <c r="G11" s="34">
        <f t="shared" si="2"/>
        <v>-3.0959142122343852E-2</v>
      </c>
      <c r="I11" s="32">
        <v>307.17</v>
      </c>
      <c r="J11" s="34">
        <f t="shared" si="3"/>
        <v>-0.20061937230000515</v>
      </c>
      <c r="L11" s="38">
        <v>2349.11</v>
      </c>
      <c r="M11" s="34">
        <f t="shared" si="4"/>
        <v>2.465780910589821E-2</v>
      </c>
      <c r="O11" s="38">
        <v>1325.24</v>
      </c>
      <c r="P11" s="34">
        <f t="shared" si="5"/>
        <v>3.4470915165329297E-2</v>
      </c>
      <c r="R11" s="38">
        <v>5860.5</v>
      </c>
      <c r="S11" s="34">
        <f t="shared" si="6"/>
        <v>-2.8270601890233782E-2</v>
      </c>
      <c r="U11" s="38">
        <v>1148.3900000000001</v>
      </c>
      <c r="V11" s="34">
        <f t="shared" si="7"/>
        <v>-5.1614927862976834E-2</v>
      </c>
      <c r="X11" s="32">
        <v>506.6</v>
      </c>
      <c r="Y11" s="34">
        <f t="shared" si="8"/>
        <v>5.9571088165211172E-3</v>
      </c>
      <c r="AA11" s="32" t="s">
        <v>7156</v>
      </c>
      <c r="AB11">
        <v>7.04</v>
      </c>
      <c r="AC11">
        <f t="shared" si="0"/>
        <v>0.16556291390728473</v>
      </c>
      <c r="AD11" s="42">
        <v>9.8283931357254328E-2</v>
      </c>
      <c r="AF11" s="32" t="s">
        <v>7156</v>
      </c>
      <c r="AG11">
        <v>7.04</v>
      </c>
      <c r="AH11">
        <f t="shared" si="1"/>
        <v>0.16556291390728473</v>
      </c>
      <c r="AI11" s="180">
        <v>9.8283931357254328E-2</v>
      </c>
      <c r="AJ11" s="42">
        <f ca="1">_xlfn.NORM.INV(RAND(),VAR!$F$6,VAR!$F$7)</f>
        <v>1.7393026742286724E-2</v>
      </c>
    </row>
    <row r="12" spans="2:36" x14ac:dyDescent="0.25">
      <c r="B12" s="32">
        <v>2007</v>
      </c>
      <c r="C12" s="42">
        <v>54.77</v>
      </c>
      <c r="E12" s="32" t="s">
        <v>127</v>
      </c>
      <c r="F12" s="91">
        <v>26129.599999999999</v>
      </c>
      <c r="G12" s="34">
        <f t="shared" si="2"/>
        <v>-2.7993031318993555E-3</v>
      </c>
      <c r="I12" s="32">
        <v>384.26</v>
      </c>
      <c r="J12" s="34">
        <f t="shared" si="3"/>
        <v>-3.0873005577896073E-3</v>
      </c>
      <c r="L12" s="38">
        <v>2292.58</v>
      </c>
      <c r="M12" s="34">
        <f t="shared" si="4"/>
        <v>-6.1095275538955662E-2</v>
      </c>
      <c r="O12" s="38">
        <v>1281.08</v>
      </c>
      <c r="P12" s="34">
        <f t="shared" si="5"/>
        <v>2.1326126298502057E-2</v>
      </c>
      <c r="R12" s="38">
        <v>6031</v>
      </c>
      <c r="S12" s="34">
        <f t="shared" si="6"/>
        <v>3.1645569620253111E-2</v>
      </c>
      <c r="U12" s="38">
        <v>1210.8900000000001</v>
      </c>
      <c r="V12" s="34">
        <f t="shared" si="7"/>
        <v>6.6863436123347997E-2</v>
      </c>
      <c r="X12" s="32">
        <v>503.6</v>
      </c>
      <c r="Y12" s="34">
        <f t="shared" si="8"/>
        <v>-2.6671820641669841E-2</v>
      </c>
      <c r="AA12" s="32" t="s">
        <v>7320</v>
      </c>
      <c r="AB12">
        <v>6.04</v>
      </c>
      <c r="AC12">
        <f t="shared" si="0"/>
        <v>-0.41015625</v>
      </c>
      <c r="AD12" s="42">
        <v>9.8181818181818148E-2</v>
      </c>
      <c r="AF12" s="32" t="s">
        <v>7320</v>
      </c>
      <c r="AG12">
        <v>6.04</v>
      </c>
      <c r="AH12">
        <f t="shared" si="1"/>
        <v>-0.41015625</v>
      </c>
      <c r="AI12" s="180">
        <v>9.8181818181818148E-2</v>
      </c>
      <c r="AJ12" s="42">
        <f ca="1">_xlfn.NORM.INV(RAND(),VAR!$F$6,VAR!$F$7)</f>
        <v>-6.279229812058318E-3</v>
      </c>
    </row>
    <row r="13" spans="2:36" x14ac:dyDescent="0.25">
      <c r="B13" s="32">
        <v>2008</v>
      </c>
      <c r="C13" s="42">
        <v>-51.79</v>
      </c>
      <c r="E13" s="32" t="s">
        <v>129</v>
      </c>
      <c r="F13" s="91">
        <v>26202.95</v>
      </c>
      <c r="G13" s="34">
        <f t="shared" si="2"/>
        <v>1.8694041310779452E-2</v>
      </c>
      <c r="I13" s="32">
        <v>385.45</v>
      </c>
      <c r="J13" s="34">
        <f t="shared" si="3"/>
        <v>-3.8298403193612884E-2</v>
      </c>
      <c r="L13" s="38">
        <v>2441.7600000000002</v>
      </c>
      <c r="M13" s="34">
        <f t="shared" si="4"/>
        <v>8.3084190878910391E-3</v>
      </c>
      <c r="O13" s="38">
        <v>1254.33</v>
      </c>
      <c r="P13" s="34">
        <f t="shared" si="5"/>
        <v>-8.2544652387390727E-3</v>
      </c>
      <c r="R13" s="38">
        <v>5846</v>
      </c>
      <c r="S13" s="34">
        <f t="shared" si="6"/>
        <v>1.6276878266083816E-3</v>
      </c>
      <c r="U13" s="38">
        <v>1135</v>
      </c>
      <c r="V13" s="34">
        <f t="shared" si="7"/>
        <v>2.8629430583373194E-2</v>
      </c>
      <c r="X13" s="32">
        <v>517.4</v>
      </c>
      <c r="Y13" s="34">
        <f t="shared" si="8"/>
        <v>6.682612012618816E-2</v>
      </c>
      <c r="AA13" s="32" t="s">
        <v>5614</v>
      </c>
      <c r="AB13">
        <v>10.24</v>
      </c>
      <c r="AC13">
        <f t="shared" si="0"/>
        <v>0.15185601799775017</v>
      </c>
      <c r="AD13" s="42">
        <v>9.5187165775401095E-2</v>
      </c>
      <c r="AF13" s="32" t="s">
        <v>5614</v>
      </c>
      <c r="AG13">
        <v>10.24</v>
      </c>
      <c r="AH13">
        <f t="shared" si="1"/>
        <v>0.15185601799775017</v>
      </c>
      <c r="AI13" s="180">
        <v>9.5187165775401095E-2</v>
      </c>
      <c r="AJ13" s="42">
        <f ca="1">_xlfn.NORM.INV(RAND(),VAR!$F$6,VAR!$F$7)</f>
        <v>3.6574349965832857E-3</v>
      </c>
    </row>
    <row r="14" spans="2:36" x14ac:dyDescent="0.25">
      <c r="B14" s="32">
        <v>2009</v>
      </c>
      <c r="C14" s="42">
        <v>75.760000000000005</v>
      </c>
      <c r="E14" s="32" t="s">
        <v>130</v>
      </c>
      <c r="F14" s="91">
        <v>25722.1</v>
      </c>
      <c r="G14" s="34">
        <f t="shared" si="2"/>
        <v>4.5142232569856722E-2</v>
      </c>
      <c r="I14" s="32">
        <v>400.8</v>
      </c>
      <c r="J14" s="34">
        <f t="shared" si="3"/>
        <v>4.6803175929795326E-2</v>
      </c>
      <c r="L14" s="38">
        <v>2421.64</v>
      </c>
      <c r="M14" s="34">
        <f t="shared" si="4"/>
        <v>-1.9447942437653687E-2</v>
      </c>
      <c r="O14" s="38">
        <v>1264.77</v>
      </c>
      <c r="P14" s="34">
        <f t="shared" si="5"/>
        <v>0.10295541156874877</v>
      </c>
      <c r="R14" s="38">
        <v>5836.5</v>
      </c>
      <c r="S14" s="34">
        <f t="shared" si="6"/>
        <v>-2.5788683024536851E-2</v>
      </c>
      <c r="U14" s="38">
        <v>1103.4100000000001</v>
      </c>
      <c r="V14" s="34">
        <f t="shared" si="7"/>
        <v>-4.1396625718902458E-2</v>
      </c>
      <c r="X14" s="32">
        <v>484.99</v>
      </c>
      <c r="Y14" s="34">
        <f t="shared" si="8"/>
        <v>-7.6321820265182749E-3</v>
      </c>
      <c r="AA14" s="32" t="s">
        <v>6572</v>
      </c>
      <c r="AB14">
        <v>8.89</v>
      </c>
      <c r="AC14">
        <f t="shared" si="0"/>
        <v>-0.70708401976935753</v>
      </c>
      <c r="AD14" s="42">
        <v>9.0797546012269859E-2</v>
      </c>
      <c r="AF14" s="32" t="s">
        <v>6572</v>
      </c>
      <c r="AG14">
        <v>8.89</v>
      </c>
      <c r="AH14">
        <f t="shared" si="1"/>
        <v>-0.70708401976935753</v>
      </c>
      <c r="AI14" s="180">
        <v>9.0797546012269859E-2</v>
      </c>
      <c r="AJ14" s="42">
        <f ca="1">_xlfn.NORM.INV(RAND(),VAR!$F$6,VAR!$F$7)</f>
        <v>-8.0989433891441292E-3</v>
      </c>
    </row>
    <row r="15" spans="2:36" x14ac:dyDescent="0.25">
      <c r="B15" s="32">
        <v>2010</v>
      </c>
      <c r="C15" s="42">
        <v>17.95</v>
      </c>
      <c r="E15" s="32" t="s">
        <v>131</v>
      </c>
      <c r="F15" s="91">
        <v>24611.1</v>
      </c>
      <c r="G15" s="34">
        <f t="shared" si="2"/>
        <v>7.5429291947182175E-3</v>
      </c>
      <c r="I15" s="32">
        <v>382.88</v>
      </c>
      <c r="J15" s="34">
        <f t="shared" si="3"/>
        <v>-2.0015357051446081E-2</v>
      </c>
      <c r="L15" s="38">
        <v>2469.67</v>
      </c>
      <c r="M15" s="34">
        <f t="shared" si="4"/>
        <v>-5.4664533317001496E-2</v>
      </c>
      <c r="O15" s="38">
        <v>1146.71</v>
      </c>
      <c r="P15" s="34">
        <f t="shared" si="5"/>
        <v>-2.8521987147713812E-3</v>
      </c>
      <c r="R15" s="38">
        <v>5991</v>
      </c>
      <c r="S15" s="34">
        <f t="shared" si="6"/>
        <v>2.8674450549450503E-2</v>
      </c>
      <c r="U15" s="38">
        <v>1151.06</v>
      </c>
      <c r="V15" s="34">
        <f t="shared" si="7"/>
        <v>-6.0918799409331648E-2</v>
      </c>
      <c r="X15" s="32">
        <v>488.72</v>
      </c>
      <c r="Y15" s="34">
        <f t="shared" si="8"/>
        <v>-5.7180337989042318E-2</v>
      </c>
      <c r="AA15" s="32" t="s">
        <v>4815</v>
      </c>
      <c r="AB15">
        <v>30.35</v>
      </c>
      <c r="AC15">
        <f t="shared" si="0"/>
        <v>0.22775080906148881</v>
      </c>
      <c r="AD15" s="42">
        <v>9.0158045977011492E-2</v>
      </c>
      <c r="AF15" s="32" t="s">
        <v>4815</v>
      </c>
      <c r="AG15">
        <v>30.35</v>
      </c>
      <c r="AH15">
        <f t="shared" si="1"/>
        <v>0.22775080906148881</v>
      </c>
      <c r="AI15" s="180">
        <v>9.0158045977011492E-2</v>
      </c>
      <c r="AJ15" s="42">
        <f ca="1">_xlfn.NORM.INV(RAND(),VAR!$F$6,VAR!$F$7)</f>
        <v>-3.0891976683835344E-3</v>
      </c>
    </row>
    <row r="16" spans="2:36" x14ac:dyDescent="0.25">
      <c r="B16" s="32">
        <v>2011</v>
      </c>
      <c r="C16" s="42">
        <v>-24.62</v>
      </c>
      <c r="E16" s="32" t="s">
        <v>132</v>
      </c>
      <c r="F16" s="91">
        <v>24426.85</v>
      </c>
      <c r="G16" s="34">
        <f t="shared" si="2"/>
        <v>-1.3787757359694952E-2</v>
      </c>
      <c r="I16" s="32">
        <v>390.7</v>
      </c>
      <c r="J16" s="34">
        <f t="shared" si="3"/>
        <v>-5.3209093917870876E-3</v>
      </c>
      <c r="L16" s="38">
        <v>2612.48</v>
      </c>
      <c r="M16" s="34">
        <f t="shared" si="4"/>
        <v>5.4972035455408186E-2</v>
      </c>
      <c r="O16" s="38">
        <v>1149.99</v>
      </c>
      <c r="P16" s="34">
        <f t="shared" si="5"/>
        <v>2.8788434528229434E-2</v>
      </c>
      <c r="R16" s="38">
        <v>5824</v>
      </c>
      <c r="S16" s="34">
        <f t="shared" si="6"/>
        <v>2.240908652031548E-2</v>
      </c>
      <c r="U16" s="38">
        <v>1225.73</v>
      </c>
      <c r="V16" s="34">
        <f t="shared" si="7"/>
        <v>-8.902437052250245E-3</v>
      </c>
      <c r="X16" s="32">
        <v>518.36</v>
      </c>
      <c r="Y16" s="34">
        <f t="shared" si="8"/>
        <v>-1.49367184827639E-2</v>
      </c>
      <c r="AA16" s="32" t="s">
        <v>5270</v>
      </c>
      <c r="AB16">
        <v>24.72</v>
      </c>
      <c r="AC16">
        <f t="shared" si="0"/>
        <v>-0.35775526110678102</v>
      </c>
      <c r="AD16" s="42">
        <v>8.9947089947089998E-2</v>
      </c>
      <c r="AF16" s="32" t="s">
        <v>5270</v>
      </c>
      <c r="AG16">
        <v>24.72</v>
      </c>
      <c r="AH16">
        <f t="shared" si="1"/>
        <v>-0.35775526110678102</v>
      </c>
      <c r="AI16" s="180">
        <v>8.9947089947089998E-2</v>
      </c>
      <c r="AJ16" s="42">
        <f ca="1">_xlfn.NORM.INV(RAND(),VAR!$F$6,VAR!$F$7)</f>
        <v>2.4112815692999612E-2</v>
      </c>
    </row>
    <row r="17" spans="2:36" x14ac:dyDescent="0.25">
      <c r="B17" s="32">
        <v>2012</v>
      </c>
      <c r="C17" s="42">
        <v>27.7</v>
      </c>
      <c r="E17" s="32" t="s">
        <v>133</v>
      </c>
      <c r="F17" s="91">
        <v>24768.35</v>
      </c>
      <c r="G17" s="34">
        <f t="shared" si="2"/>
        <v>-2.9341166004691055E-2</v>
      </c>
      <c r="I17" s="32">
        <v>392.79</v>
      </c>
      <c r="J17" s="34">
        <f t="shared" si="3"/>
        <v>-1.0803868238138281E-2</v>
      </c>
      <c r="L17" s="38">
        <v>2476.35</v>
      </c>
      <c r="M17" s="34">
        <f t="shared" si="4"/>
        <v>9.8754093123552211E-2</v>
      </c>
      <c r="O17" s="38">
        <v>1117.81</v>
      </c>
      <c r="P17" s="34">
        <f t="shared" si="5"/>
        <v>-8.4437709886149626E-2</v>
      </c>
      <c r="R17" s="38">
        <v>5696.35</v>
      </c>
      <c r="S17" s="34">
        <f t="shared" si="6"/>
        <v>-1.3671993364858359E-2</v>
      </c>
      <c r="U17" s="38">
        <v>1236.74</v>
      </c>
      <c r="V17" s="34">
        <f t="shared" si="7"/>
        <v>6.8402501814160965E-2</v>
      </c>
      <c r="X17" s="32">
        <v>526.22</v>
      </c>
      <c r="Y17" s="34">
        <f t="shared" si="8"/>
        <v>0.10108597853152257</v>
      </c>
      <c r="AA17" s="32" t="s">
        <v>4384</v>
      </c>
      <c r="AB17">
        <v>38.49</v>
      </c>
      <c r="AC17">
        <f t="shared" si="0"/>
        <v>0.3600706713780919</v>
      </c>
      <c r="AD17" s="42">
        <v>8.9750849377123521E-2</v>
      </c>
      <c r="AF17" s="32" t="s">
        <v>4384</v>
      </c>
      <c r="AG17">
        <v>38.49</v>
      </c>
      <c r="AH17">
        <f t="shared" si="1"/>
        <v>0.3600706713780919</v>
      </c>
      <c r="AI17" s="180">
        <v>8.9750849377123521E-2</v>
      </c>
      <c r="AJ17" s="42">
        <f ca="1">_xlfn.NORM.INV(RAND(),VAR!$F$6,VAR!$F$7)</f>
        <v>-3.750711964276069E-3</v>
      </c>
    </row>
    <row r="18" spans="2:36" x14ac:dyDescent="0.25">
      <c r="B18" s="32">
        <v>2013</v>
      </c>
      <c r="C18" s="42">
        <v>6.76</v>
      </c>
      <c r="E18" s="32" t="s">
        <v>135</v>
      </c>
      <c r="F18" s="91">
        <v>25517.05</v>
      </c>
      <c r="G18" s="34">
        <f t="shared" si="2"/>
        <v>3.0962760649193788E-2</v>
      </c>
      <c r="I18" s="32">
        <v>397.08</v>
      </c>
      <c r="J18" s="34">
        <f t="shared" si="3"/>
        <v>-3.8383382253330822E-3</v>
      </c>
      <c r="L18" s="38">
        <v>2253.7800000000002</v>
      </c>
      <c r="M18" s="34">
        <f t="shared" si="4"/>
        <v>-1.2591346406603088E-2</v>
      </c>
      <c r="O18" s="38">
        <v>1220.9000000000001</v>
      </c>
      <c r="P18" s="34">
        <f t="shared" si="5"/>
        <v>2.883675464320623E-2</v>
      </c>
      <c r="R18" s="38">
        <v>5775.31</v>
      </c>
      <c r="S18" s="34">
        <f t="shared" si="6"/>
        <v>6.1790109611304489E-2</v>
      </c>
      <c r="U18" s="38">
        <v>1157.56</v>
      </c>
      <c r="V18" s="34">
        <f t="shared" si="7"/>
        <v>-4.3038309551760023E-2</v>
      </c>
      <c r="X18" s="32">
        <v>477.91</v>
      </c>
      <c r="Y18" s="34">
        <f t="shared" si="8"/>
        <v>4.7725170296863961E-3</v>
      </c>
      <c r="AA18" s="32" t="s">
        <v>5095</v>
      </c>
      <c r="AB18">
        <v>28.3</v>
      </c>
      <c r="AC18">
        <f t="shared" si="0"/>
        <v>-0.7725446069763704</v>
      </c>
      <c r="AD18" s="42">
        <v>8.7207068766807616E-2</v>
      </c>
      <c r="AF18" s="32" t="s">
        <v>5095</v>
      </c>
      <c r="AG18">
        <v>28.3</v>
      </c>
      <c r="AH18">
        <f t="shared" si="1"/>
        <v>-0.7725446069763704</v>
      </c>
      <c r="AI18" s="180">
        <v>8.7207068766807616E-2</v>
      </c>
      <c r="AJ18" s="42">
        <f ca="1">_xlfn.NORM.INV(RAND(),VAR!$F$6,VAR!$F$7)</f>
        <v>-2.1959355469209733E-2</v>
      </c>
    </row>
    <row r="19" spans="2:36" x14ac:dyDescent="0.25">
      <c r="B19" s="32">
        <v>2014</v>
      </c>
      <c r="C19" s="42">
        <v>31.39</v>
      </c>
      <c r="E19" s="32" t="s">
        <v>136</v>
      </c>
      <c r="F19" s="91">
        <v>24750.7</v>
      </c>
      <c r="G19" s="34">
        <f t="shared" si="2"/>
        <v>1.7115828751304685E-2</v>
      </c>
      <c r="I19" s="32">
        <v>398.61</v>
      </c>
      <c r="J19" s="34">
        <f t="shared" si="3"/>
        <v>-1.003386429198061E-4</v>
      </c>
      <c r="L19" s="38">
        <v>2282.52</v>
      </c>
      <c r="M19" s="34">
        <f t="shared" si="4"/>
        <v>2.6488146225109865E-3</v>
      </c>
      <c r="O19" s="38">
        <v>1186.68</v>
      </c>
      <c r="P19" s="34">
        <f t="shared" si="5"/>
        <v>3.3566977534644771E-3</v>
      </c>
      <c r="R19" s="38">
        <v>5439.22</v>
      </c>
      <c r="S19" s="34">
        <f t="shared" si="6"/>
        <v>1.3165590644756309E-2</v>
      </c>
      <c r="U19" s="38">
        <v>1209.6199999999999</v>
      </c>
      <c r="V19" s="34">
        <f t="shared" si="7"/>
        <v>-1.9287990206014349E-2</v>
      </c>
      <c r="X19" s="32">
        <v>475.64</v>
      </c>
      <c r="Y19" s="34">
        <f t="shared" si="8"/>
        <v>-9.8465765972063357E-3</v>
      </c>
      <c r="AA19" s="32" t="s">
        <v>1700</v>
      </c>
      <c r="AB19">
        <v>124.42</v>
      </c>
      <c r="AC19">
        <f t="shared" si="0"/>
        <v>2.3160980810234539</v>
      </c>
      <c r="AD19" s="42">
        <v>8.4364650514206163E-2</v>
      </c>
      <c r="AF19" s="32" t="s">
        <v>1700</v>
      </c>
      <c r="AG19">
        <v>124.42</v>
      </c>
      <c r="AH19">
        <f t="shared" si="1"/>
        <v>2.3160980810234539</v>
      </c>
      <c r="AI19" s="180">
        <v>8.4364650514206163E-2</v>
      </c>
      <c r="AJ19" s="42">
        <f ca="1">_xlfn.NORM.INV(RAND(),VAR!$F$6,VAR!$F$7)</f>
        <v>2.4651907716373204E-2</v>
      </c>
    </row>
    <row r="20" spans="2:36" x14ac:dyDescent="0.25">
      <c r="B20" s="32">
        <v>2015</v>
      </c>
      <c r="C20" s="42">
        <v>-4.0599999999999996</v>
      </c>
      <c r="E20" s="32" t="s">
        <v>137</v>
      </c>
      <c r="F20" s="91">
        <v>24334.2</v>
      </c>
      <c r="G20" s="34">
        <f t="shared" si="2"/>
        <v>3.4645940470293679E-2</v>
      </c>
      <c r="I20" s="32">
        <v>398.65</v>
      </c>
      <c r="J20" s="34">
        <f t="shared" si="3"/>
        <v>3.915230821364335E-2</v>
      </c>
      <c r="L20" s="38">
        <v>2276.4899999999998</v>
      </c>
      <c r="M20" s="34">
        <f t="shared" si="4"/>
        <v>3.6851310359904854E-2</v>
      </c>
      <c r="O20" s="38">
        <v>1182.71</v>
      </c>
      <c r="P20" s="34">
        <f t="shared" si="5"/>
        <v>6.1059525411564008E-2</v>
      </c>
      <c r="R20" s="38">
        <v>5368.54</v>
      </c>
      <c r="S20" s="34">
        <f t="shared" si="6"/>
        <v>0.10168190698208912</v>
      </c>
      <c r="U20" s="38">
        <v>1233.4100000000001</v>
      </c>
      <c r="V20" s="34">
        <f t="shared" si="7"/>
        <v>8.7346715682385279E-2</v>
      </c>
      <c r="X20" s="32">
        <v>480.37</v>
      </c>
      <c r="Y20" s="34">
        <f t="shared" si="8"/>
        <v>-3.7025900088204611E-2</v>
      </c>
      <c r="AA20" s="32" t="s">
        <v>4736</v>
      </c>
      <c r="AB20">
        <v>37.520000000000003</v>
      </c>
      <c r="AC20">
        <f t="shared" si="0"/>
        <v>13.105263157894738</v>
      </c>
      <c r="AD20" s="42">
        <v>8.2828282828282918E-2</v>
      </c>
      <c r="AF20" s="32" t="s">
        <v>4736</v>
      </c>
      <c r="AG20">
        <v>37.520000000000003</v>
      </c>
      <c r="AH20">
        <f t="shared" si="1"/>
        <v>13.105263157894738</v>
      </c>
      <c r="AI20" s="180">
        <v>8.2828282828282918E-2</v>
      </c>
      <c r="AJ20" s="42">
        <f ca="1">_xlfn.NORM.INV(RAND(),VAR!$F$6,VAR!$F$7)</f>
        <v>3.716713571992817E-2</v>
      </c>
    </row>
    <row r="21" spans="2:36" x14ac:dyDescent="0.25">
      <c r="B21" s="32">
        <v>2016</v>
      </c>
      <c r="C21" s="42">
        <v>3.01</v>
      </c>
      <c r="E21" s="32" t="s">
        <v>138</v>
      </c>
      <c r="F21" s="91">
        <v>23519.35</v>
      </c>
      <c r="G21" s="34">
        <f t="shared" si="2"/>
        <v>6.3035882972424462E-2</v>
      </c>
      <c r="I21" s="32">
        <v>383.63</v>
      </c>
      <c r="J21" s="34">
        <f t="shared" si="3"/>
        <v>3.7342490941539186E-2</v>
      </c>
      <c r="L21" s="38">
        <v>2195.58</v>
      </c>
      <c r="M21" s="34">
        <f t="shared" si="4"/>
        <v>3.1321339658978653E-2</v>
      </c>
      <c r="O21" s="38">
        <v>1114.6500000000001</v>
      </c>
      <c r="P21" s="34">
        <f t="shared" si="5"/>
        <v>2.7905089497320956E-2</v>
      </c>
      <c r="R21" s="38">
        <v>4873.04</v>
      </c>
      <c r="S21" s="34">
        <f t="shared" si="6"/>
        <v>7.430098258160811E-2</v>
      </c>
      <c r="U21" s="38">
        <v>1134.33</v>
      </c>
      <c r="V21" s="34">
        <f t="shared" si="7"/>
        <v>0.15330181485435412</v>
      </c>
      <c r="X21" s="32">
        <v>498.84</v>
      </c>
      <c r="Y21" s="34">
        <f t="shared" si="8"/>
        <v>2.6757780339206283E-2</v>
      </c>
      <c r="AA21" s="32" t="s">
        <v>7745</v>
      </c>
      <c r="AB21">
        <v>2.66</v>
      </c>
      <c r="AC21">
        <f t="shared" si="0"/>
        <v>-0.96019751608559034</v>
      </c>
      <c r="AD21" s="42">
        <v>8.1300813008130079E-2</v>
      </c>
      <c r="AF21" s="32" t="s">
        <v>7745</v>
      </c>
      <c r="AG21">
        <v>2.66</v>
      </c>
      <c r="AH21">
        <f t="shared" si="1"/>
        <v>-0.96019751608559034</v>
      </c>
      <c r="AI21" s="180">
        <v>8.1300813008130079E-2</v>
      </c>
      <c r="AJ21" s="42">
        <f ca="1">_xlfn.NORM.INV(RAND(),VAR!$F$6,VAR!$F$7)</f>
        <v>5.4019583808769228E-2</v>
      </c>
    </row>
    <row r="22" spans="2:36" x14ac:dyDescent="0.25">
      <c r="B22" s="32">
        <v>2017</v>
      </c>
      <c r="C22" s="42">
        <v>28.65</v>
      </c>
      <c r="E22" s="32" t="s">
        <v>139</v>
      </c>
      <c r="F22" s="91">
        <v>22124.7</v>
      </c>
      <c r="G22" s="34">
        <f t="shared" si="2"/>
        <v>-5.8859811811948104E-2</v>
      </c>
      <c r="I22" s="32">
        <v>369.82</v>
      </c>
      <c r="J22" s="34">
        <f t="shared" si="3"/>
        <v>-0.10337972166998011</v>
      </c>
      <c r="L22" s="38">
        <v>2128.9</v>
      </c>
      <c r="M22" s="34">
        <f t="shared" si="4"/>
        <v>-0.1128252571219015</v>
      </c>
      <c r="O22" s="38">
        <v>1084.3900000000001</v>
      </c>
      <c r="P22" s="34">
        <f t="shared" si="5"/>
        <v>-4.7343360157430348E-2</v>
      </c>
      <c r="R22" s="38">
        <v>4536.01</v>
      </c>
      <c r="S22" s="34">
        <f t="shared" si="6"/>
        <v>-0.10413959275571272</v>
      </c>
      <c r="U22" s="32">
        <v>983.55</v>
      </c>
      <c r="V22" s="34">
        <f t="shared" si="7"/>
        <v>-9.9766601070889194E-2</v>
      </c>
      <c r="X22" s="32">
        <v>485.84</v>
      </c>
      <c r="Y22" s="34">
        <f t="shared" si="8"/>
        <v>-6.896882126363002E-2</v>
      </c>
      <c r="AA22" s="32" t="s">
        <v>3928</v>
      </c>
      <c r="AB22">
        <v>66.83</v>
      </c>
      <c r="AC22">
        <f t="shared" si="0"/>
        <v>6.4503901895206237</v>
      </c>
      <c r="AD22" s="42">
        <v>8.1216631613007628E-2</v>
      </c>
      <c r="AF22" s="32" t="s">
        <v>3928</v>
      </c>
      <c r="AG22">
        <v>66.83</v>
      </c>
      <c r="AH22">
        <f t="shared" si="1"/>
        <v>6.4503901895206237</v>
      </c>
      <c r="AI22" s="180">
        <v>8.1216631613007628E-2</v>
      </c>
      <c r="AJ22" s="42">
        <f ca="1">_xlfn.NORM.INV(RAND(),VAR!$F$6,VAR!$F$7)</f>
        <v>3.0087079805408305E-2</v>
      </c>
    </row>
    <row r="23" spans="2:36" x14ac:dyDescent="0.25">
      <c r="B23" s="32">
        <v>2018</v>
      </c>
      <c r="C23" s="42">
        <v>3.15</v>
      </c>
      <c r="E23" s="32" t="s">
        <v>140</v>
      </c>
      <c r="F23" s="91">
        <v>23508.400000000001</v>
      </c>
      <c r="G23" s="34">
        <f t="shared" si="2"/>
        <v>-5.7687102449586192E-3</v>
      </c>
      <c r="I23" s="32">
        <v>412.46</v>
      </c>
      <c r="J23" s="34">
        <f t="shared" si="3"/>
        <v>-3.9114735002912071E-2</v>
      </c>
      <c r="L23" s="38">
        <v>2399.64</v>
      </c>
      <c r="M23" s="34">
        <f t="shared" si="4"/>
        <v>6.100359468888028E-2</v>
      </c>
      <c r="O23" s="38">
        <v>1138.28</v>
      </c>
      <c r="P23" s="34">
        <f t="shared" si="5"/>
        <v>6.5964938567575793E-2</v>
      </c>
      <c r="R23" s="38">
        <v>5063.3</v>
      </c>
      <c r="S23" s="34">
        <f t="shared" si="6"/>
        <v>7.7036633667578513E-2</v>
      </c>
      <c r="U23" s="38">
        <v>1092.55</v>
      </c>
      <c r="V23" s="34">
        <f t="shared" si="7"/>
        <v>3.6230853132261709E-2</v>
      </c>
      <c r="X23" s="32">
        <v>521.83000000000004</v>
      </c>
      <c r="Y23" s="34">
        <f t="shared" si="8"/>
        <v>4.5060380910419973E-2</v>
      </c>
      <c r="AA23" s="32" t="s">
        <v>6749</v>
      </c>
      <c r="AB23">
        <v>8.9700000000000006</v>
      </c>
      <c r="AC23">
        <f t="shared" si="0"/>
        <v>9.7919216646267015E-2</v>
      </c>
      <c r="AD23" s="42">
        <v>8.0722891566264998E-2</v>
      </c>
      <c r="AF23" s="32" t="s">
        <v>6749</v>
      </c>
      <c r="AG23">
        <v>8.9700000000000006</v>
      </c>
      <c r="AH23">
        <f t="shared" si="1"/>
        <v>9.7919216646267015E-2</v>
      </c>
      <c r="AI23" s="180">
        <v>8.0722891566264998E-2</v>
      </c>
      <c r="AJ23" s="42">
        <f ca="1">_xlfn.NORM.INV(RAND(),VAR!$F$6,VAR!$F$7)</f>
        <v>-5.8494869191163899E-3</v>
      </c>
    </row>
    <row r="24" spans="2:36" x14ac:dyDescent="0.25">
      <c r="B24" s="32">
        <v>2019</v>
      </c>
      <c r="C24" s="42">
        <v>12.02</v>
      </c>
      <c r="E24" s="32" t="s">
        <v>141</v>
      </c>
      <c r="F24" s="91">
        <v>23644.799999999999</v>
      </c>
      <c r="G24" s="34">
        <f t="shared" si="2"/>
        <v>-2.0152417419844082E-2</v>
      </c>
      <c r="I24" s="32">
        <v>429.25</v>
      </c>
      <c r="J24" s="34">
        <f t="shared" si="3"/>
        <v>1.4487615806390686E-2</v>
      </c>
      <c r="L24" s="38">
        <v>2261.67</v>
      </c>
      <c r="M24" s="34">
        <f t="shared" si="4"/>
        <v>-6.7825391657015177E-2</v>
      </c>
      <c r="O24" s="38">
        <v>1067.8399999999999</v>
      </c>
      <c r="P24" s="34">
        <f t="shared" si="5"/>
        <v>-2.8909724179951635E-2</v>
      </c>
      <c r="R24" s="38">
        <v>4701.1400000000003</v>
      </c>
      <c r="S24" s="34">
        <f t="shared" si="6"/>
        <v>-3.6104510142027202E-2</v>
      </c>
      <c r="U24" s="38">
        <v>1054.3499999999999</v>
      </c>
      <c r="V24" s="34">
        <f t="shared" si="7"/>
        <v>-0.13064091887301188</v>
      </c>
      <c r="X24" s="32">
        <v>499.33</v>
      </c>
      <c r="Y24" s="34">
        <f t="shared" si="8"/>
        <v>-3.8214842922356773E-2</v>
      </c>
      <c r="AA24" s="32" t="s">
        <v>7016</v>
      </c>
      <c r="AB24">
        <v>8.17</v>
      </c>
      <c r="AC24">
        <f t="shared" si="0"/>
        <v>-0.12899786780383804</v>
      </c>
      <c r="AD24" s="42">
        <v>8.0687830687830697E-2</v>
      </c>
      <c r="AF24" s="32" t="s">
        <v>7016</v>
      </c>
      <c r="AG24">
        <v>8.17</v>
      </c>
      <c r="AH24">
        <f t="shared" si="1"/>
        <v>-0.12899786780383804</v>
      </c>
      <c r="AI24" s="180">
        <v>8.0687830687830697E-2</v>
      </c>
      <c r="AJ24" s="42">
        <f ca="1">_xlfn.NORM.INV(RAND(),VAR!$F$6,VAR!$F$7)</f>
        <v>2.1802697254716626E-2</v>
      </c>
    </row>
    <row r="25" spans="2:36" x14ac:dyDescent="0.25">
      <c r="B25" s="32">
        <v>2020</v>
      </c>
      <c r="C25" s="42">
        <v>14.9</v>
      </c>
      <c r="E25" s="32" t="s">
        <v>143</v>
      </c>
      <c r="F25" s="91">
        <v>24131.1</v>
      </c>
      <c r="G25" s="34">
        <f t="shared" si="2"/>
        <v>-3.0675036717089377E-3</v>
      </c>
      <c r="I25" s="32">
        <v>423.12</v>
      </c>
      <c r="J25" s="34">
        <f t="shared" si="3"/>
        <v>-2.4664607440874065E-2</v>
      </c>
      <c r="L25" s="38">
        <v>2426.23</v>
      </c>
      <c r="M25" s="34">
        <f t="shared" si="4"/>
        <v>-1.2061782673845611E-3</v>
      </c>
      <c r="O25" s="38">
        <v>1099.6300000000001</v>
      </c>
      <c r="P25" s="34">
        <f t="shared" si="5"/>
        <v>-1.2509429218003354E-2</v>
      </c>
      <c r="R25" s="38">
        <v>4877.2299999999996</v>
      </c>
      <c r="S25" s="34">
        <f t="shared" si="6"/>
        <v>-0.13720408574835219</v>
      </c>
      <c r="U25" s="38">
        <v>1212.79</v>
      </c>
      <c r="V25" s="34">
        <f t="shared" si="7"/>
        <v>-3.0000799808046041E-2</v>
      </c>
      <c r="X25" s="32">
        <v>519.16999999999996</v>
      </c>
      <c r="Y25" s="34">
        <f t="shared" si="8"/>
        <v>-1.8749173108544959E-2</v>
      </c>
      <c r="AA25" s="32" t="s">
        <v>6810</v>
      </c>
      <c r="AB25">
        <v>9.3800000000000008</v>
      </c>
      <c r="AC25">
        <f t="shared" si="0"/>
        <v>7.4455899198167197E-2</v>
      </c>
      <c r="AD25" s="42">
        <v>8.0645161290322731E-2</v>
      </c>
      <c r="AF25" s="32" t="s">
        <v>6810</v>
      </c>
      <c r="AG25">
        <v>9.3800000000000008</v>
      </c>
      <c r="AH25">
        <f t="shared" si="1"/>
        <v>7.4455899198167197E-2</v>
      </c>
      <c r="AI25" s="180">
        <v>8.0645161290322731E-2</v>
      </c>
      <c r="AJ25" s="42">
        <f ca="1">_xlfn.NORM.INV(RAND(),VAR!$F$6,VAR!$F$7)</f>
        <v>-1.4975971717349823E-2</v>
      </c>
    </row>
    <row r="26" spans="2:36" x14ac:dyDescent="0.25">
      <c r="B26" s="32">
        <v>2021</v>
      </c>
      <c r="C26" s="42">
        <v>24.12</v>
      </c>
      <c r="E26" s="32" t="s">
        <v>144</v>
      </c>
      <c r="F26" s="91">
        <v>24205.35</v>
      </c>
      <c r="G26" s="34">
        <f t="shared" si="2"/>
        <v>-6.2202523357425266E-2</v>
      </c>
      <c r="I26" s="32">
        <v>433.82</v>
      </c>
      <c r="J26" s="34">
        <f t="shared" si="3"/>
        <v>-5.6646443560136595E-2</v>
      </c>
      <c r="L26" s="38">
        <v>2429.16</v>
      </c>
      <c r="M26" s="34">
        <f t="shared" si="4"/>
        <v>-0.14537215553272642</v>
      </c>
      <c r="O26" s="38">
        <v>1113.56</v>
      </c>
      <c r="P26" s="34">
        <f t="shared" si="5"/>
        <v>-0.15873291681461399</v>
      </c>
      <c r="R26" s="38">
        <v>5652.82</v>
      </c>
      <c r="S26" s="34">
        <f t="shared" si="6"/>
        <v>-9.6439349377253847E-2</v>
      </c>
      <c r="U26" s="38">
        <v>1250.3</v>
      </c>
      <c r="V26" s="34">
        <f t="shared" si="7"/>
        <v>-7.5570605762619203E-2</v>
      </c>
      <c r="X26" s="32">
        <v>529.09</v>
      </c>
      <c r="Y26" s="34">
        <f t="shared" si="8"/>
        <v>-0.13627830288783327</v>
      </c>
      <c r="AA26" s="32" t="s">
        <v>6726</v>
      </c>
      <c r="AB26">
        <v>8.73</v>
      </c>
      <c r="AC26">
        <f t="shared" si="0"/>
        <v>0.24892703862660936</v>
      </c>
      <c r="AD26" s="42">
        <v>8.0445544554455406E-2</v>
      </c>
      <c r="AF26" s="32" t="s">
        <v>6726</v>
      </c>
      <c r="AG26">
        <v>8.73</v>
      </c>
      <c r="AH26">
        <f t="shared" si="1"/>
        <v>0.24892703862660936</v>
      </c>
      <c r="AI26" s="180">
        <v>8.0445544554455406E-2</v>
      </c>
      <c r="AJ26" s="42">
        <f ca="1">_xlfn.NORM.INV(RAND(),VAR!$F$6,VAR!$F$7)</f>
        <v>5.3101296049141824E-3</v>
      </c>
    </row>
    <row r="27" spans="2:36" x14ac:dyDescent="0.25">
      <c r="B27" s="32">
        <v>2022</v>
      </c>
      <c r="C27" s="42">
        <v>4.32</v>
      </c>
      <c r="E27" s="32" t="s">
        <v>145</v>
      </c>
      <c r="F27" s="91">
        <v>25810.85</v>
      </c>
      <c r="G27" s="34">
        <f t="shared" si="2"/>
        <v>2.2783019428670892E-2</v>
      </c>
      <c r="I27" s="32">
        <v>459.87</v>
      </c>
      <c r="J27" s="34">
        <f t="shared" si="3"/>
        <v>3.2394935344827624E-2</v>
      </c>
      <c r="L27" s="38">
        <v>2842.36</v>
      </c>
      <c r="M27" s="34">
        <f t="shared" si="4"/>
        <v>6.4901297426502191E-2</v>
      </c>
      <c r="O27" s="38">
        <v>1323.67</v>
      </c>
      <c r="P27" s="34">
        <f t="shared" si="5"/>
        <v>7.5655996814484539E-2</v>
      </c>
      <c r="R27" s="38">
        <v>6256.16</v>
      </c>
      <c r="S27" s="34">
        <f t="shared" si="6"/>
        <v>8.2472389527831869E-2</v>
      </c>
      <c r="U27" s="38">
        <v>1352.51</v>
      </c>
      <c r="V27" s="34">
        <f t="shared" si="7"/>
        <v>-5.9273994421762066E-2</v>
      </c>
      <c r="X27" s="32">
        <v>612.57000000000005</v>
      </c>
      <c r="Y27" s="34">
        <f t="shared" si="8"/>
        <v>-1.8757608765297529E-2</v>
      </c>
      <c r="AA27" s="32" t="s">
        <v>6762</v>
      </c>
      <c r="AB27">
        <v>6.99</v>
      </c>
      <c r="AC27">
        <f t="shared" si="0"/>
        <v>-0.31604696673189825</v>
      </c>
      <c r="AD27" s="42">
        <v>8.0370942812983071E-2</v>
      </c>
      <c r="AF27" s="32" t="s">
        <v>6762</v>
      </c>
      <c r="AG27">
        <v>6.99</v>
      </c>
      <c r="AH27">
        <f t="shared" si="1"/>
        <v>-0.31604696673189825</v>
      </c>
      <c r="AI27" s="180">
        <v>8.0370942812983071E-2</v>
      </c>
      <c r="AJ27" s="42">
        <f ca="1">_xlfn.NORM.INV(RAND(),VAR!$F$6,VAR!$F$7)</f>
        <v>-1.0286406804158729E-2</v>
      </c>
    </row>
    <row r="28" spans="2:36" x14ac:dyDescent="0.25">
      <c r="B28" s="32">
        <v>2023</v>
      </c>
      <c r="C28" s="42">
        <v>19.420000000000002</v>
      </c>
      <c r="E28" s="32" t="s">
        <v>146</v>
      </c>
      <c r="F28" s="91">
        <v>25235.9</v>
      </c>
      <c r="G28" s="34">
        <f t="shared" si="2"/>
        <v>1.141229963348378E-2</v>
      </c>
      <c r="I28" s="32">
        <v>445.44</v>
      </c>
      <c r="J28" s="34">
        <f t="shared" si="3"/>
        <v>1.3215658622023119E-2</v>
      </c>
      <c r="L28" s="38">
        <v>2669.13</v>
      </c>
      <c r="M28" s="34">
        <f t="shared" si="4"/>
        <v>2.6742472909397907E-2</v>
      </c>
      <c r="O28" s="38">
        <v>1230.57</v>
      </c>
      <c r="P28" s="34">
        <f t="shared" si="5"/>
        <v>1.8076973989013201E-2</v>
      </c>
      <c r="R28" s="38">
        <v>5779.51</v>
      </c>
      <c r="S28" s="34">
        <f t="shared" si="6"/>
        <v>2.5415789903233676E-2</v>
      </c>
      <c r="U28" s="38">
        <v>1437.73</v>
      </c>
      <c r="V28" s="34">
        <f t="shared" si="7"/>
        <v>3.1836482771984587E-2</v>
      </c>
      <c r="X28" s="32">
        <v>624.28</v>
      </c>
      <c r="Y28" s="34">
        <f t="shared" si="8"/>
        <v>2.2798060559354738E-3</v>
      </c>
      <c r="AA28" s="32" t="s">
        <v>6939</v>
      </c>
      <c r="AB28">
        <v>10.220000000000001</v>
      </c>
      <c r="AC28">
        <f t="shared" si="0"/>
        <v>5.4695562435500555E-2</v>
      </c>
      <c r="AD28" s="42">
        <v>8.0338266384778034E-2</v>
      </c>
      <c r="AF28" s="32" t="s">
        <v>6939</v>
      </c>
      <c r="AG28">
        <v>10.220000000000001</v>
      </c>
      <c r="AH28">
        <f t="shared" si="1"/>
        <v>5.4695562435500555E-2</v>
      </c>
      <c r="AI28" s="180">
        <v>8.0338266384778034E-2</v>
      </c>
      <c r="AJ28" s="42">
        <f ca="1">_xlfn.NORM.INV(RAND(),VAR!$F$6,VAR!$F$7)</f>
        <v>1.3842437507261662E-2</v>
      </c>
    </row>
    <row r="29" spans="2:36" x14ac:dyDescent="0.25">
      <c r="B29" s="32">
        <v>2024</v>
      </c>
      <c r="C29" s="42">
        <v>8.75</v>
      </c>
      <c r="E29" s="32" t="s">
        <v>147</v>
      </c>
      <c r="F29" s="91">
        <v>24951.15</v>
      </c>
      <c r="G29" s="34">
        <f t="shared" si="2"/>
        <v>3.917228224200997E-2</v>
      </c>
      <c r="I29" s="32">
        <v>439.63</v>
      </c>
      <c r="J29" s="34">
        <f t="shared" si="3"/>
        <v>0.16578717085200601</v>
      </c>
      <c r="L29" s="38">
        <v>2599.61</v>
      </c>
      <c r="M29" s="34">
        <f t="shared" si="4"/>
        <v>9.4052093109383783E-2</v>
      </c>
      <c r="O29" s="38">
        <v>1208.72</v>
      </c>
      <c r="P29" s="34">
        <f t="shared" si="5"/>
        <v>-3.3178691409374461E-2</v>
      </c>
      <c r="R29" s="38">
        <v>5636.26</v>
      </c>
      <c r="S29" s="34">
        <f t="shared" si="6"/>
        <v>5.641315919689327E-2</v>
      </c>
      <c r="U29" s="38">
        <v>1393.37</v>
      </c>
      <c r="V29" s="34">
        <f t="shared" si="7"/>
        <v>4.7174207124605516E-2</v>
      </c>
      <c r="X29" s="32">
        <v>622.86</v>
      </c>
      <c r="Y29" s="34">
        <f t="shared" si="8"/>
        <v>6.2792205576220894E-2</v>
      </c>
      <c r="AA29" s="32" t="s">
        <v>6748</v>
      </c>
      <c r="AB29">
        <v>9.69</v>
      </c>
      <c r="AC29">
        <f t="shared" si="0"/>
        <v>2.7571580063626699E-2</v>
      </c>
      <c r="AD29" s="42">
        <v>8.026755852842804E-2</v>
      </c>
      <c r="AF29" s="32" t="s">
        <v>6748</v>
      </c>
      <c r="AG29">
        <v>9.69</v>
      </c>
      <c r="AH29">
        <f t="shared" si="1"/>
        <v>2.7571580063626699E-2</v>
      </c>
      <c r="AI29" s="180">
        <v>8.026755852842804E-2</v>
      </c>
      <c r="AJ29" s="42">
        <f ca="1">_xlfn.NORM.INV(RAND(),VAR!$F$6,VAR!$F$7)</f>
        <v>1.1619817042358285E-2</v>
      </c>
    </row>
    <row r="30" spans="2:36" x14ac:dyDescent="0.25">
      <c r="B30" s="35">
        <v>2025</v>
      </c>
      <c r="C30" s="37">
        <v>10.51</v>
      </c>
      <c r="E30" s="32" t="s">
        <v>149</v>
      </c>
      <c r="F30" s="91">
        <v>24010.6</v>
      </c>
      <c r="G30" s="34">
        <f t="shared" si="2"/>
        <v>6.5683711558007341E-2</v>
      </c>
      <c r="I30" s="32">
        <v>377.11</v>
      </c>
      <c r="J30" s="34">
        <f t="shared" si="3"/>
        <v>1.4745849366305297E-2</v>
      </c>
      <c r="L30" s="38">
        <v>2376.13</v>
      </c>
      <c r="M30" s="34">
        <f t="shared" si="4"/>
        <v>7.2173740400148123E-2</v>
      </c>
      <c r="O30" s="38">
        <v>1250.2</v>
      </c>
      <c r="P30" s="34">
        <f t="shared" si="5"/>
        <v>8.3550008667013342E-2</v>
      </c>
      <c r="R30" s="38">
        <v>5335.28</v>
      </c>
      <c r="S30" s="34">
        <f t="shared" si="6"/>
        <v>5.7098135562996477E-2</v>
      </c>
      <c r="U30" s="38">
        <v>1330.6</v>
      </c>
      <c r="V30" s="34">
        <f t="shared" si="7"/>
        <v>8.30477709857802E-2</v>
      </c>
      <c r="X30" s="32">
        <v>586.05999999999995</v>
      </c>
      <c r="Y30" s="34">
        <f t="shared" si="8"/>
        <v>0.10201011639495317</v>
      </c>
      <c r="AA30" s="32" t="s">
        <v>6725</v>
      </c>
      <c r="AB30">
        <v>9.43</v>
      </c>
      <c r="AC30">
        <f t="shared" si="0"/>
        <v>0.24900662251655636</v>
      </c>
      <c r="AD30" s="42">
        <v>8.0183276059564657E-2</v>
      </c>
      <c r="AF30" s="32" t="s">
        <v>6725</v>
      </c>
      <c r="AG30">
        <v>9.43</v>
      </c>
      <c r="AH30">
        <f t="shared" si="1"/>
        <v>0.24900662251655636</v>
      </c>
      <c r="AI30" s="180">
        <v>8.0183276059564657E-2</v>
      </c>
      <c r="AJ30" s="42">
        <f ca="1">_xlfn.NORM.INV(RAND(),VAR!$F$6,VAR!$F$7)</f>
        <v>3.1074481767192977E-3</v>
      </c>
    </row>
    <row r="31" spans="2:36" x14ac:dyDescent="0.25">
      <c r="E31" s="32" t="s">
        <v>150</v>
      </c>
      <c r="F31" s="91">
        <v>22530.7</v>
      </c>
      <c r="G31" s="34">
        <f t="shared" si="2"/>
        <v>-3.2802694996869608E-3</v>
      </c>
      <c r="I31" s="32">
        <v>371.63</v>
      </c>
      <c r="J31" s="34">
        <f t="shared" si="3"/>
        <v>-2.11247201369682E-2</v>
      </c>
      <c r="L31" s="38">
        <v>2216.1799999999998</v>
      </c>
      <c r="M31" s="34">
        <f t="shared" si="4"/>
        <v>4.4205507077027306E-2</v>
      </c>
      <c r="O31" s="38">
        <v>1153.8</v>
      </c>
      <c r="P31" s="34">
        <f t="shared" si="5"/>
        <v>-6.0821150652818012E-2</v>
      </c>
      <c r="R31" s="38">
        <v>5047.1000000000004</v>
      </c>
      <c r="S31" s="34">
        <f t="shared" si="6"/>
        <v>8.4558191507650093E-2</v>
      </c>
      <c r="U31" s="38">
        <v>1228.57</v>
      </c>
      <c r="V31" s="34">
        <f t="shared" si="7"/>
        <v>4.9539544499308086E-2</v>
      </c>
      <c r="X31" s="32">
        <v>531.80999999999995</v>
      </c>
      <c r="Y31" s="34">
        <f t="shared" si="8"/>
        <v>7.3561176494337355E-2</v>
      </c>
      <c r="AA31" s="32" t="s">
        <v>6761</v>
      </c>
      <c r="AB31">
        <v>7.55</v>
      </c>
      <c r="AC31">
        <f t="shared" si="0"/>
        <v>0.69662921348314599</v>
      </c>
      <c r="AD31" s="42">
        <v>8.0114449213161576E-2</v>
      </c>
      <c r="AF31" s="32" t="s">
        <v>6761</v>
      </c>
      <c r="AG31">
        <v>7.55</v>
      </c>
      <c r="AH31">
        <f t="shared" si="1"/>
        <v>0.69662921348314599</v>
      </c>
      <c r="AI31" s="180">
        <v>8.0114449213161576E-2</v>
      </c>
      <c r="AJ31" s="42">
        <f ca="1">_xlfn.NORM.INV(RAND(),VAR!$F$6,VAR!$F$7)</f>
        <v>4.7186762422085256E-3</v>
      </c>
    </row>
    <row r="32" spans="2:36" x14ac:dyDescent="0.25">
      <c r="E32" s="32" t="s">
        <v>151</v>
      </c>
      <c r="F32" s="91">
        <v>22604.85</v>
      </c>
      <c r="G32" s="34">
        <f t="shared" si="2"/>
        <v>1.2449108474530624E-2</v>
      </c>
      <c r="I32" s="32">
        <v>379.65</v>
      </c>
      <c r="J32" s="34">
        <f t="shared" si="3"/>
        <v>1.7037691874949745E-2</v>
      </c>
      <c r="L32" s="38">
        <v>2122.36</v>
      </c>
      <c r="M32" s="34">
        <f t="shared" si="4"/>
        <v>-1.4972477745495594E-2</v>
      </c>
      <c r="O32" s="38">
        <v>1228.52</v>
      </c>
      <c r="P32" s="34">
        <f t="shared" si="5"/>
        <v>-4.3834251735624608E-2</v>
      </c>
      <c r="R32" s="38">
        <v>4653.6000000000004</v>
      </c>
      <c r="S32" s="34">
        <f t="shared" si="6"/>
        <v>-2.7548203609707E-2</v>
      </c>
      <c r="U32" s="38">
        <v>1170.58</v>
      </c>
      <c r="V32" s="34">
        <f t="shared" si="7"/>
        <v>-2.580747176657594E-2</v>
      </c>
      <c r="X32" s="32">
        <v>495.37</v>
      </c>
      <c r="Y32" s="34">
        <f t="shared" si="8"/>
        <v>-2.9447492163009348E-2</v>
      </c>
      <c r="AA32" s="32" t="s">
        <v>7493</v>
      </c>
      <c r="AB32">
        <v>4.45</v>
      </c>
      <c r="AC32">
        <f t="shared" si="0"/>
        <v>-0.61637931034482762</v>
      </c>
      <c r="AD32" s="42">
        <v>8.0097087378640852E-2</v>
      </c>
      <c r="AF32" s="32" t="s">
        <v>7493</v>
      </c>
      <c r="AG32">
        <v>4.45</v>
      </c>
      <c r="AH32">
        <f t="shared" si="1"/>
        <v>-0.61637931034482762</v>
      </c>
      <c r="AI32" s="180">
        <v>8.0097087378640852E-2</v>
      </c>
      <c r="AJ32" s="42">
        <f ca="1">_xlfn.NORM.INV(RAND(),VAR!$F$6,VAR!$F$7)</f>
        <v>7.3552445777344787E-3</v>
      </c>
    </row>
    <row r="33" spans="5:36" x14ac:dyDescent="0.25">
      <c r="E33" s="32" t="s">
        <v>152</v>
      </c>
      <c r="F33" s="91">
        <v>22326.9</v>
      </c>
      <c r="G33" s="34">
        <f t="shared" si="2"/>
        <v>1.5653147005840973E-2</v>
      </c>
      <c r="I33" s="32">
        <v>373.29</v>
      </c>
      <c r="J33" s="34">
        <f t="shared" si="3"/>
        <v>5.4283051374022229E-2</v>
      </c>
      <c r="L33" s="38">
        <v>2154.62</v>
      </c>
      <c r="M33" s="34">
        <f t="shared" si="4"/>
        <v>-6.1331358368911792E-2</v>
      </c>
      <c r="O33" s="38">
        <v>1284.8399999999999</v>
      </c>
      <c r="P33" s="34">
        <f t="shared" si="5"/>
        <v>1.0078457885882353E-2</v>
      </c>
      <c r="R33" s="38">
        <v>4785.43</v>
      </c>
      <c r="S33" s="34">
        <f t="shared" si="6"/>
        <v>-1.0866060355518736E-2</v>
      </c>
      <c r="U33" s="38">
        <v>1201.5899999999999</v>
      </c>
      <c r="V33" s="34">
        <f t="shared" si="7"/>
        <v>-4.6883412714848749E-3</v>
      </c>
      <c r="X33" s="32">
        <v>510.4</v>
      </c>
      <c r="Y33" s="34">
        <f t="shared" si="8"/>
        <v>-2.786507437670227E-2</v>
      </c>
      <c r="AA33" s="32" t="s">
        <v>6925</v>
      </c>
      <c r="AB33">
        <v>11.6</v>
      </c>
      <c r="AC33">
        <f t="shared" si="0"/>
        <v>8.8180112570356517E-2</v>
      </c>
      <c r="AD33" s="42">
        <v>8.0074487895716917E-2</v>
      </c>
      <c r="AF33" s="32" t="s">
        <v>6925</v>
      </c>
      <c r="AG33">
        <v>11.6</v>
      </c>
      <c r="AH33">
        <f t="shared" si="1"/>
        <v>8.8180112570356517E-2</v>
      </c>
      <c r="AI33" s="180">
        <v>8.0074487895716917E-2</v>
      </c>
      <c r="AJ33" s="42">
        <f ca="1">_xlfn.NORM.INV(RAND(),VAR!$F$6,VAR!$F$7)</f>
        <v>5.7861595482096044E-3</v>
      </c>
    </row>
    <row r="34" spans="5:36" x14ac:dyDescent="0.25">
      <c r="E34" s="32" t="s">
        <v>153</v>
      </c>
      <c r="F34" s="91">
        <v>21982.799999999999</v>
      </c>
      <c r="G34" s="34">
        <f t="shared" si="2"/>
        <v>1.1833910990209695E-2</v>
      </c>
      <c r="I34" s="32">
        <v>354.07</v>
      </c>
      <c r="J34" s="34">
        <f t="shared" si="3"/>
        <v>-6.5803013113110431E-2</v>
      </c>
      <c r="L34" s="38">
        <v>2295.4</v>
      </c>
      <c r="M34" s="34">
        <f t="shared" si="4"/>
        <v>-2.7904238784732027E-2</v>
      </c>
      <c r="O34" s="38">
        <v>1272.02</v>
      </c>
      <c r="P34" s="34">
        <f t="shared" si="5"/>
        <v>3.8917974141803535E-2</v>
      </c>
      <c r="R34" s="38">
        <v>4838</v>
      </c>
      <c r="S34" s="34">
        <f t="shared" si="6"/>
        <v>-4.486074669857032E-2</v>
      </c>
      <c r="U34" s="38">
        <v>1207.25</v>
      </c>
      <c r="V34" s="34">
        <f t="shared" si="7"/>
        <v>8.0313199105145339E-2</v>
      </c>
      <c r="X34" s="32">
        <v>525.03</v>
      </c>
      <c r="Y34" s="34">
        <f t="shared" si="8"/>
        <v>-2.6973121853928195E-3</v>
      </c>
      <c r="AA34" s="32" t="s">
        <v>6722</v>
      </c>
      <c r="AB34">
        <v>10.66</v>
      </c>
      <c r="AC34">
        <f t="shared" si="0"/>
        <v>6.4935064935065068E-2</v>
      </c>
      <c r="AD34" s="42">
        <v>8.0040526849037619E-2</v>
      </c>
      <c r="AF34" s="32" t="s">
        <v>6722</v>
      </c>
      <c r="AG34">
        <v>10.66</v>
      </c>
      <c r="AH34">
        <f t="shared" si="1"/>
        <v>6.4935064935065068E-2</v>
      </c>
      <c r="AI34" s="180">
        <v>8.0040526849037619E-2</v>
      </c>
      <c r="AJ34" s="42">
        <f ca="1">_xlfn.NORM.INV(RAND(),VAR!$F$6,VAR!$F$7)</f>
        <v>2.3961156899703292E-2</v>
      </c>
    </row>
    <row r="35" spans="5:36" x14ac:dyDescent="0.25">
      <c r="E35" s="32" t="s">
        <v>154</v>
      </c>
      <c r="F35" s="91">
        <v>21725.7</v>
      </c>
      <c r="G35" s="34">
        <f t="shared" si="2"/>
        <v>-2.6229327148741266E-4</v>
      </c>
      <c r="I35" s="32">
        <v>379.01</v>
      </c>
      <c r="J35" s="34">
        <f t="shared" si="3"/>
        <v>-4.4472456825917051E-2</v>
      </c>
      <c r="L35" s="38">
        <v>2361.29</v>
      </c>
      <c r="M35" s="34">
        <f t="shared" si="4"/>
        <v>-6.8469534686470546E-2</v>
      </c>
      <c r="O35" s="38">
        <v>1224.3699999999999</v>
      </c>
      <c r="P35" s="34">
        <f t="shared" si="5"/>
        <v>-5.7197859315443078E-2</v>
      </c>
      <c r="R35" s="38">
        <v>5065.2299999999996</v>
      </c>
      <c r="S35" s="34">
        <f t="shared" si="6"/>
        <v>-2.6233781713250859E-2</v>
      </c>
      <c r="U35" s="38">
        <v>1117.5</v>
      </c>
      <c r="V35" s="34">
        <f t="shared" si="7"/>
        <v>2.9166628293563424E-2</v>
      </c>
      <c r="X35" s="32">
        <v>526.45000000000005</v>
      </c>
      <c r="Y35" s="34">
        <f t="shared" si="8"/>
        <v>-3.1584562746035716E-2</v>
      </c>
      <c r="AA35" s="32" t="s">
        <v>6947</v>
      </c>
      <c r="AB35">
        <v>10.01</v>
      </c>
      <c r="AC35">
        <f t="shared" si="0"/>
        <v>0.29663212435233155</v>
      </c>
      <c r="AD35" s="42">
        <v>7.9827400215749744E-2</v>
      </c>
      <c r="AF35" s="32" t="s">
        <v>6947</v>
      </c>
      <c r="AG35">
        <v>10.01</v>
      </c>
      <c r="AH35">
        <f t="shared" si="1"/>
        <v>0.29663212435233155</v>
      </c>
      <c r="AI35" s="180">
        <v>7.9827400215749744E-2</v>
      </c>
      <c r="AJ35" s="42">
        <f ca="1">_xlfn.NORM.INV(RAND(),VAR!$F$6,VAR!$F$7)</f>
        <v>-7.1822904639358507E-3</v>
      </c>
    </row>
    <row r="36" spans="5:36" x14ac:dyDescent="0.25">
      <c r="E36" s="32" t="s">
        <v>155</v>
      </c>
      <c r="F36" s="91">
        <v>21731.4</v>
      </c>
      <c r="G36" s="34">
        <f t="shared" si="2"/>
        <v>7.9384001013254268E-2</v>
      </c>
      <c r="I36" s="32">
        <v>396.65</v>
      </c>
      <c r="J36" s="34">
        <f t="shared" si="3"/>
        <v>6.0363033656802179E-2</v>
      </c>
      <c r="L36" s="38">
        <v>2534.85</v>
      </c>
      <c r="M36" s="34">
        <f t="shared" si="4"/>
        <v>4.6511627906976605E-2</v>
      </c>
      <c r="O36" s="38">
        <v>1298.6500000000001</v>
      </c>
      <c r="P36" s="34">
        <f t="shared" si="5"/>
        <v>9.672161605242735E-2</v>
      </c>
      <c r="R36" s="38">
        <v>5201.6899999999996</v>
      </c>
      <c r="S36" s="34">
        <f t="shared" si="6"/>
        <v>0.10011145584170311</v>
      </c>
      <c r="U36" s="38">
        <v>1085.83</v>
      </c>
      <c r="V36" s="34">
        <f t="shared" si="7"/>
        <v>0.12200338927006693</v>
      </c>
      <c r="X36" s="32">
        <v>543.62</v>
      </c>
      <c r="Y36" s="34">
        <f t="shared" si="8"/>
        <v>3.5585019240294002E-2</v>
      </c>
      <c r="AA36" s="32" t="s">
        <v>6708</v>
      </c>
      <c r="AB36">
        <v>7.72</v>
      </c>
      <c r="AC36">
        <f t="shared" si="0"/>
        <v>-0.24165029469548138</v>
      </c>
      <c r="AD36" s="42">
        <v>7.9720279720279619E-2</v>
      </c>
      <c r="AF36" s="32" t="s">
        <v>6708</v>
      </c>
      <c r="AG36">
        <v>7.72</v>
      </c>
      <c r="AH36">
        <f t="shared" si="1"/>
        <v>-0.24165029469548138</v>
      </c>
      <c r="AI36" s="180">
        <v>7.9720279720279619E-2</v>
      </c>
      <c r="AJ36" s="42">
        <f ca="1">_xlfn.NORM.INV(RAND(),VAR!$F$6,VAR!$F$7)</f>
        <v>2.1778939338505644E-2</v>
      </c>
    </row>
    <row r="37" spans="5:36" x14ac:dyDescent="0.25">
      <c r="E37" s="32" t="s">
        <v>157</v>
      </c>
      <c r="F37" s="91">
        <v>20133.150000000001</v>
      </c>
      <c r="G37" s="34">
        <f t="shared" si="2"/>
        <v>5.5218662865049728E-2</v>
      </c>
      <c r="I37" s="32">
        <v>374.07</v>
      </c>
      <c r="J37" s="34">
        <f t="shared" si="3"/>
        <v>1.7268573914935192E-2</v>
      </c>
      <c r="L37" s="38">
        <v>2422.19</v>
      </c>
      <c r="M37" s="34">
        <f t="shared" si="4"/>
        <v>3.2296146027335437E-2</v>
      </c>
      <c r="O37" s="38">
        <v>1184.1199999999999</v>
      </c>
      <c r="P37" s="34">
        <f t="shared" si="5"/>
        <v>5.8612663733201842E-3</v>
      </c>
      <c r="R37" s="38">
        <v>4728.33</v>
      </c>
      <c r="S37" s="34">
        <f t="shared" si="6"/>
        <v>9.6271823050705807E-2</v>
      </c>
      <c r="U37" s="32">
        <v>967.76</v>
      </c>
      <c r="V37" s="34">
        <f t="shared" si="7"/>
        <v>2.1511959298275318E-2</v>
      </c>
      <c r="X37" s="32">
        <v>524.94000000000005</v>
      </c>
      <c r="Y37" s="34">
        <f t="shared" si="8"/>
        <v>2.2557269752220721E-2</v>
      </c>
      <c r="AA37" s="32" t="s">
        <v>6724</v>
      </c>
      <c r="AB37">
        <v>10.18</v>
      </c>
      <c r="AC37">
        <f t="shared" si="0"/>
        <v>0.22650602409638543</v>
      </c>
      <c r="AD37" s="42">
        <v>7.9533404029692445E-2</v>
      </c>
      <c r="AF37" s="32" t="s">
        <v>6724</v>
      </c>
      <c r="AG37">
        <v>10.18</v>
      </c>
      <c r="AH37">
        <f t="shared" si="1"/>
        <v>0.22650602409638543</v>
      </c>
      <c r="AI37" s="180">
        <v>7.9533404029692445E-2</v>
      </c>
      <c r="AJ37" s="42">
        <f ca="1">_xlfn.NORM.INV(RAND(),VAR!$F$6,VAR!$F$7)</f>
        <v>-9.04820734328937E-3</v>
      </c>
    </row>
    <row r="38" spans="5:36" x14ac:dyDescent="0.25">
      <c r="E38" s="32" t="s">
        <v>158</v>
      </c>
      <c r="F38" s="91">
        <v>19079.599999999999</v>
      </c>
      <c r="G38" s="34">
        <f t="shared" si="2"/>
        <v>-2.844950937708457E-2</v>
      </c>
      <c r="I38" s="32">
        <v>367.72</v>
      </c>
      <c r="J38" s="34">
        <f t="shared" si="3"/>
        <v>-3.5994232533752668E-2</v>
      </c>
      <c r="L38" s="38">
        <v>2346.41</v>
      </c>
      <c r="M38" s="34">
        <f t="shared" ref="M38:M64" si="9">(L38/L39)-1</f>
        <v>7.4623341047559411E-3</v>
      </c>
      <c r="O38" s="38">
        <v>1177.22</v>
      </c>
      <c r="P38" s="34">
        <f t="shared" si="5"/>
        <v>7.6778135518805746E-2</v>
      </c>
      <c r="R38" s="38">
        <v>4313.1000000000004</v>
      </c>
      <c r="S38" s="34">
        <f t="shared" si="6"/>
        <v>-2.4388588800521083E-2</v>
      </c>
      <c r="U38" s="32">
        <v>947.38</v>
      </c>
      <c r="V38" s="34">
        <f t="shared" si="7"/>
        <v>2.533944295457502E-4</v>
      </c>
      <c r="X38" s="32">
        <v>513.36</v>
      </c>
      <c r="Y38" s="34">
        <f t="shared" si="8"/>
        <v>-4.1147574665197251E-2</v>
      </c>
      <c r="AA38" s="32" t="s">
        <v>6750</v>
      </c>
      <c r="AB38">
        <v>8.3000000000000007</v>
      </c>
      <c r="AC38">
        <f t="shared" si="0"/>
        <v>3.3623910336239238E-2</v>
      </c>
      <c r="AD38" s="42">
        <v>7.9323797139141838E-2</v>
      </c>
      <c r="AF38" s="32" t="s">
        <v>6750</v>
      </c>
      <c r="AG38">
        <v>8.3000000000000007</v>
      </c>
      <c r="AH38">
        <f t="shared" si="1"/>
        <v>3.3623910336239238E-2</v>
      </c>
      <c r="AI38" s="180">
        <v>7.9323797139141838E-2</v>
      </c>
      <c r="AJ38" s="42">
        <f ca="1">_xlfn.NORM.INV(RAND(),VAR!$F$6,VAR!$F$7)</f>
        <v>2.7466436368083276E-2</v>
      </c>
    </row>
    <row r="39" spans="5:36" x14ac:dyDescent="0.25">
      <c r="E39" s="32" t="s">
        <v>159</v>
      </c>
      <c r="F39" s="91">
        <v>19638.3</v>
      </c>
      <c r="G39" s="34">
        <f t="shared" si="2"/>
        <v>1.9970083827608009E-2</v>
      </c>
      <c r="I39" s="32">
        <v>381.45</v>
      </c>
      <c r="J39" s="34">
        <f t="shared" si="3"/>
        <v>1.0677759525197228E-2</v>
      </c>
      <c r="L39" s="38">
        <v>2329.0300000000002</v>
      </c>
      <c r="M39" s="34">
        <f t="shared" si="9"/>
        <v>-1.5750327515530516E-2</v>
      </c>
      <c r="O39" s="38">
        <v>1093.28</v>
      </c>
      <c r="P39" s="34">
        <f t="shared" si="5"/>
        <v>2.3670411985018625E-2</v>
      </c>
      <c r="R39" s="38">
        <v>4420.92</v>
      </c>
      <c r="S39" s="34">
        <f t="shared" si="6"/>
        <v>1.5535376692111136E-2</v>
      </c>
      <c r="U39" s="32">
        <v>947.14</v>
      </c>
      <c r="V39" s="34">
        <f t="shared" si="7"/>
        <v>-1.347804349637538E-2</v>
      </c>
      <c r="X39" s="32">
        <v>535.39</v>
      </c>
      <c r="Y39" s="34">
        <f t="shared" si="8"/>
        <v>-2.7009909842784507E-3</v>
      </c>
      <c r="AA39" s="32" t="s">
        <v>6275</v>
      </c>
      <c r="AB39">
        <v>8.0299999999999994</v>
      </c>
      <c r="AC39">
        <f t="shared" si="0"/>
        <v>7.0666666666666655E-2</v>
      </c>
      <c r="AD39" s="42">
        <v>7.9301075268817023E-2</v>
      </c>
      <c r="AF39" s="32" t="s">
        <v>6275</v>
      </c>
      <c r="AG39">
        <v>8.0299999999999994</v>
      </c>
      <c r="AH39">
        <f t="shared" si="1"/>
        <v>7.0666666666666655E-2</v>
      </c>
      <c r="AI39" s="180">
        <v>7.9301075268817023E-2</v>
      </c>
      <c r="AJ39" s="42">
        <f ca="1">_xlfn.NORM.INV(RAND(),VAR!$F$6,VAR!$F$7)</f>
        <v>1.500387850605395E-2</v>
      </c>
    </row>
    <row r="40" spans="5:36" x14ac:dyDescent="0.25">
      <c r="E40" s="32" t="s">
        <v>160</v>
      </c>
      <c r="F40" s="91">
        <v>19253.8</v>
      </c>
      <c r="G40" s="34">
        <f t="shared" si="2"/>
        <v>-2.5311585618969512E-2</v>
      </c>
      <c r="I40" s="32">
        <v>377.42</v>
      </c>
      <c r="J40" s="34">
        <f t="shared" si="3"/>
        <v>-5.5836293590833974E-2</v>
      </c>
      <c r="L40" s="38">
        <v>2366.3000000000002</v>
      </c>
      <c r="M40" s="34">
        <f t="shared" si="9"/>
        <v>-2.1769686146112299E-2</v>
      </c>
      <c r="O40" s="38">
        <v>1068</v>
      </c>
      <c r="P40" s="34">
        <f t="shared" si="5"/>
        <v>-2.5138287967577555E-2</v>
      </c>
      <c r="R40" s="38">
        <v>4353.29</v>
      </c>
      <c r="S40" s="34">
        <f t="shared" si="6"/>
        <v>-6.804548782524189E-2</v>
      </c>
      <c r="U40" s="32">
        <v>960.08</v>
      </c>
      <c r="V40" s="34">
        <f t="shared" si="7"/>
        <v>-2.9732187973724011E-2</v>
      </c>
      <c r="X40" s="32">
        <v>536.84</v>
      </c>
      <c r="Y40" s="34">
        <f t="shared" si="8"/>
        <v>-3.9092145772177123E-2</v>
      </c>
      <c r="AA40" s="32" t="s">
        <v>6753</v>
      </c>
      <c r="AB40">
        <v>7.5</v>
      </c>
      <c r="AC40">
        <f t="shared" si="0"/>
        <v>0.27768313458262339</v>
      </c>
      <c r="AD40" s="42">
        <v>7.9136690647481966E-2</v>
      </c>
      <c r="AF40" s="32" t="s">
        <v>6753</v>
      </c>
      <c r="AG40">
        <v>7.5</v>
      </c>
      <c r="AH40">
        <f t="shared" si="1"/>
        <v>0.27768313458262339</v>
      </c>
      <c r="AI40" s="180">
        <v>7.9136690647481966E-2</v>
      </c>
      <c r="AJ40" s="42">
        <f ca="1">_xlfn.NORM.INV(RAND(),VAR!$F$6,VAR!$F$7)</f>
        <v>-1.028559573437551E-2</v>
      </c>
    </row>
    <row r="41" spans="5:36" x14ac:dyDescent="0.25">
      <c r="E41" s="32" t="s">
        <v>161</v>
      </c>
      <c r="F41" s="91">
        <v>19753.8</v>
      </c>
      <c r="G41" s="34">
        <f t="shared" si="2"/>
        <v>2.9430847280089489E-2</v>
      </c>
      <c r="I41" s="32">
        <v>399.74</v>
      </c>
      <c r="J41" s="34">
        <f t="shared" si="3"/>
        <v>3.12411320073267E-2</v>
      </c>
      <c r="L41" s="38">
        <v>2418.96</v>
      </c>
      <c r="M41" s="34">
        <f t="shared" si="9"/>
        <v>-4.3817519892798251E-2</v>
      </c>
      <c r="O41" s="38">
        <v>1095.54</v>
      </c>
      <c r="P41" s="34">
        <f t="shared" si="5"/>
        <v>-1.4890747234960866E-2</v>
      </c>
      <c r="R41" s="38">
        <v>4671.1400000000003</v>
      </c>
      <c r="S41" s="34">
        <f t="shared" si="6"/>
        <v>-4.5894158906661264E-2</v>
      </c>
      <c r="U41" s="32">
        <v>989.5</v>
      </c>
      <c r="V41" s="34">
        <f t="shared" si="7"/>
        <v>-4.1674333917658513E-2</v>
      </c>
      <c r="X41" s="32">
        <v>558.67999999999995</v>
      </c>
      <c r="Y41" s="34">
        <f t="shared" si="8"/>
        <v>9.3221563809797736E-3</v>
      </c>
      <c r="AA41" s="32" t="s">
        <v>6671</v>
      </c>
      <c r="AB41">
        <v>5.87</v>
      </c>
      <c r="AC41">
        <f t="shared" si="0"/>
        <v>-0.9517745645744331</v>
      </c>
      <c r="AD41" s="42">
        <v>7.9044117647058876E-2</v>
      </c>
      <c r="AF41" s="32" t="s">
        <v>6671</v>
      </c>
      <c r="AG41">
        <v>5.87</v>
      </c>
      <c r="AH41">
        <f t="shared" si="1"/>
        <v>-0.9517745645744331</v>
      </c>
      <c r="AI41" s="180">
        <v>7.9044117647058876E-2</v>
      </c>
      <c r="AJ41" s="42">
        <f ca="1">_xlfn.NORM.INV(RAND(),VAR!$F$6,VAR!$F$7)</f>
        <v>5.5721382888239334E-3</v>
      </c>
    </row>
    <row r="42" spans="5:36" x14ac:dyDescent="0.25">
      <c r="E42" s="32" t="s">
        <v>163</v>
      </c>
      <c r="F42" s="91">
        <v>19189.05</v>
      </c>
      <c r="G42" s="34">
        <f t="shared" si="2"/>
        <v>3.5320808874309328E-2</v>
      </c>
      <c r="I42" s="32">
        <v>387.63</v>
      </c>
      <c r="J42" s="34">
        <f t="shared" si="3"/>
        <v>1.3676778242677878E-2</v>
      </c>
      <c r="L42" s="38">
        <v>2529.81</v>
      </c>
      <c r="M42" s="34">
        <f t="shared" si="9"/>
        <v>1.2175019404812248E-2</v>
      </c>
      <c r="O42" s="38">
        <v>1112.0999999999999</v>
      </c>
      <c r="P42" s="34">
        <f t="shared" si="5"/>
        <v>5.6346055206215828E-2</v>
      </c>
      <c r="R42" s="38">
        <v>4895.83</v>
      </c>
      <c r="S42" s="34">
        <f t="shared" si="6"/>
        <v>7.8913732386606483E-2</v>
      </c>
      <c r="U42" s="38">
        <v>1032.53</v>
      </c>
      <c r="V42" s="34">
        <f t="shared" si="7"/>
        <v>2.1396775150855696E-2</v>
      </c>
      <c r="X42" s="32">
        <v>553.52</v>
      </c>
      <c r="Y42" s="34">
        <f t="shared" si="8"/>
        <v>3.1608766959892787E-2</v>
      </c>
      <c r="AA42" s="32" t="s">
        <v>1693</v>
      </c>
      <c r="AB42">
        <v>121.72</v>
      </c>
      <c r="AC42">
        <f t="shared" si="0"/>
        <v>17.358974358974358</v>
      </c>
      <c r="AD42" s="42">
        <v>7.850434166223641E-2</v>
      </c>
      <c r="AF42" s="32" t="s">
        <v>1693</v>
      </c>
      <c r="AG42">
        <v>121.72</v>
      </c>
      <c r="AH42">
        <f t="shared" si="1"/>
        <v>17.358974358974358</v>
      </c>
      <c r="AI42" s="180">
        <v>7.850434166223641E-2</v>
      </c>
      <c r="AJ42" s="42">
        <f ca="1">_xlfn.NORM.INV(RAND(),VAR!$F$6,VAR!$F$7)</f>
        <v>-1.4787233175854427E-2</v>
      </c>
    </row>
    <row r="43" spans="5:36" x14ac:dyDescent="0.25">
      <c r="E43" s="32" t="s">
        <v>164</v>
      </c>
      <c r="F43" s="91">
        <v>18534.400000000001</v>
      </c>
      <c r="G43" s="34">
        <f t="shared" si="2"/>
        <v>2.5983946858566309E-2</v>
      </c>
      <c r="I43" s="32">
        <v>382.4</v>
      </c>
      <c r="J43" s="34">
        <f t="shared" si="3"/>
        <v>7.039888033589925E-2</v>
      </c>
      <c r="L43" s="38">
        <v>2499.38</v>
      </c>
      <c r="M43" s="34">
        <f t="shared" si="9"/>
        <v>8.5558919210038331E-2</v>
      </c>
      <c r="O43" s="38">
        <v>1052.78</v>
      </c>
      <c r="P43" s="34">
        <f t="shared" si="5"/>
        <v>-4.0583878078083169E-3</v>
      </c>
      <c r="R43" s="38">
        <v>4537.74</v>
      </c>
      <c r="S43" s="34">
        <f t="shared" si="6"/>
        <v>2.2727580067164022E-2</v>
      </c>
      <c r="U43" s="38">
        <v>1010.9</v>
      </c>
      <c r="V43" s="34">
        <f t="shared" si="7"/>
        <v>0.16623020038993563</v>
      </c>
      <c r="X43" s="32">
        <v>536.55999999999995</v>
      </c>
      <c r="Y43" s="34">
        <f t="shared" si="8"/>
        <v>4.222835165688954E-2</v>
      </c>
      <c r="AA43" s="32" t="s">
        <v>6657</v>
      </c>
      <c r="AB43">
        <v>6.63</v>
      </c>
      <c r="AC43">
        <f t="shared" si="0"/>
        <v>-0.21445497630331756</v>
      </c>
      <c r="AD43" s="42">
        <v>7.8048780487804725E-2</v>
      </c>
      <c r="AF43" s="32" t="s">
        <v>6657</v>
      </c>
      <c r="AG43">
        <v>6.63</v>
      </c>
      <c r="AH43">
        <f t="shared" si="1"/>
        <v>-0.21445497630331756</v>
      </c>
      <c r="AI43" s="180">
        <v>7.8048780487804725E-2</v>
      </c>
      <c r="AJ43" s="42">
        <f ca="1">_xlfn.NORM.INV(RAND(),VAR!$F$6,VAR!$F$7)</f>
        <v>-2.5491264654240911E-2</v>
      </c>
    </row>
    <row r="44" spans="5:36" x14ac:dyDescent="0.25">
      <c r="E44" s="32" t="s">
        <v>165</v>
      </c>
      <c r="F44" s="91">
        <v>18065</v>
      </c>
      <c r="G44" s="34">
        <f t="shared" si="2"/>
        <v>4.0625585045867663E-2</v>
      </c>
      <c r="I44" s="32">
        <v>357.25</v>
      </c>
      <c r="J44" s="34">
        <f t="shared" si="3"/>
        <v>0.1096443547134649</v>
      </c>
      <c r="L44" s="38">
        <v>2302.39</v>
      </c>
      <c r="M44" s="34">
        <f t="shared" si="9"/>
        <v>-4.0246942399559837E-2</v>
      </c>
      <c r="O44" s="38">
        <v>1057.07</v>
      </c>
      <c r="P44" s="34">
        <f t="shared" si="5"/>
        <v>0.10991295582691962</v>
      </c>
      <c r="R44" s="38">
        <v>4436.8999999999996</v>
      </c>
      <c r="S44" s="34">
        <f t="shared" si="6"/>
        <v>7.1603674014534491E-2</v>
      </c>
      <c r="U44" s="32">
        <v>866.81</v>
      </c>
      <c r="V44" s="34">
        <f t="shared" si="7"/>
        <v>-6.2644635248826797E-2</v>
      </c>
      <c r="X44" s="32">
        <v>514.82000000000005</v>
      </c>
      <c r="Y44" s="34">
        <f t="shared" si="8"/>
        <v>-2.2035636943884884E-2</v>
      </c>
      <c r="AA44" s="32" t="s">
        <v>6688</v>
      </c>
      <c r="AB44">
        <v>8.44</v>
      </c>
      <c r="AC44">
        <f t="shared" si="0"/>
        <v>-0.93699141470698022</v>
      </c>
      <c r="AD44" s="42">
        <v>7.5159235668789792E-2</v>
      </c>
      <c r="AF44" s="32" t="s">
        <v>6688</v>
      </c>
      <c r="AG44">
        <v>8.44</v>
      </c>
      <c r="AH44">
        <f t="shared" si="1"/>
        <v>-0.93699141470698022</v>
      </c>
      <c r="AI44" s="180">
        <v>7.5159235668789792E-2</v>
      </c>
      <c r="AJ44" s="42">
        <f ca="1">_xlfn.NORM.INV(RAND(),VAR!$F$6,VAR!$F$7)</f>
        <v>4.3982234918095789E-3</v>
      </c>
    </row>
    <row r="45" spans="5:36" x14ac:dyDescent="0.25">
      <c r="E45" s="32" t="s">
        <v>166</v>
      </c>
      <c r="F45" s="91">
        <v>17359.75</v>
      </c>
      <c r="G45" s="34">
        <f t="shared" si="2"/>
        <v>3.2246972512055549E-3</v>
      </c>
      <c r="I45" s="32">
        <v>321.95</v>
      </c>
      <c r="J45" s="34">
        <f t="shared" si="3"/>
        <v>1.8055906906147223E-2</v>
      </c>
      <c r="L45" s="38">
        <v>2398.94</v>
      </c>
      <c r="M45" s="34">
        <f t="shared" si="9"/>
        <v>4.0520142961240957E-2</v>
      </c>
      <c r="O45" s="32">
        <v>952.39</v>
      </c>
      <c r="P45" s="34">
        <f t="shared" si="5"/>
        <v>5.5408415430135527E-2</v>
      </c>
      <c r="R45" s="38">
        <v>4140.43</v>
      </c>
      <c r="S45" s="34">
        <f t="shared" si="6"/>
        <v>-3.1288019166339054E-2</v>
      </c>
      <c r="U45" s="32">
        <v>924.74</v>
      </c>
      <c r="V45" s="34">
        <f t="shared" si="7"/>
        <v>4.8576936160562356E-2</v>
      </c>
      <c r="X45" s="32">
        <v>526.41999999999996</v>
      </c>
      <c r="Y45" s="34">
        <f t="shared" si="8"/>
        <v>2.3108467922181353E-2</v>
      </c>
      <c r="AA45" s="32" t="s">
        <v>1661</v>
      </c>
      <c r="AB45">
        <v>133.94999999999999</v>
      </c>
      <c r="AC45">
        <f t="shared" si="0"/>
        <v>10.265769554247266</v>
      </c>
      <c r="AD45" s="42">
        <v>7.5126414640019235E-2</v>
      </c>
      <c r="AF45" s="32" t="s">
        <v>1661</v>
      </c>
      <c r="AG45">
        <v>133.94999999999999</v>
      </c>
      <c r="AH45">
        <f t="shared" si="1"/>
        <v>10.265769554247266</v>
      </c>
      <c r="AI45" s="180">
        <v>7.5126414640019235E-2</v>
      </c>
      <c r="AJ45" s="42">
        <f ca="1">_xlfn.NORM.INV(RAND(),VAR!$F$6,VAR!$F$7)</f>
        <v>1.5476825325921168E-2</v>
      </c>
    </row>
    <row r="46" spans="5:36" x14ac:dyDescent="0.25">
      <c r="E46" s="32" t="s">
        <v>167</v>
      </c>
      <c r="F46" s="91">
        <v>17303.95</v>
      </c>
      <c r="G46" s="34">
        <f t="shared" si="2"/>
        <v>-2.0280656658447582E-2</v>
      </c>
      <c r="I46" s="32">
        <v>316.24</v>
      </c>
      <c r="J46" s="34">
        <f t="shared" si="3"/>
        <v>8.6623372160945733E-2</v>
      </c>
      <c r="L46" s="38">
        <v>2305.52</v>
      </c>
      <c r="M46" s="34">
        <f t="shared" si="9"/>
        <v>-4.5060493474325947E-2</v>
      </c>
      <c r="O46" s="32">
        <v>902.39</v>
      </c>
      <c r="P46" s="34">
        <f t="shared" si="5"/>
        <v>-1.8276961237611467E-2</v>
      </c>
      <c r="R46" s="38">
        <v>4274.16</v>
      </c>
      <c r="S46" s="34">
        <f t="shared" si="6"/>
        <v>3.3384267228873776E-2</v>
      </c>
      <c r="U46" s="32">
        <v>881.9</v>
      </c>
      <c r="V46" s="34">
        <f t="shared" si="7"/>
        <v>1.100538805456841E-2</v>
      </c>
      <c r="X46" s="32">
        <v>514.53</v>
      </c>
      <c r="Y46" s="34">
        <f t="shared" si="8"/>
        <v>-4.5097711708702359E-2</v>
      </c>
      <c r="AA46" s="32" t="s">
        <v>5576</v>
      </c>
      <c r="AB46">
        <v>11.89</v>
      </c>
      <c r="AC46">
        <f t="shared" si="0"/>
        <v>0.50316055625790135</v>
      </c>
      <c r="AD46" s="42">
        <v>7.5045207956600413E-2</v>
      </c>
      <c r="AF46" s="32" t="s">
        <v>5576</v>
      </c>
      <c r="AG46">
        <v>11.89</v>
      </c>
      <c r="AH46">
        <f t="shared" si="1"/>
        <v>0.50316055625790135</v>
      </c>
      <c r="AI46" s="180">
        <v>7.5045207956600413E-2</v>
      </c>
      <c r="AJ46" s="42">
        <f ca="1">_xlfn.NORM.INV(RAND(),VAR!$F$6,VAR!$F$7)</f>
        <v>-5.000393761331298E-3</v>
      </c>
    </row>
    <row r="47" spans="5:36" x14ac:dyDescent="0.25">
      <c r="E47" s="32" t="s">
        <v>168</v>
      </c>
      <c r="F47" s="91">
        <v>17662.150000000001</v>
      </c>
      <c r="G47" s="34">
        <f t="shared" si="2"/>
        <v>-2.4476258333195111E-2</v>
      </c>
      <c r="I47" s="32">
        <v>291.02999999999997</v>
      </c>
      <c r="J47" s="34">
        <f t="shared" si="3"/>
        <v>6.2735073945590525E-2</v>
      </c>
      <c r="L47" s="38">
        <v>2414.31</v>
      </c>
      <c r="M47" s="34">
        <f t="shared" si="9"/>
        <v>6.1301883647275623E-3</v>
      </c>
      <c r="O47" s="32">
        <v>919.19</v>
      </c>
      <c r="P47" s="34">
        <f t="shared" si="5"/>
        <v>-3.0011713432457787E-2</v>
      </c>
      <c r="R47" s="38">
        <v>4136.08</v>
      </c>
      <c r="S47" s="34">
        <f t="shared" si="6"/>
        <v>2.3580161644067843E-3</v>
      </c>
      <c r="U47" s="32">
        <v>872.3</v>
      </c>
      <c r="V47" s="34">
        <f t="shared" si="7"/>
        <v>4.4845842416692649E-2</v>
      </c>
      <c r="X47" s="32">
        <v>538.83000000000004</v>
      </c>
      <c r="Y47" s="34">
        <f t="shared" si="8"/>
        <v>-6.6001733006395558E-3</v>
      </c>
      <c r="AA47" s="32" t="s">
        <v>6728</v>
      </c>
      <c r="AB47">
        <v>7.91</v>
      </c>
      <c r="AC47">
        <f t="shared" si="0"/>
        <v>0.11723163841807915</v>
      </c>
      <c r="AD47" s="42">
        <v>7.4728260869565188E-2</v>
      </c>
      <c r="AF47" s="32" t="s">
        <v>6728</v>
      </c>
      <c r="AG47">
        <v>7.91</v>
      </c>
      <c r="AH47">
        <f t="shared" si="1"/>
        <v>0.11723163841807915</v>
      </c>
      <c r="AI47" s="180">
        <v>7.4728260869565188E-2</v>
      </c>
      <c r="AJ47" s="42">
        <f ca="1">_xlfn.NORM.INV(RAND(),VAR!$F$6,VAR!$F$7)</f>
        <v>7.2783345597376954E-3</v>
      </c>
    </row>
    <row r="48" spans="5:36" x14ac:dyDescent="0.25">
      <c r="E48" s="32" t="s">
        <v>169</v>
      </c>
      <c r="F48" s="91">
        <v>18105.3</v>
      </c>
      <c r="G48" s="34">
        <f t="shared" si="2"/>
        <v>-3.4813829574562805E-2</v>
      </c>
      <c r="I48" s="32">
        <v>273.85000000000002</v>
      </c>
      <c r="J48" s="34">
        <f t="shared" si="3"/>
        <v>-2.4854894420111684E-2</v>
      </c>
      <c r="L48" s="38">
        <v>2399.6</v>
      </c>
      <c r="M48" s="34">
        <f t="shared" si="9"/>
        <v>-4.5930214065332819E-2</v>
      </c>
      <c r="O48" s="32">
        <v>947.63</v>
      </c>
      <c r="P48" s="34">
        <f t="shared" si="5"/>
        <v>-2.8629710115215867E-2</v>
      </c>
      <c r="R48" s="38">
        <v>4126.3500000000004</v>
      </c>
      <c r="S48" s="34">
        <f t="shared" si="6"/>
        <v>-1.2575079566392922E-2</v>
      </c>
      <c r="U48" s="32">
        <v>834.86</v>
      </c>
      <c r="V48" s="34">
        <f t="shared" si="7"/>
        <v>-8.3973727031937395E-3</v>
      </c>
      <c r="X48" s="32">
        <v>542.41</v>
      </c>
      <c r="Y48" s="34">
        <f t="shared" si="8"/>
        <v>-4.5708052569538582E-2</v>
      </c>
      <c r="AA48" s="32" t="s">
        <v>6291</v>
      </c>
      <c r="AB48">
        <v>7.08</v>
      </c>
      <c r="AC48">
        <f t="shared" si="0"/>
        <v>-0.93829527627679976</v>
      </c>
      <c r="AD48" s="42">
        <v>7.4355083459787696E-2</v>
      </c>
      <c r="AF48" s="32" t="s">
        <v>6291</v>
      </c>
      <c r="AG48">
        <v>7.08</v>
      </c>
      <c r="AH48">
        <f t="shared" si="1"/>
        <v>-0.93829527627679976</v>
      </c>
      <c r="AI48" s="180">
        <v>7.4355083459787696E-2</v>
      </c>
      <c r="AJ48" s="42">
        <f ca="1">_xlfn.NORM.INV(RAND(),VAR!$F$6,VAR!$F$7)</f>
        <v>-2.355625424335538E-2</v>
      </c>
    </row>
    <row r="49" spans="5:36" x14ac:dyDescent="0.25">
      <c r="E49" s="32" t="s">
        <v>170</v>
      </c>
      <c r="F49" s="91">
        <v>18758.349999999999</v>
      </c>
      <c r="G49" s="34">
        <f t="shared" si="2"/>
        <v>4.1424701035964295E-2</v>
      </c>
      <c r="I49" s="32">
        <v>280.83</v>
      </c>
      <c r="J49" s="34">
        <f t="shared" si="3"/>
        <v>-2.4929689941321498E-2</v>
      </c>
      <c r="L49" s="38">
        <v>2515.12</v>
      </c>
      <c r="M49" s="34">
        <f t="shared" si="9"/>
        <v>5.9457364667624413E-2</v>
      </c>
      <c r="O49" s="32">
        <v>975.56</v>
      </c>
      <c r="P49" s="34">
        <f t="shared" si="5"/>
        <v>-8.8089166150189246E-3</v>
      </c>
      <c r="R49" s="38">
        <v>4178.8999999999996</v>
      </c>
      <c r="S49" s="34">
        <f t="shared" si="6"/>
        <v>0.15817071717398457</v>
      </c>
      <c r="U49" s="32">
        <v>841.93</v>
      </c>
      <c r="V49" s="34">
        <f t="shared" si="7"/>
        <v>6.2881886582840885E-2</v>
      </c>
      <c r="X49" s="32">
        <v>568.39</v>
      </c>
      <c r="Y49" s="34">
        <f t="shared" si="8"/>
        <v>6.5398313027178911E-2</v>
      </c>
      <c r="AA49" s="32" t="s">
        <v>1701</v>
      </c>
      <c r="AB49">
        <v>114.74</v>
      </c>
      <c r="AC49">
        <f t="shared" si="0"/>
        <v>19.272084805653709</v>
      </c>
      <c r="AD49" s="42">
        <v>7.3942343691501211E-2</v>
      </c>
      <c r="AF49" s="32" t="s">
        <v>1701</v>
      </c>
      <c r="AG49">
        <v>114.74</v>
      </c>
      <c r="AH49">
        <f t="shared" si="1"/>
        <v>19.272084805653709</v>
      </c>
      <c r="AI49" s="180">
        <v>7.3942343691501211E-2</v>
      </c>
      <c r="AJ49" s="42">
        <f ca="1">_xlfn.NORM.INV(RAND(),VAR!$F$6,VAR!$F$7)</f>
        <v>-1.5464559795918691E-2</v>
      </c>
    </row>
    <row r="50" spans="5:36" x14ac:dyDescent="0.25">
      <c r="E50" s="32" t="s">
        <v>171</v>
      </c>
      <c r="F50" s="91">
        <v>18012.2</v>
      </c>
      <c r="G50" s="34">
        <f t="shared" si="2"/>
        <v>5.3693179325332796E-2</v>
      </c>
      <c r="I50" s="32">
        <v>288.01</v>
      </c>
      <c r="J50" s="34">
        <f t="shared" si="3"/>
        <v>4.9675632334718278E-2</v>
      </c>
      <c r="L50" s="38">
        <v>2373.9699999999998</v>
      </c>
      <c r="M50" s="34">
        <f t="shared" si="9"/>
        <v>-5.4052007873702013E-2</v>
      </c>
      <c r="O50" s="32">
        <v>984.23</v>
      </c>
      <c r="P50" s="34">
        <f t="shared" si="5"/>
        <v>6.997804013654263E-2</v>
      </c>
      <c r="R50" s="38">
        <v>3608.19</v>
      </c>
      <c r="S50" s="34">
        <f t="shared" si="6"/>
        <v>-1.9907754490042007E-2</v>
      </c>
      <c r="U50" s="32">
        <v>792.12</v>
      </c>
      <c r="V50" s="34">
        <f t="shared" si="7"/>
        <v>-8.912985982544297E-2</v>
      </c>
      <c r="X50" s="32">
        <v>533.5</v>
      </c>
      <c r="Y50" s="34">
        <f t="shared" si="8"/>
        <v>-3.1848289628890192E-2</v>
      </c>
      <c r="AA50" s="32" t="s">
        <v>7303</v>
      </c>
      <c r="AB50">
        <v>5.66</v>
      </c>
      <c r="AC50">
        <f t="shared" si="0"/>
        <v>-0.29776674937965264</v>
      </c>
      <c r="AD50" s="42">
        <v>7.1969696969697017E-2</v>
      </c>
      <c r="AF50" s="32" t="s">
        <v>7303</v>
      </c>
      <c r="AG50">
        <v>5.66</v>
      </c>
      <c r="AH50">
        <f t="shared" si="1"/>
        <v>-0.29776674937965264</v>
      </c>
      <c r="AI50" s="180">
        <v>7.1969696969697017E-2</v>
      </c>
      <c r="AJ50" s="42">
        <f ca="1">_xlfn.NORM.INV(RAND(),VAR!$F$6,VAR!$F$7)</f>
        <v>-2.3681304968242523E-3</v>
      </c>
    </row>
    <row r="51" spans="5:36" x14ac:dyDescent="0.25">
      <c r="E51" s="32" t="s">
        <v>172</v>
      </c>
      <c r="F51" s="91">
        <v>17094.349999999999</v>
      </c>
      <c r="G51" s="34">
        <f t="shared" si="2"/>
        <v>-3.7442354146841383E-2</v>
      </c>
      <c r="I51" s="32">
        <v>274.38</v>
      </c>
      <c r="J51" s="34">
        <f t="shared" si="3"/>
        <v>3.6491387126019736E-2</v>
      </c>
      <c r="L51" s="38">
        <v>2509.62</v>
      </c>
      <c r="M51" s="34">
        <f t="shared" si="9"/>
        <v>1.3758503126565236E-2</v>
      </c>
      <c r="O51" s="32">
        <v>919.86</v>
      </c>
      <c r="P51" s="34">
        <f t="shared" si="5"/>
        <v>-3.9200325886002529E-2</v>
      </c>
      <c r="R51" s="38">
        <v>3681.48</v>
      </c>
      <c r="S51" s="34">
        <f t="shared" si="6"/>
        <v>2.5430479808811857E-2</v>
      </c>
      <c r="U51" s="32">
        <v>869.63</v>
      </c>
      <c r="V51" s="34">
        <f t="shared" si="7"/>
        <v>-1.4929599800636573E-2</v>
      </c>
      <c r="X51" s="32">
        <v>551.04999999999995</v>
      </c>
      <c r="Y51" s="34">
        <f t="shared" si="8"/>
        <v>-1.8261179404952754E-2</v>
      </c>
      <c r="AA51" s="32" t="s">
        <v>6441</v>
      </c>
      <c r="AB51">
        <v>8.06</v>
      </c>
      <c r="AC51">
        <f t="shared" si="0"/>
        <v>0.99504950495049505</v>
      </c>
      <c r="AD51" s="42">
        <v>7.1808510638297962E-2</v>
      </c>
      <c r="AF51" s="32" t="s">
        <v>6441</v>
      </c>
      <c r="AG51">
        <v>8.06</v>
      </c>
      <c r="AH51">
        <f t="shared" si="1"/>
        <v>0.99504950495049505</v>
      </c>
      <c r="AI51" s="180">
        <v>7.1808510638297962E-2</v>
      </c>
      <c r="AJ51" s="42">
        <f ca="1">_xlfn.NORM.INV(RAND(),VAR!$F$6,VAR!$F$7)</f>
        <v>-3.2712615141922445E-3</v>
      </c>
    </row>
    <row r="52" spans="5:36" x14ac:dyDescent="0.25">
      <c r="E52" s="32" t="s">
        <v>173</v>
      </c>
      <c r="F52" s="91">
        <v>17759.3</v>
      </c>
      <c r="G52" s="34">
        <f t="shared" si="2"/>
        <v>3.5029796162195925E-2</v>
      </c>
      <c r="I52" s="32">
        <v>264.72000000000003</v>
      </c>
      <c r="J52" s="34">
        <f t="shared" si="3"/>
        <v>5.7568614917502314E-2</v>
      </c>
      <c r="L52" s="38">
        <v>2475.56</v>
      </c>
      <c r="M52" s="34">
        <f t="shared" si="9"/>
        <v>8.5144174753326585E-3</v>
      </c>
      <c r="O52" s="32">
        <v>957.39</v>
      </c>
      <c r="P52" s="34">
        <f t="shared" si="5"/>
        <v>2.9274533413606196E-2</v>
      </c>
      <c r="R52" s="38">
        <v>3590.18</v>
      </c>
      <c r="S52" s="34">
        <f t="shared" si="6"/>
        <v>-3.913906894835173E-2</v>
      </c>
      <c r="U52" s="32">
        <v>882.81</v>
      </c>
      <c r="V52" s="34">
        <f t="shared" si="7"/>
        <v>8.2578145118765711E-2</v>
      </c>
      <c r="X52" s="32">
        <v>561.29999999999995</v>
      </c>
      <c r="Y52" s="34">
        <f t="shared" si="8"/>
        <v>-8.54426999893243E-4</v>
      </c>
      <c r="AA52" s="32" t="s">
        <v>7465</v>
      </c>
      <c r="AB52">
        <v>4.04</v>
      </c>
      <c r="AC52">
        <f t="shared" si="0"/>
        <v>-0.5114873035066505</v>
      </c>
      <c r="AD52" s="42">
        <v>7.1618037135278589E-2</v>
      </c>
      <c r="AF52" s="32" t="s">
        <v>7465</v>
      </c>
      <c r="AG52">
        <v>4.04</v>
      </c>
      <c r="AH52">
        <f t="shared" si="1"/>
        <v>-0.5114873035066505</v>
      </c>
      <c r="AI52" s="180">
        <v>7.1618037135278589E-2</v>
      </c>
      <c r="AJ52" s="42">
        <f ca="1">_xlfn.NORM.INV(RAND(),VAR!$F$6,VAR!$F$7)</f>
        <v>1.6552230471282799E-2</v>
      </c>
    </row>
    <row r="53" spans="5:36" x14ac:dyDescent="0.25">
      <c r="E53" s="32" t="s">
        <v>174</v>
      </c>
      <c r="F53" s="91">
        <v>17158.25</v>
      </c>
      <c r="G53" s="34">
        <f t="shared" si="2"/>
        <v>8.7324345305048956E-2</v>
      </c>
      <c r="I53" s="32">
        <v>250.31</v>
      </c>
      <c r="J53" s="34">
        <f t="shared" si="3"/>
        <v>0.10805666223992905</v>
      </c>
      <c r="L53" s="38">
        <v>2454.66</v>
      </c>
      <c r="M53" s="34">
        <f t="shared" si="9"/>
        <v>0.18237036680234087</v>
      </c>
      <c r="O53" s="32">
        <v>930.16</v>
      </c>
      <c r="P53" s="34">
        <f t="shared" si="5"/>
        <v>0.1081380526334601</v>
      </c>
      <c r="R53" s="38">
        <v>3736.42</v>
      </c>
      <c r="S53" s="34">
        <f t="shared" si="6"/>
        <v>0.12520402570573319</v>
      </c>
      <c r="U53" s="32">
        <v>815.47</v>
      </c>
      <c r="V53" s="34">
        <f t="shared" si="7"/>
        <v>0.12699355979988391</v>
      </c>
      <c r="X53" s="32">
        <v>561.78</v>
      </c>
      <c r="Y53" s="34">
        <f t="shared" si="8"/>
        <v>0.18346710484737394</v>
      </c>
      <c r="AA53" s="32" t="s">
        <v>6707</v>
      </c>
      <c r="AB53">
        <v>8.27</v>
      </c>
      <c r="AC53">
        <f t="shared" si="0"/>
        <v>-0.10303687635574843</v>
      </c>
      <c r="AD53" s="42">
        <v>7.1243523316062207E-2</v>
      </c>
      <c r="AF53" s="32" t="s">
        <v>6707</v>
      </c>
      <c r="AG53">
        <v>8.27</v>
      </c>
      <c r="AH53">
        <f t="shared" si="1"/>
        <v>-0.10303687635574843</v>
      </c>
      <c r="AI53" s="180">
        <v>7.1243523316062207E-2</v>
      </c>
      <c r="AJ53" s="42">
        <f ca="1">_xlfn.NORM.INV(RAND(),VAR!$F$6,VAR!$F$7)</f>
        <v>-2.384036055097816E-2</v>
      </c>
    </row>
    <row r="54" spans="5:36" x14ac:dyDescent="0.25">
      <c r="E54" s="32" t="s">
        <v>176</v>
      </c>
      <c r="F54" s="91">
        <v>15780.25</v>
      </c>
      <c r="G54" s="34">
        <f t="shared" si="2"/>
        <v>-4.8496944445281853E-2</v>
      </c>
      <c r="I54" s="32">
        <v>225.9</v>
      </c>
      <c r="J54" s="34">
        <f t="shared" si="3"/>
        <v>1.0512189666741278E-2</v>
      </c>
      <c r="L54" s="38">
        <v>2076.0500000000002</v>
      </c>
      <c r="M54" s="34">
        <f t="shared" si="9"/>
        <v>-4.3748819684665818E-2</v>
      </c>
      <c r="O54" s="32">
        <v>839.39</v>
      </c>
      <c r="P54" s="34">
        <f t="shared" si="5"/>
        <v>-1.2517205275107912E-2</v>
      </c>
      <c r="R54" s="38">
        <v>3320.66</v>
      </c>
      <c r="S54" s="34">
        <f t="shared" si="6"/>
        <v>-3.3337408811183078E-2</v>
      </c>
      <c r="U54" s="32">
        <v>723.58</v>
      </c>
      <c r="V54" s="34">
        <f t="shared" si="7"/>
        <v>-1.2258381566014886E-2</v>
      </c>
      <c r="X54" s="32">
        <v>474.69</v>
      </c>
      <c r="Y54" s="34">
        <f t="shared" si="8"/>
        <v>-4.4408656265727209E-2</v>
      </c>
      <c r="AA54" s="32" t="s">
        <v>6815</v>
      </c>
      <c r="AB54">
        <v>9.2200000000000006</v>
      </c>
      <c r="AC54">
        <f t="shared" si="0"/>
        <v>-0.9489677312226712</v>
      </c>
      <c r="AD54" s="42">
        <v>7.0847851335656298E-2</v>
      </c>
      <c r="AF54" s="32" t="s">
        <v>6815</v>
      </c>
      <c r="AG54">
        <v>9.2200000000000006</v>
      </c>
      <c r="AH54">
        <f t="shared" si="1"/>
        <v>-0.9489677312226712</v>
      </c>
      <c r="AI54" s="180">
        <v>7.0847851335656298E-2</v>
      </c>
      <c r="AJ54" s="42">
        <f ca="1">_xlfn.NORM.INV(RAND(),VAR!$F$6,VAR!$F$7)</f>
        <v>7.2456963096400717E-3</v>
      </c>
    </row>
    <row r="55" spans="5:36" x14ac:dyDescent="0.25">
      <c r="E55" s="32" t="s">
        <v>177</v>
      </c>
      <c r="F55" s="91">
        <v>16584.55</v>
      </c>
      <c r="G55" s="34">
        <f t="shared" si="2"/>
        <v>-3.0287881046978327E-2</v>
      </c>
      <c r="I55" s="32">
        <v>223.55</v>
      </c>
      <c r="J55" s="34">
        <f t="shared" si="3"/>
        <v>6.8186162079510781E-2</v>
      </c>
      <c r="L55" s="38">
        <v>2171.0300000000002</v>
      </c>
      <c r="M55" s="34">
        <f t="shared" si="9"/>
        <v>5.2977980405470859E-2</v>
      </c>
      <c r="O55" s="32">
        <v>850.03</v>
      </c>
      <c r="P55" s="34">
        <f t="shared" si="5"/>
        <v>-3.4857447798985031E-2</v>
      </c>
      <c r="R55" s="38">
        <v>3435.18</v>
      </c>
      <c r="S55" s="34">
        <f t="shared" si="6"/>
        <v>0.11238913121618066</v>
      </c>
      <c r="U55" s="32">
        <v>732.56</v>
      </c>
      <c r="V55" s="34">
        <f t="shared" si="7"/>
        <v>-1.9750575389391511E-2</v>
      </c>
      <c r="X55" s="32">
        <v>496.75</v>
      </c>
      <c r="Y55" s="34">
        <f t="shared" si="8"/>
        <v>-6.7731401546430536E-2</v>
      </c>
      <c r="AA55" s="32" t="s">
        <v>1822</v>
      </c>
      <c r="AB55">
        <v>180.67</v>
      </c>
      <c r="AC55">
        <f t="shared" si="0"/>
        <v>22.342377260981909</v>
      </c>
      <c r="AD55" s="42">
        <v>7.0573595638776965E-2</v>
      </c>
      <c r="AF55" s="32" t="s">
        <v>1822</v>
      </c>
      <c r="AG55">
        <v>180.67</v>
      </c>
      <c r="AH55">
        <f t="shared" si="1"/>
        <v>22.342377260981909</v>
      </c>
      <c r="AI55" s="180">
        <v>7.0573595638776965E-2</v>
      </c>
      <c r="AJ55" s="42">
        <f ca="1">_xlfn.NORM.INV(RAND(),VAR!$F$6,VAR!$F$7)</f>
        <v>9.708732340318129E-3</v>
      </c>
    </row>
    <row r="56" spans="5:36" x14ac:dyDescent="0.25">
      <c r="E56" s="32" t="s">
        <v>178</v>
      </c>
      <c r="F56" s="91">
        <v>17102.55</v>
      </c>
      <c r="G56" s="34">
        <f t="shared" si="2"/>
        <v>-2.0738916961307807E-2</v>
      </c>
      <c r="I56" s="32">
        <v>209.28</v>
      </c>
      <c r="J56" s="34">
        <f t="shared" si="3"/>
        <v>3.5526966848095087E-2</v>
      </c>
      <c r="L56" s="38">
        <v>2061.8000000000002</v>
      </c>
      <c r="M56" s="34">
        <f t="shared" si="9"/>
        <v>9.0887927111882538E-2</v>
      </c>
      <c r="O56" s="32">
        <v>880.73</v>
      </c>
      <c r="P56" s="34">
        <f t="shared" si="5"/>
        <v>5.9856315960480799E-2</v>
      </c>
      <c r="R56" s="38">
        <v>3088.11</v>
      </c>
      <c r="S56" s="34">
        <f t="shared" si="6"/>
        <v>2.2718917970134145E-2</v>
      </c>
      <c r="U56" s="32">
        <v>747.32</v>
      </c>
      <c r="V56" s="34">
        <f t="shared" si="7"/>
        <v>4.697460037265877E-2</v>
      </c>
      <c r="X56" s="32">
        <v>532.84</v>
      </c>
      <c r="Y56" s="34">
        <f t="shared" si="8"/>
        <v>3.8249449543072078E-2</v>
      </c>
      <c r="AA56" s="32" t="s">
        <v>6684</v>
      </c>
      <c r="AB56">
        <v>7.74</v>
      </c>
      <c r="AC56">
        <f t="shared" si="0"/>
        <v>-0.76984834968777882</v>
      </c>
      <c r="AD56" s="42">
        <v>7.0539419087136901E-2</v>
      </c>
      <c r="AF56" s="32" t="s">
        <v>6684</v>
      </c>
      <c r="AG56">
        <v>7.74</v>
      </c>
      <c r="AH56">
        <f t="shared" si="1"/>
        <v>-0.76984834968777882</v>
      </c>
      <c r="AI56" s="180">
        <v>7.0539419087136901E-2</v>
      </c>
      <c r="AJ56" s="42">
        <f ca="1">_xlfn.NORM.INV(RAND(),VAR!$F$6,VAR!$F$7)</f>
        <v>1.5834635442936444E-2</v>
      </c>
    </row>
    <row r="57" spans="5:36" x14ac:dyDescent="0.25">
      <c r="E57" s="32" t="s">
        <v>179</v>
      </c>
      <c r="F57" s="91">
        <v>17464.75</v>
      </c>
      <c r="G57" s="34">
        <f t="shared" si="2"/>
        <v>3.9946051840251462E-2</v>
      </c>
      <c r="I57" s="32">
        <v>202.1</v>
      </c>
      <c r="J57" s="34">
        <f t="shared" si="3"/>
        <v>0.16122730406803032</v>
      </c>
      <c r="L57" s="38">
        <v>1890.02</v>
      </c>
      <c r="M57" s="34">
        <f t="shared" si="9"/>
        <v>-5.6833889745547483E-2</v>
      </c>
      <c r="O57" s="32">
        <v>830.99</v>
      </c>
      <c r="P57" s="34">
        <f t="shared" si="5"/>
        <v>-1.4655836841169112E-2</v>
      </c>
      <c r="R57" s="38">
        <v>3019.51</v>
      </c>
      <c r="S57" s="34">
        <f t="shared" si="6"/>
        <v>-6.4495241163931905E-2</v>
      </c>
      <c r="U57" s="32">
        <v>713.79</v>
      </c>
      <c r="V57" s="34">
        <f t="shared" si="7"/>
        <v>-2.6897698767586409E-2</v>
      </c>
      <c r="X57" s="32">
        <v>513.21</v>
      </c>
      <c r="Y57" s="34">
        <f t="shared" si="8"/>
        <v>-4.820103857566771E-2</v>
      </c>
      <c r="AA57" s="32" t="s">
        <v>4577</v>
      </c>
      <c r="AB57">
        <v>33.630000000000003</v>
      </c>
      <c r="AC57">
        <f t="shared" si="0"/>
        <v>3.5080428954423599</v>
      </c>
      <c r="AD57" s="42">
        <v>7.033736473583696E-2</v>
      </c>
      <c r="AF57" s="32" t="s">
        <v>4577</v>
      </c>
      <c r="AG57">
        <v>33.630000000000003</v>
      </c>
      <c r="AH57">
        <f t="shared" si="1"/>
        <v>3.5080428954423599</v>
      </c>
      <c r="AI57" s="180">
        <v>7.033736473583696E-2</v>
      </c>
      <c r="AJ57" s="42">
        <f ca="1">_xlfn.NORM.INV(RAND(),VAR!$F$6,VAR!$F$7)</f>
        <v>-1.2736535855813452E-2</v>
      </c>
    </row>
    <row r="58" spans="5:36" x14ac:dyDescent="0.25">
      <c r="E58" s="32" t="s">
        <v>180</v>
      </c>
      <c r="F58" s="91">
        <v>16793.900000000001</v>
      </c>
      <c r="G58" s="34">
        <f t="shared" si="2"/>
        <v>-3.1485278131010208E-2</v>
      </c>
      <c r="I58" s="32">
        <v>174.04</v>
      </c>
      <c r="J58" s="34">
        <f t="shared" si="3"/>
        <v>3.8066674356904695E-3</v>
      </c>
      <c r="L58" s="38">
        <v>2003.91</v>
      </c>
      <c r="M58" s="34">
        <f t="shared" si="9"/>
        <v>-4.4706319808932693E-2</v>
      </c>
      <c r="O58" s="32">
        <v>843.35</v>
      </c>
      <c r="P58" s="34">
        <f t="shared" si="5"/>
        <v>-4.764324592903757E-2</v>
      </c>
      <c r="R58" s="38">
        <v>3227.68</v>
      </c>
      <c r="S58" s="34">
        <f t="shared" si="6"/>
        <v>-3.0505460705746668E-2</v>
      </c>
      <c r="U58" s="32">
        <v>733.52</v>
      </c>
      <c r="V58" s="34">
        <f t="shared" si="7"/>
        <v>-0.13547915659952625</v>
      </c>
      <c r="X58" s="32">
        <v>539.20000000000005</v>
      </c>
      <c r="Y58" s="34">
        <f t="shared" si="8"/>
        <v>4.9558142250944126E-2</v>
      </c>
      <c r="AA58" s="32" t="s">
        <v>7085</v>
      </c>
      <c r="AB58">
        <v>7.46</v>
      </c>
      <c r="AC58">
        <f t="shared" si="0"/>
        <v>0.74299065420560728</v>
      </c>
      <c r="AD58" s="42">
        <v>7.030129124820661E-2</v>
      </c>
      <c r="AF58" s="32" t="s">
        <v>7085</v>
      </c>
      <c r="AG58">
        <v>7.46</v>
      </c>
      <c r="AH58">
        <f t="shared" si="1"/>
        <v>0.74299065420560728</v>
      </c>
      <c r="AI58" s="180">
        <v>7.030129124820661E-2</v>
      </c>
      <c r="AJ58" s="42">
        <f ca="1">_xlfn.NORM.INV(RAND(),VAR!$F$6,VAR!$F$7)</f>
        <v>-2.5115416489563582E-2</v>
      </c>
    </row>
    <row r="59" spans="5:36" x14ac:dyDescent="0.25">
      <c r="E59" s="32" t="s">
        <v>181</v>
      </c>
      <c r="F59" s="91">
        <v>17339.849999999999</v>
      </c>
      <c r="G59" s="34">
        <f t="shared" si="2"/>
        <v>-8.1825279977876253E-4</v>
      </c>
      <c r="I59" s="32">
        <v>173.38</v>
      </c>
      <c r="J59" s="34">
        <f t="shared" si="3"/>
        <v>9.843322266876342E-3</v>
      </c>
      <c r="L59" s="38">
        <v>2097.69</v>
      </c>
      <c r="M59" s="34">
        <f t="shared" si="9"/>
        <v>-3.6607880958941852E-2</v>
      </c>
      <c r="O59" s="32">
        <v>885.54</v>
      </c>
      <c r="P59" s="34">
        <f t="shared" si="5"/>
        <v>-6.008597357108747E-2</v>
      </c>
      <c r="R59" s="38">
        <v>3329.24</v>
      </c>
      <c r="S59" s="34">
        <f t="shared" si="6"/>
        <v>-1.9606457350507478E-2</v>
      </c>
      <c r="U59" s="32">
        <v>848.47</v>
      </c>
      <c r="V59" s="34">
        <f t="shared" si="7"/>
        <v>-8.2665715243315674E-2</v>
      </c>
      <c r="X59" s="32">
        <v>513.74</v>
      </c>
      <c r="Y59" s="34">
        <f t="shared" si="8"/>
        <v>-7.4642458301811931E-2</v>
      </c>
      <c r="AA59" s="32" t="s">
        <v>7525</v>
      </c>
      <c r="AB59">
        <v>4.28</v>
      </c>
      <c r="AC59">
        <f t="shared" si="0"/>
        <v>-0.96606406596891847</v>
      </c>
      <c r="AD59" s="42">
        <v>7.0000000000000062E-2</v>
      </c>
      <c r="AF59" s="32" t="s">
        <v>7525</v>
      </c>
      <c r="AG59">
        <v>4.28</v>
      </c>
      <c r="AH59">
        <f t="shared" si="1"/>
        <v>-0.96606406596891847</v>
      </c>
      <c r="AI59" s="180">
        <v>7.0000000000000062E-2</v>
      </c>
      <c r="AJ59" s="42">
        <f ca="1">_xlfn.NORM.INV(RAND(),VAR!$F$6,VAR!$F$7)</f>
        <v>3.1091951779083672E-2</v>
      </c>
    </row>
    <row r="60" spans="5:36" x14ac:dyDescent="0.25">
      <c r="E60" s="32" t="s">
        <v>182</v>
      </c>
      <c r="F60" s="91">
        <v>17354.05</v>
      </c>
      <c r="G60" s="34">
        <f t="shared" si="2"/>
        <v>2.1836285270149247E-2</v>
      </c>
      <c r="I60" s="32">
        <v>171.69</v>
      </c>
      <c r="J60" s="34">
        <f t="shared" si="3"/>
        <v>-1.401251938207082E-2</v>
      </c>
      <c r="L60" s="38">
        <v>2177.4</v>
      </c>
      <c r="M60" s="34">
        <f t="shared" si="9"/>
        <v>1.8380805387961274E-2</v>
      </c>
      <c r="O60" s="32">
        <v>942.15</v>
      </c>
      <c r="P60" s="34">
        <f t="shared" si="5"/>
        <v>2.8873770080047212E-2</v>
      </c>
      <c r="R60" s="38">
        <v>3395.82</v>
      </c>
      <c r="S60" s="34">
        <f t="shared" si="6"/>
        <v>1.706276113032934E-2</v>
      </c>
      <c r="U60" s="32">
        <v>924.93</v>
      </c>
      <c r="V60" s="34">
        <f t="shared" si="7"/>
        <v>4.9018384729673015E-2</v>
      </c>
      <c r="X60" s="32">
        <v>555.17999999999995</v>
      </c>
      <c r="Y60" s="34">
        <f t="shared" si="8"/>
        <v>-2.5059267714461542E-2</v>
      </c>
      <c r="AA60" s="32" t="s">
        <v>1691</v>
      </c>
      <c r="AB60">
        <v>126.12</v>
      </c>
      <c r="AC60">
        <f t="shared" si="0"/>
        <v>22.931688804554081</v>
      </c>
      <c r="AD60" s="42">
        <v>6.9085360684919994E-2</v>
      </c>
      <c r="AF60" s="32" t="s">
        <v>1691</v>
      </c>
      <c r="AG60">
        <v>126.12</v>
      </c>
      <c r="AH60">
        <f t="shared" si="1"/>
        <v>22.931688804554081</v>
      </c>
      <c r="AI60" s="180">
        <v>6.9085360684919994E-2</v>
      </c>
      <c r="AJ60" s="42">
        <f ca="1">_xlfn.NORM.INV(RAND(),VAR!$F$6,VAR!$F$7)</f>
        <v>-5.1948532000858742E-5</v>
      </c>
    </row>
    <row r="61" spans="5:36" x14ac:dyDescent="0.25">
      <c r="E61" s="32" t="s">
        <v>183</v>
      </c>
      <c r="F61" s="91">
        <v>16983.2</v>
      </c>
      <c r="G61" s="34">
        <f t="shared" si="2"/>
        <v>-3.8957878862471818E-2</v>
      </c>
      <c r="I61" s="32">
        <v>174.13</v>
      </c>
      <c r="J61" s="34">
        <f t="shared" si="3"/>
        <v>-9.2176386913229713E-3</v>
      </c>
      <c r="L61" s="38">
        <v>2138.1</v>
      </c>
      <c r="M61" s="34">
        <f t="shared" si="9"/>
        <v>-3.1587433872019788E-2</v>
      </c>
      <c r="O61" s="32">
        <v>915.71</v>
      </c>
      <c r="P61" s="34">
        <f t="shared" si="5"/>
        <v>8.0249223927260083E-3</v>
      </c>
      <c r="R61" s="38">
        <v>3338.85</v>
      </c>
      <c r="S61" s="34">
        <f t="shared" si="6"/>
        <v>-3.5432615917954657E-2</v>
      </c>
      <c r="U61" s="32">
        <v>881.71</v>
      </c>
      <c r="V61" s="34">
        <f t="shared" si="7"/>
        <v>-3.5074855541936567E-2</v>
      </c>
      <c r="X61" s="32">
        <v>569.45000000000005</v>
      </c>
      <c r="Y61" s="34">
        <f t="shared" si="8"/>
        <v>1.9752157874001863E-2</v>
      </c>
      <c r="AA61" s="32" t="s">
        <v>7384</v>
      </c>
      <c r="AB61">
        <v>5.27</v>
      </c>
      <c r="AC61">
        <f t="shared" si="0"/>
        <v>-0.36121212121212132</v>
      </c>
      <c r="AD61" s="42">
        <v>6.8965517241379226E-2</v>
      </c>
      <c r="AF61" s="32" t="s">
        <v>7384</v>
      </c>
      <c r="AG61">
        <v>5.27</v>
      </c>
      <c r="AH61">
        <f t="shared" si="1"/>
        <v>-0.36121212121212132</v>
      </c>
      <c r="AI61" s="180">
        <v>6.8965517241379226E-2</v>
      </c>
      <c r="AJ61" s="42">
        <f ca="1">_xlfn.NORM.INV(RAND(),VAR!$F$6,VAR!$F$7)</f>
        <v>2.4685440134272062E-2</v>
      </c>
    </row>
    <row r="62" spans="5:36" x14ac:dyDescent="0.25">
      <c r="E62" s="32" t="s">
        <v>185</v>
      </c>
      <c r="F62" s="91">
        <v>17671.650000000001</v>
      </c>
      <c r="G62" s="34">
        <f t="shared" si="2"/>
        <v>3.0366411910445201E-3</v>
      </c>
      <c r="I62" s="32">
        <v>175.75</v>
      </c>
      <c r="J62" s="34">
        <f t="shared" si="3"/>
        <v>-5.4802624502527708E-2</v>
      </c>
      <c r="L62" s="38">
        <v>2207.84</v>
      </c>
      <c r="M62" s="34">
        <f t="shared" si="9"/>
        <v>-0.10879682889515885</v>
      </c>
      <c r="O62" s="32">
        <v>908.42</v>
      </c>
      <c r="P62" s="34">
        <f t="shared" si="5"/>
        <v>-1.7127400595077114E-2</v>
      </c>
      <c r="R62" s="38">
        <v>3461.5</v>
      </c>
      <c r="S62" s="34">
        <f t="shared" si="6"/>
        <v>-6.9183979692264752E-2</v>
      </c>
      <c r="U62" s="32">
        <v>913.76</v>
      </c>
      <c r="V62" s="34">
        <f t="shared" si="7"/>
        <v>-7.1117797747326517E-2</v>
      </c>
      <c r="X62" s="32">
        <v>558.41999999999996</v>
      </c>
      <c r="Y62" s="34">
        <f t="shared" si="8"/>
        <v>-5.0564472252448311E-2</v>
      </c>
      <c r="AA62" s="32" t="s">
        <v>6735</v>
      </c>
      <c r="AB62">
        <v>8.25</v>
      </c>
      <c r="AC62">
        <f t="shared" si="0"/>
        <v>-0.74186483103879852</v>
      </c>
      <c r="AD62" s="42">
        <v>6.8652849740932664E-2</v>
      </c>
      <c r="AF62" s="32" t="s">
        <v>6735</v>
      </c>
      <c r="AG62">
        <v>8.25</v>
      </c>
      <c r="AH62">
        <f t="shared" si="1"/>
        <v>-0.74186483103879852</v>
      </c>
      <c r="AI62" s="180">
        <v>6.8652849740932664E-2</v>
      </c>
      <c r="AJ62" s="42">
        <f ca="1">_xlfn.NORM.INV(RAND(),VAR!$F$6,VAR!$F$7)</f>
        <v>-7.327915035856709E-3</v>
      </c>
    </row>
    <row r="63" spans="5:36" x14ac:dyDescent="0.25">
      <c r="E63" s="32" t="s">
        <v>186</v>
      </c>
      <c r="F63" s="91">
        <v>17618.150000000001</v>
      </c>
      <c r="G63" s="34">
        <f t="shared" si="2"/>
        <v>2.8364716732235173E-2</v>
      </c>
      <c r="I63" s="32">
        <v>185.94</v>
      </c>
      <c r="J63" s="34">
        <f t="shared" si="3"/>
        <v>0.11756220699603315</v>
      </c>
      <c r="L63" s="38">
        <v>2477.37</v>
      </c>
      <c r="M63" s="34">
        <f t="shared" si="9"/>
        <v>-8.1871391853697295E-3</v>
      </c>
      <c r="O63" s="32">
        <v>924.25</v>
      </c>
      <c r="P63" s="34">
        <f t="shared" si="5"/>
        <v>-1.1347671025613293E-3</v>
      </c>
      <c r="R63" s="38">
        <v>3718.78</v>
      </c>
      <c r="S63" s="34">
        <f t="shared" si="6"/>
        <v>-1.2145039181830186E-2</v>
      </c>
      <c r="U63" s="32">
        <v>983.72</v>
      </c>
      <c r="V63" s="34">
        <f t="shared" si="7"/>
        <v>-6.3132732069218322E-2</v>
      </c>
      <c r="X63" s="32">
        <v>588.16</v>
      </c>
      <c r="Y63" s="34">
        <f t="shared" si="8"/>
        <v>-7.157326130992625E-3</v>
      </c>
      <c r="AA63" s="32" t="s">
        <v>4499</v>
      </c>
      <c r="AB63">
        <v>31.96</v>
      </c>
      <c r="AC63">
        <f t="shared" si="0"/>
        <v>-0.19150012648621295</v>
      </c>
      <c r="AD63" s="42">
        <v>6.8538950183885117E-2</v>
      </c>
      <c r="AF63" s="32" t="s">
        <v>4499</v>
      </c>
      <c r="AG63">
        <v>31.96</v>
      </c>
      <c r="AH63">
        <f t="shared" si="1"/>
        <v>-0.19150012648621295</v>
      </c>
      <c r="AI63" s="180">
        <v>6.8538950183885117E-2</v>
      </c>
      <c r="AJ63" s="42">
        <f ca="1">_xlfn.NORM.INV(RAND(),VAR!$F$6,VAR!$F$7)</f>
        <v>2.870543414853944E-2</v>
      </c>
    </row>
    <row r="64" spans="5:36" x14ac:dyDescent="0.25">
      <c r="E64" s="32" t="s">
        <v>187</v>
      </c>
      <c r="F64" s="91">
        <v>17132.2</v>
      </c>
      <c r="G64" s="34">
        <f t="shared" si="2"/>
        <v>8.6858190515160638E-2</v>
      </c>
      <c r="I64" s="32">
        <v>166.38</v>
      </c>
      <c r="J64" s="34">
        <f t="shared" si="3"/>
        <v>3.0982773577890699E-2</v>
      </c>
      <c r="L64" s="38">
        <v>2497.8200000000002</v>
      </c>
      <c r="M64" s="34">
        <f t="shared" si="9"/>
        <v>0.16748929646456157</v>
      </c>
      <c r="O64" s="32">
        <v>925.3</v>
      </c>
      <c r="P64" s="34">
        <f>(O64/O65)-1</f>
        <v>9.9701691208804233E-2</v>
      </c>
      <c r="R64" s="38">
        <v>3764.5</v>
      </c>
      <c r="S64" s="34">
        <f t="shared" si="6"/>
        <v>0.16769958993256529</v>
      </c>
      <c r="U64" s="38">
        <v>1050.01</v>
      </c>
      <c r="V64" s="34">
        <f t="shared" si="7"/>
        <v>0.11287638710771475</v>
      </c>
      <c r="X64" s="32">
        <v>592.4</v>
      </c>
      <c r="Y64" s="34">
        <f t="shared" si="8"/>
        <v>3.463331994341301E-2</v>
      </c>
      <c r="AA64" s="32" t="s">
        <v>4338</v>
      </c>
      <c r="AB64">
        <v>39.53</v>
      </c>
      <c r="AC64">
        <f t="shared" si="0"/>
        <v>6.0213143872113681</v>
      </c>
      <c r="AD64" s="42">
        <v>6.8378378378378457E-2</v>
      </c>
      <c r="AF64" s="32" t="s">
        <v>4338</v>
      </c>
      <c r="AG64">
        <v>39.53</v>
      </c>
      <c r="AH64">
        <f t="shared" si="1"/>
        <v>6.0213143872113681</v>
      </c>
      <c r="AI64" s="180">
        <v>6.8378378378378457E-2</v>
      </c>
      <c r="AJ64" s="42">
        <f ca="1">_xlfn.NORM.INV(RAND(),VAR!$F$6,VAR!$F$7)</f>
        <v>-2.5433205672199439E-2</v>
      </c>
    </row>
    <row r="65" spans="5:36" x14ac:dyDescent="0.25">
      <c r="E65" s="35" t="s">
        <v>188</v>
      </c>
      <c r="F65" s="91">
        <v>15763.05</v>
      </c>
      <c r="G65" s="37"/>
      <c r="I65" s="35">
        <v>161.38</v>
      </c>
      <c r="J65" s="37"/>
      <c r="K65" s="36"/>
      <c r="L65" s="39">
        <v>2139.48</v>
      </c>
      <c r="M65" s="40"/>
      <c r="N65" s="36"/>
      <c r="O65" s="35">
        <v>841.41</v>
      </c>
      <c r="P65" s="37"/>
      <c r="Q65" s="36"/>
      <c r="R65" s="39">
        <v>3223.86</v>
      </c>
      <c r="S65" s="37"/>
      <c r="T65" s="36"/>
      <c r="U65" s="35">
        <v>943.51</v>
      </c>
      <c r="V65" s="37"/>
      <c r="W65" s="36"/>
      <c r="X65" s="35">
        <v>572.57000000000005</v>
      </c>
      <c r="Y65" s="37"/>
      <c r="AA65" s="32" t="s">
        <v>7383</v>
      </c>
      <c r="AB65">
        <v>5.63</v>
      </c>
      <c r="AC65">
        <f t="shared" si="0"/>
        <v>-0.969013154273763</v>
      </c>
      <c r="AD65" s="42">
        <v>6.8311195445920347E-2</v>
      </c>
      <c r="AF65" s="32" t="s">
        <v>7383</v>
      </c>
      <c r="AG65">
        <v>5.63</v>
      </c>
      <c r="AH65">
        <f t="shared" si="1"/>
        <v>-0.969013154273763</v>
      </c>
      <c r="AI65" s="180">
        <v>6.8311195445920347E-2</v>
      </c>
      <c r="AJ65" s="42">
        <f ca="1">_xlfn.NORM.INV(RAND(),VAR!$F$6,VAR!$F$7)</f>
        <v>2.0828167930354743E-2</v>
      </c>
    </row>
    <row r="66" spans="5:36" x14ac:dyDescent="0.25">
      <c r="AA66" s="32" t="s">
        <v>1333</v>
      </c>
      <c r="AB66">
        <v>181.69</v>
      </c>
      <c r="AC66">
        <f t="shared" si="0"/>
        <v>21.293251533742328</v>
      </c>
      <c r="AD66" s="42">
        <v>6.8261994355597322E-2</v>
      </c>
      <c r="AF66" s="32" t="s">
        <v>1333</v>
      </c>
      <c r="AG66">
        <v>181.69</v>
      </c>
      <c r="AH66">
        <f t="shared" si="1"/>
        <v>21.293251533742328</v>
      </c>
      <c r="AI66" s="180">
        <v>6.8261994355597322E-2</v>
      </c>
      <c r="AJ66" s="42">
        <f ca="1">_xlfn.NORM.INV(RAND(),VAR!$F$6,VAR!$F$7)</f>
        <v>-8.8971993337304545E-3</v>
      </c>
    </row>
    <row r="67" spans="5:36" x14ac:dyDescent="0.25">
      <c r="AA67" s="32" t="s">
        <v>6790</v>
      </c>
      <c r="AB67">
        <v>8.15</v>
      </c>
      <c r="AC67">
        <f t="shared" si="0"/>
        <v>1.355491329479769</v>
      </c>
      <c r="AD67" s="42">
        <v>6.8152031454783879E-2</v>
      </c>
      <c r="AF67" s="32" t="s">
        <v>6790</v>
      </c>
      <c r="AG67">
        <v>8.15</v>
      </c>
      <c r="AH67">
        <f t="shared" si="1"/>
        <v>1.355491329479769</v>
      </c>
      <c r="AI67" s="180">
        <v>6.8152031454783879E-2</v>
      </c>
      <c r="AJ67" s="42">
        <f ca="1">_xlfn.NORM.INV(RAND(),VAR!$F$6,VAR!$F$7)</f>
        <v>2.1984700854575774E-2</v>
      </c>
    </row>
    <row r="68" spans="5:36" x14ac:dyDescent="0.25">
      <c r="AA68" s="32" t="s">
        <v>7539</v>
      </c>
      <c r="AB68">
        <v>3.46</v>
      </c>
      <c r="AC68">
        <f t="shared" ref="AC68:AC131" si="10">(AB68/AB69)-1</f>
        <v>-0.5938967136150235</v>
      </c>
      <c r="AD68" s="42">
        <v>6.7901234567901092E-2</v>
      </c>
      <c r="AF68" s="32" t="s">
        <v>7539</v>
      </c>
      <c r="AG68">
        <v>3.46</v>
      </c>
      <c r="AH68">
        <f t="shared" ref="AH68:AH131" si="11">(AG68/AG69)-1</f>
        <v>-0.5938967136150235</v>
      </c>
      <c r="AI68" s="180">
        <v>6.7901234567901092E-2</v>
      </c>
      <c r="AJ68" s="42">
        <f ca="1">_xlfn.NORM.INV(RAND(),VAR!$F$6,VAR!$F$7)</f>
        <v>1.7719853381775206E-2</v>
      </c>
    </row>
    <row r="69" spans="5:36" x14ac:dyDescent="0.25">
      <c r="AA69" s="32" t="s">
        <v>6445</v>
      </c>
      <c r="AB69">
        <v>8.52</v>
      </c>
      <c r="AC69">
        <f t="shared" si="10"/>
        <v>0.30875576036866348</v>
      </c>
      <c r="AD69" s="42">
        <v>6.7669172932330657E-2</v>
      </c>
      <c r="AF69" s="32" t="s">
        <v>6445</v>
      </c>
      <c r="AG69">
        <v>8.52</v>
      </c>
      <c r="AH69">
        <f t="shared" si="11"/>
        <v>0.30875576036866348</v>
      </c>
      <c r="AI69" s="180">
        <v>6.7669172932330657E-2</v>
      </c>
      <c r="AJ69" s="42">
        <f ca="1">_xlfn.NORM.INV(RAND(),VAR!$F$6,VAR!$F$7)</f>
        <v>-2.0120929507469503E-2</v>
      </c>
    </row>
    <row r="70" spans="5:36" x14ac:dyDescent="0.25">
      <c r="AA70" s="32" t="s">
        <v>7333</v>
      </c>
      <c r="AB70">
        <v>6.51</v>
      </c>
      <c r="AC70">
        <f t="shared" si="10"/>
        <v>0.31781376518218618</v>
      </c>
      <c r="AD70" s="42">
        <v>6.7213114754098413E-2</v>
      </c>
      <c r="AF70" s="32" t="s">
        <v>7333</v>
      </c>
      <c r="AG70">
        <v>6.51</v>
      </c>
      <c r="AH70">
        <f t="shared" si="11"/>
        <v>0.31781376518218618</v>
      </c>
      <c r="AI70" s="180">
        <v>6.7213114754098413E-2</v>
      </c>
      <c r="AJ70" s="42">
        <f ca="1">_xlfn.NORM.INV(RAND(),VAR!$F$6,VAR!$F$7)</f>
        <v>2.7928216269197462E-2</v>
      </c>
    </row>
    <row r="71" spans="5:36" x14ac:dyDescent="0.25">
      <c r="AA71" s="32" t="s">
        <v>7427</v>
      </c>
      <c r="AB71">
        <v>4.9400000000000004</v>
      </c>
      <c r="AC71">
        <f t="shared" si="10"/>
        <v>0.2350000000000001</v>
      </c>
      <c r="AD71" s="42">
        <v>6.695464362850978E-2</v>
      </c>
      <c r="AF71" s="32" t="s">
        <v>7427</v>
      </c>
      <c r="AG71">
        <v>4.9400000000000004</v>
      </c>
      <c r="AH71">
        <f t="shared" si="11"/>
        <v>0.2350000000000001</v>
      </c>
      <c r="AI71" s="180">
        <v>6.695464362850978E-2</v>
      </c>
      <c r="AJ71" s="42">
        <f ca="1">_xlfn.NORM.INV(RAND(),VAR!$F$6,VAR!$F$7)</f>
        <v>3.4470109535588205E-2</v>
      </c>
    </row>
    <row r="72" spans="5:36" x14ac:dyDescent="0.25">
      <c r="AA72" s="32" t="s">
        <v>7526</v>
      </c>
      <c r="AB72">
        <v>4</v>
      </c>
      <c r="AC72">
        <f t="shared" si="10"/>
        <v>-0.88776655443322106</v>
      </c>
      <c r="AD72" s="42">
        <v>6.6666666666666652E-2</v>
      </c>
      <c r="AF72" s="32" t="s">
        <v>7526</v>
      </c>
      <c r="AG72">
        <v>4</v>
      </c>
      <c r="AH72">
        <f t="shared" si="11"/>
        <v>-0.88776655443322106</v>
      </c>
      <c r="AI72" s="180">
        <v>6.6666666666666652E-2</v>
      </c>
      <c r="AJ72" s="42">
        <f ca="1">_xlfn.NORM.INV(RAND(),VAR!$F$6,VAR!$F$7)</f>
        <v>1.1024074931968418E-3</v>
      </c>
    </row>
    <row r="73" spans="5:36" x14ac:dyDescent="0.25">
      <c r="AA73" s="32" t="s">
        <v>4690</v>
      </c>
      <c r="AB73">
        <v>35.64</v>
      </c>
      <c r="AC73">
        <f t="shared" si="10"/>
        <v>11.081355932203389</v>
      </c>
      <c r="AD73" s="42">
        <v>6.5470852017937231E-2</v>
      </c>
      <c r="AF73" s="32" t="s">
        <v>4690</v>
      </c>
      <c r="AG73">
        <v>35.64</v>
      </c>
      <c r="AH73">
        <f t="shared" si="11"/>
        <v>11.081355932203389</v>
      </c>
      <c r="AI73" s="180">
        <v>6.5470852017937231E-2</v>
      </c>
      <c r="AJ73" s="42">
        <f ca="1">_xlfn.NORM.INV(RAND(),VAR!$F$6,VAR!$F$7)</f>
        <v>2.9753200827475221E-2</v>
      </c>
    </row>
    <row r="74" spans="5:36" x14ac:dyDescent="0.25">
      <c r="AA74" s="32" t="s">
        <v>7567</v>
      </c>
      <c r="AB74">
        <v>2.95</v>
      </c>
      <c r="AC74">
        <f t="shared" si="10"/>
        <v>-0.72378277153558046</v>
      </c>
      <c r="AD74" s="42">
        <v>6.498194945848379E-2</v>
      </c>
      <c r="AF74" s="32" t="s">
        <v>7567</v>
      </c>
      <c r="AG74">
        <v>2.95</v>
      </c>
      <c r="AH74">
        <f t="shared" si="11"/>
        <v>-0.72378277153558046</v>
      </c>
      <c r="AI74" s="180">
        <v>6.498194945848379E-2</v>
      </c>
      <c r="AJ74" s="42">
        <f ca="1">_xlfn.NORM.INV(RAND(),VAR!$F$6,VAR!$F$7)</f>
        <v>-7.1458645075482569E-3</v>
      </c>
    </row>
    <row r="75" spans="5:36" x14ac:dyDescent="0.25">
      <c r="AA75" s="32" t="s">
        <v>6851</v>
      </c>
      <c r="AB75">
        <v>10.68</v>
      </c>
      <c r="AC75">
        <f t="shared" si="10"/>
        <v>0.35018963337547393</v>
      </c>
      <c r="AD75" s="42">
        <v>6.480558325024921E-2</v>
      </c>
      <c r="AF75" s="32" t="s">
        <v>6851</v>
      </c>
      <c r="AG75">
        <v>10.68</v>
      </c>
      <c r="AH75">
        <f t="shared" si="11"/>
        <v>0.35018963337547393</v>
      </c>
      <c r="AI75" s="180">
        <v>6.480558325024921E-2</v>
      </c>
      <c r="AJ75" s="42">
        <f ca="1">_xlfn.NORM.INV(RAND(),VAR!$F$6,VAR!$F$7)</f>
        <v>3.8687036813527332E-3</v>
      </c>
    </row>
    <row r="76" spans="5:36" x14ac:dyDescent="0.25">
      <c r="AA76" s="32" t="s">
        <v>7210</v>
      </c>
      <c r="AB76">
        <v>7.91</v>
      </c>
      <c r="AC76">
        <f t="shared" si="10"/>
        <v>0.16838995568685378</v>
      </c>
      <c r="AD76" s="42">
        <v>6.4602960969044387E-2</v>
      </c>
      <c r="AF76" s="32" t="s">
        <v>7210</v>
      </c>
      <c r="AG76">
        <v>7.91</v>
      </c>
      <c r="AH76">
        <f t="shared" si="11"/>
        <v>0.16838995568685378</v>
      </c>
      <c r="AI76" s="180">
        <v>6.4602960969044387E-2</v>
      </c>
      <c r="AJ76" s="42">
        <f ca="1">_xlfn.NORM.INV(RAND(),VAR!$F$6,VAR!$F$7)</f>
        <v>-1.9634331200807723E-2</v>
      </c>
    </row>
    <row r="77" spans="5:36" x14ac:dyDescent="0.25">
      <c r="AA77" s="32" t="s">
        <v>7327</v>
      </c>
      <c r="AB77">
        <v>6.77</v>
      </c>
      <c r="AC77">
        <f t="shared" si="10"/>
        <v>-0.95802591605183207</v>
      </c>
      <c r="AD77" s="42">
        <v>6.279434850863419E-2</v>
      </c>
      <c r="AF77" s="32" t="s">
        <v>7327</v>
      </c>
      <c r="AG77">
        <v>6.77</v>
      </c>
      <c r="AH77">
        <f t="shared" si="11"/>
        <v>-0.95802591605183207</v>
      </c>
      <c r="AI77" s="180">
        <v>6.279434850863419E-2</v>
      </c>
      <c r="AJ77" s="42">
        <f ca="1">_xlfn.NORM.INV(RAND(),VAR!$F$6,VAR!$F$7)</f>
        <v>-2.1265163611800474E-4</v>
      </c>
    </row>
    <row r="78" spans="5:36" x14ac:dyDescent="0.25">
      <c r="AA78" s="32" t="s">
        <v>1484</v>
      </c>
      <c r="AB78">
        <v>161.29</v>
      </c>
      <c r="AC78">
        <f t="shared" si="10"/>
        <v>71.327354260089677</v>
      </c>
      <c r="AD78" s="42">
        <v>6.2516469038208067E-2</v>
      </c>
      <c r="AF78" s="32" t="s">
        <v>1484</v>
      </c>
      <c r="AG78">
        <v>161.29</v>
      </c>
      <c r="AH78">
        <f t="shared" si="11"/>
        <v>71.327354260089677</v>
      </c>
      <c r="AI78" s="180">
        <v>6.2516469038208067E-2</v>
      </c>
      <c r="AJ78" s="42">
        <f ca="1">_xlfn.NORM.INV(RAND(),VAR!$F$6,VAR!$F$7)</f>
        <v>-1.3055105750137241E-2</v>
      </c>
    </row>
    <row r="79" spans="5:36" x14ac:dyDescent="0.25">
      <c r="AA79" s="32" t="s">
        <v>7774</v>
      </c>
      <c r="AB79">
        <v>2.23</v>
      </c>
      <c r="AC79">
        <f t="shared" si="10"/>
        <v>-0.98417654154544809</v>
      </c>
      <c r="AD79" s="42">
        <v>6.1904761904761907E-2</v>
      </c>
      <c r="AF79" s="32" t="s">
        <v>7774</v>
      </c>
      <c r="AG79">
        <v>2.23</v>
      </c>
      <c r="AH79">
        <f t="shared" si="11"/>
        <v>-0.98417654154544809</v>
      </c>
      <c r="AI79" s="180">
        <v>6.1904761904761907E-2</v>
      </c>
      <c r="AJ79" s="42">
        <f ca="1">_xlfn.NORM.INV(RAND(),VAR!$F$6,VAR!$F$7)</f>
        <v>-1.5038280672479101E-2</v>
      </c>
    </row>
    <row r="80" spans="5:36" x14ac:dyDescent="0.25">
      <c r="AA80" s="32" t="s">
        <v>3304</v>
      </c>
      <c r="AB80">
        <v>140.93</v>
      </c>
      <c r="AC80">
        <f t="shared" si="10"/>
        <v>0.27101370851370854</v>
      </c>
      <c r="AD80" s="42">
        <v>6.1619585687382239E-2</v>
      </c>
      <c r="AF80" s="32" t="s">
        <v>3304</v>
      </c>
      <c r="AG80">
        <v>140.93</v>
      </c>
      <c r="AH80">
        <f t="shared" si="11"/>
        <v>0.27101370851370854</v>
      </c>
      <c r="AI80" s="180">
        <v>6.1619585687382239E-2</v>
      </c>
      <c r="AJ80" s="42">
        <f ca="1">_xlfn.NORM.INV(RAND(),VAR!$F$6,VAR!$F$7)</f>
        <v>-2.5093569326436844E-3</v>
      </c>
    </row>
    <row r="81" spans="27:36" x14ac:dyDescent="0.25">
      <c r="AA81" s="32" t="s">
        <v>1696</v>
      </c>
      <c r="AB81">
        <v>110.88</v>
      </c>
      <c r="AC81">
        <f t="shared" si="10"/>
        <v>1.7310344827586204</v>
      </c>
      <c r="AD81" s="42">
        <v>6.1458931648477932E-2</v>
      </c>
      <c r="AF81" s="32" t="s">
        <v>1696</v>
      </c>
      <c r="AG81">
        <v>110.88</v>
      </c>
      <c r="AH81">
        <f t="shared" si="11"/>
        <v>1.7310344827586204</v>
      </c>
      <c r="AI81" s="180">
        <v>6.1458931648477932E-2</v>
      </c>
      <c r="AJ81" s="42">
        <f ca="1">_xlfn.NORM.INV(RAND(),VAR!$F$6,VAR!$F$7)</f>
        <v>-3.9771733293115424E-2</v>
      </c>
    </row>
    <row r="82" spans="27:36" x14ac:dyDescent="0.25">
      <c r="AA82" s="32" t="s">
        <v>4607</v>
      </c>
      <c r="AB82">
        <v>40.6</v>
      </c>
      <c r="AC82">
        <f t="shared" si="10"/>
        <v>-0.76359613369046231</v>
      </c>
      <c r="AD82" s="42">
        <v>6.143790849673203E-2</v>
      </c>
      <c r="AF82" s="32" t="s">
        <v>4607</v>
      </c>
      <c r="AG82">
        <v>40.6</v>
      </c>
      <c r="AH82">
        <f t="shared" si="11"/>
        <v>-0.76359613369046231</v>
      </c>
      <c r="AI82" s="180">
        <v>6.143790849673203E-2</v>
      </c>
      <c r="AJ82" s="42">
        <f ca="1">_xlfn.NORM.INV(RAND(),VAR!$F$6,VAR!$F$7)</f>
        <v>1.4726241115259153E-3</v>
      </c>
    </row>
    <row r="83" spans="27:36" x14ac:dyDescent="0.25">
      <c r="AA83" s="32" t="s">
        <v>1481</v>
      </c>
      <c r="AB83">
        <v>171.74</v>
      </c>
      <c r="AC83">
        <f t="shared" si="10"/>
        <v>-0.15702154812742342</v>
      </c>
      <c r="AD83" s="42">
        <v>6.0909315542377218E-2</v>
      </c>
      <c r="AF83" s="32" t="s">
        <v>1481</v>
      </c>
      <c r="AG83">
        <v>171.74</v>
      </c>
      <c r="AH83">
        <f t="shared" si="11"/>
        <v>-0.15702154812742342</v>
      </c>
      <c r="AI83" s="180">
        <v>6.0909315542377218E-2</v>
      </c>
      <c r="AJ83" s="42">
        <f ca="1">_xlfn.NORM.INV(RAND(),VAR!$F$6,VAR!$F$7)</f>
        <v>1.9995896050475567E-2</v>
      </c>
    </row>
    <row r="84" spans="27:36" x14ac:dyDescent="0.25">
      <c r="AA84" s="32" t="s">
        <v>2398</v>
      </c>
      <c r="AB84">
        <v>203.73</v>
      </c>
      <c r="AC84">
        <f t="shared" si="10"/>
        <v>63.67619047619047</v>
      </c>
      <c r="AD84" s="42">
        <v>6.0817495443894698E-2</v>
      </c>
      <c r="AF84" s="32" t="s">
        <v>2398</v>
      </c>
      <c r="AG84">
        <v>203.73</v>
      </c>
      <c r="AH84">
        <f t="shared" si="11"/>
        <v>63.67619047619047</v>
      </c>
      <c r="AI84" s="180">
        <v>6.0817495443894698E-2</v>
      </c>
      <c r="AJ84" s="42">
        <f ca="1">_xlfn.NORM.INV(RAND(),VAR!$F$6,VAR!$F$7)</f>
        <v>-1.1251825278942472E-3</v>
      </c>
    </row>
    <row r="85" spans="27:36" x14ac:dyDescent="0.25">
      <c r="AA85" s="32" t="s">
        <v>7645</v>
      </c>
      <c r="AB85">
        <v>3.15</v>
      </c>
      <c r="AC85">
        <f t="shared" si="10"/>
        <v>-0.7050561797752809</v>
      </c>
      <c r="AD85" s="42">
        <v>6.0606060606060552E-2</v>
      </c>
      <c r="AF85" s="32" t="s">
        <v>7645</v>
      </c>
      <c r="AG85">
        <v>3.15</v>
      </c>
      <c r="AH85">
        <f t="shared" si="11"/>
        <v>-0.7050561797752809</v>
      </c>
      <c r="AI85" s="180">
        <v>6.0606060606060552E-2</v>
      </c>
      <c r="AJ85" s="42">
        <f ca="1">_xlfn.NORM.INV(RAND(),VAR!$F$6,VAR!$F$7)</f>
        <v>-8.1707752534076437E-3</v>
      </c>
    </row>
    <row r="86" spans="27:36" x14ac:dyDescent="0.25">
      <c r="AA86" s="32" t="s">
        <v>6927</v>
      </c>
      <c r="AB86">
        <v>10.68</v>
      </c>
      <c r="AC86">
        <f t="shared" si="10"/>
        <v>0.76528925619834709</v>
      </c>
      <c r="AD86" s="42">
        <v>6.0575968222442933E-2</v>
      </c>
      <c r="AF86" s="32" t="s">
        <v>6927</v>
      </c>
      <c r="AG86">
        <v>10.68</v>
      </c>
      <c r="AH86">
        <f t="shared" si="11"/>
        <v>0.76528925619834709</v>
      </c>
      <c r="AI86" s="180">
        <v>6.0575968222442933E-2</v>
      </c>
      <c r="AJ86" s="42">
        <f ca="1">_xlfn.NORM.INV(RAND(),VAR!$F$6,VAR!$F$7)</f>
        <v>-3.6468697486636802E-3</v>
      </c>
    </row>
    <row r="87" spans="27:36" x14ac:dyDescent="0.25">
      <c r="AA87" s="32" t="s">
        <v>7381</v>
      </c>
      <c r="AB87">
        <v>6.05</v>
      </c>
      <c r="AC87">
        <f t="shared" si="10"/>
        <v>-0.29239766081871355</v>
      </c>
      <c r="AD87" s="42">
        <v>5.9544658493870362E-2</v>
      </c>
      <c r="AF87" s="32" t="s">
        <v>7381</v>
      </c>
      <c r="AG87">
        <v>6.05</v>
      </c>
      <c r="AH87">
        <f t="shared" si="11"/>
        <v>-0.29239766081871355</v>
      </c>
      <c r="AI87" s="180">
        <v>5.9544658493870362E-2</v>
      </c>
      <c r="AJ87" s="42">
        <f ca="1">_xlfn.NORM.INV(RAND(),VAR!$F$6,VAR!$F$7)</f>
        <v>3.1205382154905273E-2</v>
      </c>
    </row>
    <row r="88" spans="27:36" x14ac:dyDescent="0.25">
      <c r="AA88" s="32" t="s">
        <v>6625</v>
      </c>
      <c r="AB88">
        <v>8.5500000000000007</v>
      </c>
      <c r="AC88">
        <f t="shared" si="10"/>
        <v>-0.7593582887700534</v>
      </c>
      <c r="AD88" s="42">
        <v>5.9479553903345694E-2</v>
      </c>
      <c r="AF88" s="32" t="s">
        <v>6625</v>
      </c>
      <c r="AG88">
        <v>8.5500000000000007</v>
      </c>
      <c r="AH88">
        <f t="shared" si="11"/>
        <v>-0.7593582887700534</v>
      </c>
      <c r="AI88" s="180">
        <v>5.9479553903345694E-2</v>
      </c>
      <c r="AJ88" s="42">
        <f ca="1">_xlfn.NORM.INV(RAND(),VAR!$F$6,VAR!$F$7)</f>
        <v>-1.867703509318927E-2</v>
      </c>
    </row>
    <row r="89" spans="27:36" x14ac:dyDescent="0.25">
      <c r="AA89" s="32" t="s">
        <v>4568</v>
      </c>
      <c r="AB89">
        <v>35.53</v>
      </c>
      <c r="AC89">
        <f t="shared" si="10"/>
        <v>2.459591041869523</v>
      </c>
      <c r="AD89" s="42">
        <v>5.9332140727489602E-2</v>
      </c>
      <c r="AF89" s="32" t="s">
        <v>4568</v>
      </c>
      <c r="AG89">
        <v>35.53</v>
      </c>
      <c r="AH89">
        <f t="shared" si="11"/>
        <v>2.459591041869523</v>
      </c>
      <c r="AI89" s="180">
        <v>5.9332140727489602E-2</v>
      </c>
      <c r="AJ89" s="42">
        <f ca="1">_xlfn.NORM.INV(RAND(),VAR!$F$6,VAR!$F$7)</f>
        <v>-8.6989529894219379E-4</v>
      </c>
    </row>
    <row r="90" spans="27:36" x14ac:dyDescent="0.25">
      <c r="AA90" s="32" t="s">
        <v>6952</v>
      </c>
      <c r="AB90">
        <v>10.27</v>
      </c>
      <c r="AC90">
        <f t="shared" si="10"/>
        <v>1.844875346260388</v>
      </c>
      <c r="AD90" s="42">
        <v>5.8762886597938158E-2</v>
      </c>
      <c r="AF90" s="32" t="s">
        <v>6952</v>
      </c>
      <c r="AG90">
        <v>10.27</v>
      </c>
      <c r="AH90">
        <f t="shared" si="11"/>
        <v>1.844875346260388</v>
      </c>
      <c r="AI90" s="180">
        <v>5.8762886597938158E-2</v>
      </c>
      <c r="AJ90" s="42">
        <f ca="1">_xlfn.NORM.INV(RAND(),VAR!$F$6,VAR!$F$7)</f>
        <v>1.1096189536663123E-2</v>
      </c>
    </row>
    <row r="91" spans="27:36" x14ac:dyDescent="0.25">
      <c r="AA91" s="32" t="s">
        <v>7528</v>
      </c>
      <c r="AB91">
        <v>3.61</v>
      </c>
      <c r="AC91">
        <f t="shared" si="10"/>
        <v>-0.90055096418732783</v>
      </c>
      <c r="AD91" s="42">
        <v>5.8651026392961825E-2</v>
      </c>
      <c r="AF91" s="32" t="s">
        <v>7528</v>
      </c>
      <c r="AG91">
        <v>3.61</v>
      </c>
      <c r="AH91">
        <f t="shared" si="11"/>
        <v>-0.90055096418732783</v>
      </c>
      <c r="AI91" s="180">
        <v>5.8651026392961825E-2</v>
      </c>
      <c r="AJ91" s="42">
        <f ca="1">_xlfn.NORM.INV(RAND(),VAR!$F$6,VAR!$F$7)</f>
        <v>-4.1270221445582822E-3</v>
      </c>
    </row>
    <row r="92" spans="27:36" x14ac:dyDescent="0.25">
      <c r="AA92" s="32" t="s">
        <v>4688</v>
      </c>
      <c r="AB92">
        <v>36.299999999999997</v>
      </c>
      <c r="AC92">
        <f t="shared" si="10"/>
        <v>-0.84449965729952026</v>
      </c>
      <c r="AD92" s="42">
        <v>5.8309037900874605E-2</v>
      </c>
      <c r="AF92" s="32" t="s">
        <v>4688</v>
      </c>
      <c r="AG92">
        <v>36.299999999999997</v>
      </c>
      <c r="AH92">
        <f t="shared" si="11"/>
        <v>-0.84449965729952026</v>
      </c>
      <c r="AI92" s="180">
        <v>5.8309037900874605E-2</v>
      </c>
      <c r="AJ92" s="42">
        <f ca="1">_xlfn.NORM.INV(RAND(),VAR!$F$6,VAR!$F$7)</f>
        <v>1.2182910401961171E-2</v>
      </c>
    </row>
    <row r="93" spans="27:36" x14ac:dyDescent="0.25">
      <c r="AA93" s="32" t="s">
        <v>2369</v>
      </c>
      <c r="AB93">
        <v>233.44</v>
      </c>
      <c r="AC93">
        <f t="shared" si="10"/>
        <v>106.08256880733944</v>
      </c>
      <c r="AD93" s="42">
        <v>5.8252867310394807E-2</v>
      </c>
      <c r="AF93" s="32" t="s">
        <v>2369</v>
      </c>
      <c r="AG93">
        <v>233.44</v>
      </c>
      <c r="AH93">
        <f t="shared" si="11"/>
        <v>106.08256880733944</v>
      </c>
      <c r="AI93" s="180">
        <v>5.8252867310394807E-2</v>
      </c>
      <c r="AJ93" s="42">
        <f ca="1">_xlfn.NORM.INV(RAND(),VAR!$F$6,VAR!$F$7)</f>
        <v>-2.5559771188708551E-2</v>
      </c>
    </row>
    <row r="94" spans="27:36" x14ac:dyDescent="0.25">
      <c r="AA94" s="32" t="s">
        <v>7776</v>
      </c>
      <c r="AB94">
        <v>2.1800000000000002</v>
      </c>
      <c r="AC94">
        <f t="shared" si="10"/>
        <v>-0.9297227595099935</v>
      </c>
      <c r="AD94" s="42">
        <v>5.8252427184465994E-2</v>
      </c>
      <c r="AF94" s="32" t="s">
        <v>7776</v>
      </c>
      <c r="AG94">
        <v>2.1800000000000002</v>
      </c>
      <c r="AH94">
        <f t="shared" si="11"/>
        <v>-0.9297227595099935</v>
      </c>
      <c r="AI94" s="180">
        <v>5.8252427184465994E-2</v>
      </c>
      <c r="AJ94" s="42">
        <f ca="1">_xlfn.NORM.INV(RAND(),VAR!$F$6,VAR!$F$7)</f>
        <v>8.148040484235463E-3</v>
      </c>
    </row>
    <row r="95" spans="27:36" x14ac:dyDescent="0.25">
      <c r="AA95" s="32" t="s">
        <v>5083</v>
      </c>
      <c r="AB95">
        <v>31.02</v>
      </c>
      <c r="AC95">
        <f t="shared" si="10"/>
        <v>-0.1359331476323119</v>
      </c>
      <c r="AD95" s="42">
        <v>5.7980900409276837E-2</v>
      </c>
      <c r="AF95" s="32" t="s">
        <v>5083</v>
      </c>
      <c r="AG95">
        <v>31.02</v>
      </c>
      <c r="AH95">
        <f t="shared" si="11"/>
        <v>-0.1359331476323119</v>
      </c>
      <c r="AI95" s="180">
        <v>5.7980900409276837E-2</v>
      </c>
      <c r="AJ95" s="42">
        <f ca="1">_xlfn.NORM.INV(RAND(),VAR!$F$6,VAR!$F$7)</f>
        <v>1.3185351324243425E-2</v>
      </c>
    </row>
    <row r="96" spans="27:36" x14ac:dyDescent="0.25">
      <c r="AA96" s="32" t="s">
        <v>4675</v>
      </c>
      <c r="AB96">
        <v>35.9</v>
      </c>
      <c r="AC96">
        <f t="shared" si="10"/>
        <v>3.0795454545454541</v>
      </c>
      <c r="AD96" s="42">
        <v>5.7748968768414954E-2</v>
      </c>
      <c r="AF96" s="32" t="s">
        <v>4675</v>
      </c>
      <c r="AG96">
        <v>35.9</v>
      </c>
      <c r="AH96">
        <f t="shared" si="11"/>
        <v>3.0795454545454541</v>
      </c>
      <c r="AI96" s="180">
        <v>5.7748968768414954E-2</v>
      </c>
      <c r="AJ96" s="42">
        <f ca="1">_xlfn.NORM.INV(RAND(),VAR!$F$6,VAR!$F$7)</f>
        <v>-1.5456766302816494E-2</v>
      </c>
    </row>
    <row r="97" spans="27:36" x14ac:dyDescent="0.25">
      <c r="AA97" s="32" t="s">
        <v>6739</v>
      </c>
      <c r="AB97">
        <v>8.8000000000000007</v>
      </c>
      <c r="AC97">
        <f t="shared" si="10"/>
        <v>-0.90943706905423483</v>
      </c>
      <c r="AD97" s="42">
        <v>5.7692307692307709E-2</v>
      </c>
      <c r="AF97" s="32" t="s">
        <v>6739</v>
      </c>
      <c r="AG97">
        <v>8.8000000000000007</v>
      </c>
      <c r="AH97">
        <f t="shared" si="11"/>
        <v>-0.90943706905423483</v>
      </c>
      <c r="AI97" s="180">
        <v>5.7692307692307709E-2</v>
      </c>
      <c r="AJ97" s="42">
        <f ca="1">_xlfn.NORM.INV(RAND(),VAR!$F$6,VAR!$F$7)</f>
        <v>4.2143336958556203E-2</v>
      </c>
    </row>
    <row r="98" spans="27:36" x14ac:dyDescent="0.25">
      <c r="AA98" s="32" t="s">
        <v>3635</v>
      </c>
      <c r="AB98">
        <v>97.17</v>
      </c>
      <c r="AC98">
        <f t="shared" si="10"/>
        <v>12.166666666666668</v>
      </c>
      <c r="AD98" s="42">
        <v>5.7344940152339374E-2</v>
      </c>
      <c r="AF98" s="32" t="s">
        <v>3635</v>
      </c>
      <c r="AG98">
        <v>97.17</v>
      </c>
      <c r="AH98">
        <f t="shared" si="11"/>
        <v>12.166666666666668</v>
      </c>
      <c r="AI98" s="180">
        <v>5.7344940152339374E-2</v>
      </c>
      <c r="AJ98" s="42">
        <f ca="1">_xlfn.NORM.INV(RAND(),VAR!$F$6,VAR!$F$7)</f>
        <v>-2.9082888448074943E-2</v>
      </c>
    </row>
    <row r="99" spans="27:36" x14ac:dyDescent="0.25">
      <c r="AA99" s="32" t="s">
        <v>7232</v>
      </c>
      <c r="AB99">
        <v>7.38</v>
      </c>
      <c r="AC99">
        <f t="shared" si="10"/>
        <v>0.14241486068111464</v>
      </c>
      <c r="AD99" s="42">
        <v>5.7306590257879542E-2</v>
      </c>
      <c r="AF99" s="32" t="s">
        <v>7232</v>
      </c>
      <c r="AG99">
        <v>7.38</v>
      </c>
      <c r="AH99">
        <f t="shared" si="11"/>
        <v>0.14241486068111464</v>
      </c>
      <c r="AI99" s="180">
        <v>5.7306590257879542E-2</v>
      </c>
      <c r="AJ99" s="42">
        <f ca="1">_xlfn.NORM.INV(RAND(),VAR!$F$6,VAR!$F$7)</f>
        <v>-7.7031732841463096E-4</v>
      </c>
    </row>
    <row r="100" spans="27:36" x14ac:dyDescent="0.25">
      <c r="AA100" s="32" t="s">
        <v>7110</v>
      </c>
      <c r="AB100">
        <v>6.46</v>
      </c>
      <c r="AC100">
        <f t="shared" si="10"/>
        <v>-0.13288590604026851</v>
      </c>
      <c r="AD100" s="42">
        <v>5.7283142389525255E-2</v>
      </c>
      <c r="AF100" s="32" t="s">
        <v>7110</v>
      </c>
      <c r="AG100">
        <v>6.46</v>
      </c>
      <c r="AH100">
        <f t="shared" si="11"/>
        <v>-0.13288590604026851</v>
      </c>
      <c r="AI100" s="180">
        <v>5.7283142389525255E-2</v>
      </c>
      <c r="AJ100" s="42">
        <f ca="1">_xlfn.NORM.INV(RAND(),VAR!$F$6,VAR!$F$7)</f>
        <v>-2.3045962691852565E-3</v>
      </c>
    </row>
    <row r="101" spans="27:36" x14ac:dyDescent="0.25">
      <c r="AA101" s="32" t="s">
        <v>6286</v>
      </c>
      <c r="AB101">
        <v>7.45</v>
      </c>
      <c r="AC101">
        <f t="shared" si="10"/>
        <v>-0.80394736842105263</v>
      </c>
      <c r="AD101" s="42">
        <v>5.6737588652482351E-2</v>
      </c>
      <c r="AF101" s="32" t="s">
        <v>6286</v>
      </c>
      <c r="AG101">
        <v>7.45</v>
      </c>
      <c r="AH101">
        <f t="shared" si="11"/>
        <v>-0.80394736842105263</v>
      </c>
      <c r="AI101" s="180">
        <v>5.6737588652482351E-2</v>
      </c>
      <c r="AJ101" s="42">
        <f ca="1">_xlfn.NORM.INV(RAND(),VAR!$F$6,VAR!$F$7)</f>
        <v>-4.2073460292943263E-3</v>
      </c>
    </row>
    <row r="102" spans="27:36" x14ac:dyDescent="0.25">
      <c r="AA102" s="32" t="s">
        <v>4362</v>
      </c>
      <c r="AB102">
        <v>38</v>
      </c>
      <c r="AC102">
        <f t="shared" si="10"/>
        <v>17.446601941747574</v>
      </c>
      <c r="AD102" s="42">
        <v>5.6435918821239994E-2</v>
      </c>
      <c r="AF102" s="32" t="s">
        <v>4362</v>
      </c>
      <c r="AG102">
        <v>38</v>
      </c>
      <c r="AH102">
        <f t="shared" si="11"/>
        <v>17.446601941747574</v>
      </c>
      <c r="AI102" s="180">
        <v>5.6435918821239994E-2</v>
      </c>
      <c r="AJ102" s="42">
        <f ca="1">_xlfn.NORM.INV(RAND(),VAR!$F$6,VAR!$F$7)</f>
        <v>3.0345519328096163E-2</v>
      </c>
    </row>
    <row r="103" spans="27:36" x14ac:dyDescent="0.25">
      <c r="AA103" s="32" t="s">
        <v>7777</v>
      </c>
      <c r="AB103">
        <v>2.06</v>
      </c>
      <c r="AC103">
        <f t="shared" si="10"/>
        <v>-0.7562130177514792</v>
      </c>
      <c r="AD103" s="42">
        <v>5.6410256410256432E-2</v>
      </c>
      <c r="AF103" s="32" t="s">
        <v>7777</v>
      </c>
      <c r="AG103">
        <v>2.06</v>
      </c>
      <c r="AH103">
        <f t="shared" si="11"/>
        <v>-0.7562130177514792</v>
      </c>
      <c r="AI103" s="180">
        <v>5.6410256410256432E-2</v>
      </c>
      <c r="AJ103" s="42">
        <f ca="1">_xlfn.NORM.INV(RAND(),VAR!$F$6,VAR!$F$7)</f>
        <v>1.1833821950521493E-2</v>
      </c>
    </row>
    <row r="104" spans="27:36" x14ac:dyDescent="0.25">
      <c r="AA104" s="32" t="s">
        <v>6372</v>
      </c>
      <c r="AB104">
        <v>8.4499999999999993</v>
      </c>
      <c r="AC104">
        <f t="shared" si="10"/>
        <v>-0.76217281170841544</v>
      </c>
      <c r="AD104" s="42">
        <v>5.6249999999999911E-2</v>
      </c>
      <c r="AF104" s="32" t="s">
        <v>6372</v>
      </c>
      <c r="AG104">
        <v>8.4499999999999993</v>
      </c>
      <c r="AH104">
        <f t="shared" si="11"/>
        <v>-0.76217281170841544</v>
      </c>
      <c r="AI104" s="180">
        <v>5.6249999999999911E-2</v>
      </c>
      <c r="AJ104" s="42">
        <f ca="1">_xlfn.NORM.INV(RAND(),VAR!$F$6,VAR!$F$7)</f>
        <v>-8.6794953526715137E-4</v>
      </c>
    </row>
    <row r="105" spans="27:36" x14ac:dyDescent="0.25">
      <c r="AA105" s="32" t="s">
        <v>4399</v>
      </c>
      <c r="AB105">
        <v>35.53</v>
      </c>
      <c r="AC105">
        <f t="shared" si="10"/>
        <v>0.29529711994166985</v>
      </c>
      <c r="AD105" s="42">
        <v>5.5869242199108493E-2</v>
      </c>
      <c r="AF105" s="32" t="s">
        <v>4399</v>
      </c>
      <c r="AG105">
        <v>35.53</v>
      </c>
      <c r="AH105">
        <f t="shared" si="11"/>
        <v>0.29529711994166985</v>
      </c>
      <c r="AI105" s="180">
        <v>5.5869242199108493E-2</v>
      </c>
      <c r="AJ105" s="42">
        <f ca="1">_xlfn.NORM.INV(RAND(),VAR!$F$6,VAR!$F$7)</f>
        <v>-2.1522603575034417E-2</v>
      </c>
    </row>
    <row r="106" spans="27:36" x14ac:dyDescent="0.25">
      <c r="AA106" s="32" t="s">
        <v>5091</v>
      </c>
      <c r="AB106">
        <v>27.43</v>
      </c>
      <c r="AC106">
        <f t="shared" si="10"/>
        <v>2.6187335092348283</v>
      </c>
      <c r="AD106" s="42">
        <v>5.5812163202463516E-2</v>
      </c>
      <c r="AF106" s="32" t="s">
        <v>5091</v>
      </c>
      <c r="AG106">
        <v>27.43</v>
      </c>
      <c r="AH106">
        <f t="shared" si="11"/>
        <v>2.6187335092348283</v>
      </c>
      <c r="AI106" s="180">
        <v>5.5812163202463516E-2</v>
      </c>
      <c r="AJ106" s="42">
        <f ca="1">_xlfn.NORM.INV(RAND(),VAR!$F$6,VAR!$F$7)</f>
        <v>9.2640275485760138E-3</v>
      </c>
    </row>
    <row r="107" spans="27:36" x14ac:dyDescent="0.25">
      <c r="AA107" s="32" t="s">
        <v>7135</v>
      </c>
      <c r="AB107">
        <v>7.58</v>
      </c>
      <c r="AC107">
        <f t="shared" si="10"/>
        <v>-0.98264810914751399</v>
      </c>
      <c r="AD107" s="42">
        <v>5.5710306406685284E-2</v>
      </c>
      <c r="AF107" s="32" t="s">
        <v>7135</v>
      </c>
      <c r="AG107">
        <v>7.58</v>
      </c>
      <c r="AH107">
        <f t="shared" si="11"/>
        <v>-0.98264810914751399</v>
      </c>
      <c r="AI107" s="180">
        <v>5.5710306406685284E-2</v>
      </c>
      <c r="AJ107" s="42">
        <f ca="1">_xlfn.NORM.INV(RAND(),VAR!$F$6,VAR!$F$7)</f>
        <v>3.9915081155842511E-2</v>
      </c>
    </row>
    <row r="108" spans="27:36" x14ac:dyDescent="0.25">
      <c r="AA108" s="32" t="s">
        <v>675</v>
      </c>
      <c r="AB108">
        <v>436.84</v>
      </c>
      <c r="AC108">
        <f t="shared" si="10"/>
        <v>1.6670736919225839</v>
      </c>
      <c r="AD108" s="42">
        <v>5.4990702055208063E-2</v>
      </c>
      <c r="AF108" s="32" t="s">
        <v>675</v>
      </c>
      <c r="AG108">
        <v>436.84</v>
      </c>
      <c r="AH108">
        <f t="shared" si="11"/>
        <v>1.6670736919225839</v>
      </c>
      <c r="AI108" s="180">
        <v>5.4990702055208063E-2</v>
      </c>
      <c r="AJ108" s="42">
        <f ca="1">_xlfn.NORM.INV(RAND(),VAR!$F$6,VAR!$F$7)</f>
        <v>6.9238427869617158E-3</v>
      </c>
    </row>
    <row r="109" spans="27:36" x14ac:dyDescent="0.25">
      <c r="AA109" s="32" t="s">
        <v>3003</v>
      </c>
      <c r="AB109">
        <v>163.79</v>
      </c>
      <c r="AC109">
        <f t="shared" si="10"/>
        <v>2.7480549199084665</v>
      </c>
      <c r="AD109" s="42">
        <v>5.4804224626481046E-2</v>
      </c>
      <c r="AF109" s="32" t="s">
        <v>3003</v>
      </c>
      <c r="AG109">
        <v>163.79</v>
      </c>
      <c r="AH109">
        <f t="shared" si="11"/>
        <v>2.7480549199084665</v>
      </c>
      <c r="AI109" s="180">
        <v>5.4804224626481046E-2</v>
      </c>
      <c r="AJ109" s="42">
        <f ca="1">_xlfn.NORM.INV(RAND(),VAR!$F$6,VAR!$F$7)</f>
        <v>2.1021659410372651E-2</v>
      </c>
    </row>
    <row r="110" spans="27:36" x14ac:dyDescent="0.25">
      <c r="AA110" s="32" t="s">
        <v>4330</v>
      </c>
      <c r="AB110">
        <v>43.7</v>
      </c>
      <c r="AC110">
        <f t="shared" si="10"/>
        <v>3.2852753486173558E-2</v>
      </c>
      <c r="AD110" s="42">
        <v>5.4791214096065799E-2</v>
      </c>
      <c r="AF110" s="32" t="s">
        <v>4330</v>
      </c>
      <c r="AG110">
        <v>43.7</v>
      </c>
      <c r="AH110">
        <f t="shared" si="11"/>
        <v>3.2852753486173558E-2</v>
      </c>
      <c r="AI110" s="180">
        <v>5.4791214096065799E-2</v>
      </c>
      <c r="AJ110" s="42">
        <f ca="1">_xlfn.NORM.INV(RAND(),VAR!$F$6,VAR!$F$7)</f>
        <v>3.0655137231065777E-2</v>
      </c>
    </row>
    <row r="111" spans="27:36" x14ac:dyDescent="0.25">
      <c r="AA111" s="32" t="s">
        <v>4702</v>
      </c>
      <c r="AB111">
        <v>42.31</v>
      </c>
      <c r="AC111">
        <f t="shared" si="10"/>
        <v>5.4398782343987824</v>
      </c>
      <c r="AD111" s="42">
        <v>5.458624127617151E-2</v>
      </c>
      <c r="AF111" s="32" t="s">
        <v>4702</v>
      </c>
      <c r="AG111">
        <v>42.31</v>
      </c>
      <c r="AH111">
        <f t="shared" si="11"/>
        <v>5.4398782343987824</v>
      </c>
      <c r="AI111" s="180">
        <v>5.458624127617151E-2</v>
      </c>
      <c r="AJ111" s="42">
        <f ca="1">_xlfn.NORM.INV(RAND(),VAR!$F$6,VAR!$F$7)</f>
        <v>1.1867867322350206E-2</v>
      </c>
    </row>
    <row r="112" spans="27:36" x14ac:dyDescent="0.25">
      <c r="AA112" s="32" t="s">
        <v>7295</v>
      </c>
      <c r="AB112">
        <v>6.57</v>
      </c>
      <c r="AC112">
        <f t="shared" si="10"/>
        <v>-0.80084874204304335</v>
      </c>
      <c r="AD112" s="42">
        <v>5.4574638844301804E-2</v>
      </c>
      <c r="AF112" s="32" t="s">
        <v>7295</v>
      </c>
      <c r="AG112">
        <v>6.57</v>
      </c>
      <c r="AH112">
        <f t="shared" si="11"/>
        <v>-0.80084874204304335</v>
      </c>
      <c r="AI112" s="180">
        <v>5.4574638844301804E-2</v>
      </c>
      <c r="AJ112" s="42">
        <f ca="1">_xlfn.NORM.INV(RAND(),VAR!$F$6,VAR!$F$7)</f>
        <v>3.7657549982348434E-3</v>
      </c>
    </row>
    <row r="113" spans="27:36" x14ac:dyDescent="0.25">
      <c r="AA113" s="32" t="s">
        <v>4570</v>
      </c>
      <c r="AB113">
        <v>32.99</v>
      </c>
      <c r="AC113">
        <f t="shared" si="10"/>
        <v>3.9683734939759043</v>
      </c>
      <c r="AD113" s="42">
        <v>5.3993610223642241E-2</v>
      </c>
      <c r="AF113" s="32" t="s">
        <v>4570</v>
      </c>
      <c r="AG113">
        <v>32.99</v>
      </c>
      <c r="AH113">
        <f t="shared" si="11"/>
        <v>3.9683734939759043</v>
      </c>
      <c r="AI113" s="180">
        <v>5.3993610223642241E-2</v>
      </c>
      <c r="AJ113" s="42">
        <f ca="1">_xlfn.NORM.INV(RAND(),VAR!$F$6,VAR!$F$7)</f>
        <v>-1.7390970143844945E-2</v>
      </c>
    </row>
    <row r="114" spans="27:36" x14ac:dyDescent="0.25">
      <c r="AA114" s="32" t="s">
        <v>6129</v>
      </c>
      <c r="AB114">
        <v>6.64</v>
      </c>
      <c r="AC114">
        <f t="shared" si="10"/>
        <v>-0.8484018264840183</v>
      </c>
      <c r="AD114" s="42">
        <v>5.3968253968253999E-2</v>
      </c>
      <c r="AF114" s="32" t="s">
        <v>6129</v>
      </c>
      <c r="AG114">
        <v>6.64</v>
      </c>
      <c r="AH114">
        <f t="shared" si="11"/>
        <v>-0.8484018264840183</v>
      </c>
      <c r="AI114" s="180">
        <v>5.3968253968253999E-2</v>
      </c>
      <c r="AJ114" s="42">
        <f ca="1">_xlfn.NORM.INV(RAND(),VAR!$F$6,VAR!$F$7)</f>
        <v>3.9801280073554803E-2</v>
      </c>
    </row>
    <row r="115" spans="27:36" x14ac:dyDescent="0.25">
      <c r="AA115" s="32" t="s">
        <v>4326</v>
      </c>
      <c r="AB115">
        <v>43.8</v>
      </c>
      <c r="AC115">
        <f t="shared" si="10"/>
        <v>17.559322033898304</v>
      </c>
      <c r="AD115" s="42">
        <v>5.3897978825793835E-2</v>
      </c>
      <c r="AF115" s="32" t="s">
        <v>4326</v>
      </c>
      <c r="AG115">
        <v>43.8</v>
      </c>
      <c r="AH115">
        <f t="shared" si="11"/>
        <v>17.559322033898304</v>
      </c>
      <c r="AI115" s="180">
        <v>5.3897978825793835E-2</v>
      </c>
      <c r="AJ115" s="42">
        <f ca="1">_xlfn.NORM.INV(RAND(),VAR!$F$6,VAR!$F$7)</f>
        <v>-8.3541348050668648E-3</v>
      </c>
    </row>
    <row r="116" spans="27:36" x14ac:dyDescent="0.25">
      <c r="AA116" s="32" t="s">
        <v>7734</v>
      </c>
      <c r="AB116">
        <v>2.36</v>
      </c>
      <c r="AC116">
        <f t="shared" si="10"/>
        <v>-0.98352875488553881</v>
      </c>
      <c r="AD116" s="42">
        <v>5.3571428571428381E-2</v>
      </c>
      <c r="AF116" s="32" t="s">
        <v>7734</v>
      </c>
      <c r="AG116">
        <v>2.36</v>
      </c>
      <c r="AH116">
        <f t="shared" si="11"/>
        <v>-0.98352875488553881</v>
      </c>
      <c r="AI116" s="180">
        <v>5.3571428571428381E-2</v>
      </c>
      <c r="AJ116" s="42">
        <f ca="1">_xlfn.NORM.INV(RAND(),VAR!$F$6,VAR!$F$7)</f>
        <v>2.9474393998146775E-2</v>
      </c>
    </row>
    <row r="117" spans="27:36" x14ac:dyDescent="0.25">
      <c r="AA117" s="32" t="s">
        <v>1637</v>
      </c>
      <c r="AB117">
        <v>143.28</v>
      </c>
      <c r="AC117">
        <f t="shared" si="10"/>
        <v>-0.31868758915834527</v>
      </c>
      <c r="AD117" s="42">
        <v>5.3451952062348429E-2</v>
      </c>
      <c r="AF117" s="32" t="s">
        <v>1637</v>
      </c>
      <c r="AG117">
        <v>143.28</v>
      </c>
      <c r="AH117">
        <f t="shared" si="11"/>
        <v>-0.31868758915834527</v>
      </c>
      <c r="AI117" s="180">
        <v>5.3451952062348429E-2</v>
      </c>
      <c r="AJ117" s="42">
        <f ca="1">_xlfn.NORM.INV(RAND(),VAR!$F$6,VAR!$F$7)</f>
        <v>1.1909035391820109E-2</v>
      </c>
    </row>
    <row r="118" spans="27:36" x14ac:dyDescent="0.25">
      <c r="AA118" s="32" t="s">
        <v>2101</v>
      </c>
      <c r="AB118">
        <v>210.3</v>
      </c>
      <c r="AC118">
        <f t="shared" si="10"/>
        <v>23.51048951048951</v>
      </c>
      <c r="AD118" s="42">
        <v>5.3448880428793366E-2</v>
      </c>
      <c r="AF118" s="32" t="s">
        <v>2101</v>
      </c>
      <c r="AG118">
        <v>210.3</v>
      </c>
      <c r="AH118">
        <f t="shared" si="11"/>
        <v>23.51048951048951</v>
      </c>
      <c r="AI118" s="180">
        <v>5.3448880428793366E-2</v>
      </c>
      <c r="AJ118" s="42">
        <f ca="1">_xlfn.NORM.INV(RAND(),VAR!$F$6,VAR!$F$7)</f>
        <v>3.5297921600225476E-2</v>
      </c>
    </row>
    <row r="119" spans="27:36" x14ac:dyDescent="0.25">
      <c r="AA119" s="32" t="s">
        <v>6593</v>
      </c>
      <c r="AB119">
        <v>8.58</v>
      </c>
      <c r="AC119">
        <f t="shared" si="10"/>
        <v>-2.3890784982935065E-2</v>
      </c>
      <c r="AD119" s="42">
        <v>5.2760736196318936E-2</v>
      </c>
      <c r="AF119" s="32" t="s">
        <v>6593</v>
      </c>
      <c r="AG119">
        <v>8.58</v>
      </c>
      <c r="AH119">
        <f t="shared" si="11"/>
        <v>-2.3890784982935065E-2</v>
      </c>
      <c r="AI119" s="180">
        <v>5.2760736196318936E-2</v>
      </c>
      <c r="AJ119" s="42">
        <f ca="1">_xlfn.NORM.INV(RAND(),VAR!$F$6,VAR!$F$7)</f>
        <v>-2.4015867434905757E-2</v>
      </c>
    </row>
    <row r="120" spans="27:36" x14ac:dyDescent="0.25">
      <c r="AA120" s="32" t="s">
        <v>6535</v>
      </c>
      <c r="AB120">
        <v>8.7899999999999991</v>
      </c>
      <c r="AC120">
        <f t="shared" si="10"/>
        <v>1.9202657807308969</v>
      </c>
      <c r="AD120" s="42">
        <v>5.2694610778442952E-2</v>
      </c>
      <c r="AF120" s="32" t="s">
        <v>6535</v>
      </c>
      <c r="AG120">
        <v>8.7899999999999991</v>
      </c>
      <c r="AH120">
        <f t="shared" si="11"/>
        <v>1.9202657807308969</v>
      </c>
      <c r="AI120" s="180">
        <v>5.2694610778442952E-2</v>
      </c>
      <c r="AJ120" s="42">
        <f ca="1">_xlfn.NORM.INV(RAND(),VAR!$F$6,VAR!$F$7)</f>
        <v>-2.7804424221421369E-2</v>
      </c>
    </row>
    <row r="121" spans="27:36" x14ac:dyDescent="0.25">
      <c r="AA121" s="32" t="s">
        <v>7701</v>
      </c>
      <c r="AB121">
        <v>3.01</v>
      </c>
      <c r="AC121">
        <f t="shared" si="10"/>
        <v>-0.79198341395991712</v>
      </c>
      <c r="AD121" s="42">
        <v>5.2447552447552503E-2</v>
      </c>
      <c r="AF121" s="32" t="s">
        <v>7701</v>
      </c>
      <c r="AG121">
        <v>3.01</v>
      </c>
      <c r="AH121">
        <f t="shared" si="11"/>
        <v>-0.79198341395991712</v>
      </c>
      <c r="AI121" s="180">
        <v>5.2447552447552503E-2</v>
      </c>
      <c r="AJ121" s="42">
        <f ca="1">_xlfn.NORM.INV(RAND(),VAR!$F$6,VAR!$F$7)</f>
        <v>-1.6037294025248675E-2</v>
      </c>
    </row>
    <row r="122" spans="27:36" x14ac:dyDescent="0.25">
      <c r="AA122" s="32" t="s">
        <v>5479</v>
      </c>
      <c r="AB122">
        <v>14.47</v>
      </c>
      <c r="AC122">
        <f t="shared" si="10"/>
        <v>-0.59342511941556619</v>
      </c>
      <c r="AD122" s="42">
        <v>5.236363636363639E-2</v>
      </c>
      <c r="AF122" s="32" t="s">
        <v>5479</v>
      </c>
      <c r="AG122">
        <v>14.47</v>
      </c>
      <c r="AH122">
        <f t="shared" si="11"/>
        <v>-0.59342511941556619</v>
      </c>
      <c r="AI122" s="180">
        <v>5.236363636363639E-2</v>
      </c>
      <c r="AJ122" s="42">
        <f ca="1">_xlfn.NORM.INV(RAND(),VAR!$F$6,VAR!$F$7)</f>
        <v>-1.8965016007734096E-2</v>
      </c>
    </row>
    <row r="123" spans="27:36" x14ac:dyDescent="0.25">
      <c r="AA123" s="32" t="s">
        <v>4660</v>
      </c>
      <c r="AB123">
        <v>35.590000000000003</v>
      </c>
      <c r="AC123">
        <f t="shared" si="10"/>
        <v>12.583969465648856</v>
      </c>
      <c r="AD123" s="42">
        <v>5.2335895919574327E-2</v>
      </c>
      <c r="AF123" s="32" t="s">
        <v>4660</v>
      </c>
      <c r="AG123">
        <v>35.590000000000003</v>
      </c>
      <c r="AH123">
        <f t="shared" si="11"/>
        <v>12.583969465648856</v>
      </c>
      <c r="AI123" s="180">
        <v>5.2335895919574327E-2</v>
      </c>
      <c r="AJ123" s="42">
        <f ca="1">_xlfn.NORM.INV(RAND(),VAR!$F$6,VAR!$F$7)</f>
        <v>-4.5118479372226045E-3</v>
      </c>
    </row>
    <row r="124" spans="27:36" x14ac:dyDescent="0.25">
      <c r="AA124" s="32" t="s">
        <v>7772</v>
      </c>
      <c r="AB124">
        <v>2.62</v>
      </c>
      <c r="AC124">
        <f t="shared" si="10"/>
        <v>-0.68509615384615385</v>
      </c>
      <c r="AD124" s="42">
        <v>5.2208835341365445E-2</v>
      </c>
      <c r="AF124" s="32" t="s">
        <v>7772</v>
      </c>
      <c r="AG124">
        <v>2.62</v>
      </c>
      <c r="AH124">
        <f t="shared" si="11"/>
        <v>-0.68509615384615385</v>
      </c>
      <c r="AI124" s="180">
        <v>5.2208835341365445E-2</v>
      </c>
      <c r="AJ124" s="42">
        <f ca="1">_xlfn.NORM.INV(RAND(),VAR!$F$6,VAR!$F$7)</f>
        <v>3.030573734994621E-2</v>
      </c>
    </row>
    <row r="125" spans="27:36" x14ac:dyDescent="0.25">
      <c r="AA125" s="32" t="s">
        <v>7180</v>
      </c>
      <c r="AB125">
        <v>8.32</v>
      </c>
      <c r="AC125">
        <f t="shared" si="10"/>
        <v>0.1350613915416099</v>
      </c>
      <c r="AD125" s="42">
        <v>5.1833122629582729E-2</v>
      </c>
      <c r="AF125" s="32" t="s">
        <v>7180</v>
      </c>
      <c r="AG125">
        <v>8.32</v>
      </c>
      <c r="AH125">
        <f t="shared" si="11"/>
        <v>0.1350613915416099</v>
      </c>
      <c r="AI125" s="180">
        <v>5.1833122629582729E-2</v>
      </c>
      <c r="AJ125" s="42">
        <f ca="1">_xlfn.NORM.INV(RAND(),VAR!$F$6,VAR!$F$7)</f>
        <v>-1.9713851189678347E-2</v>
      </c>
    </row>
    <row r="126" spans="27:36" x14ac:dyDescent="0.25">
      <c r="AA126" s="32" t="s">
        <v>7076</v>
      </c>
      <c r="AB126">
        <v>7.33</v>
      </c>
      <c r="AC126">
        <f t="shared" si="10"/>
        <v>0.18416801292407103</v>
      </c>
      <c r="AD126" s="42">
        <v>5.164992826398862E-2</v>
      </c>
      <c r="AF126" s="32" t="s">
        <v>7076</v>
      </c>
      <c r="AG126">
        <v>7.33</v>
      </c>
      <c r="AH126">
        <f t="shared" si="11"/>
        <v>0.18416801292407103</v>
      </c>
      <c r="AI126" s="180">
        <v>5.164992826398862E-2</v>
      </c>
      <c r="AJ126" s="42">
        <f ca="1">_xlfn.NORM.INV(RAND(),VAR!$F$6,VAR!$F$7)</f>
        <v>-1.6762421049531333E-2</v>
      </c>
    </row>
    <row r="127" spans="27:36" x14ac:dyDescent="0.25">
      <c r="AA127" s="32" t="s">
        <v>7285</v>
      </c>
      <c r="AB127">
        <v>6.19</v>
      </c>
      <c r="AC127">
        <f t="shared" si="10"/>
        <v>-0.16689098250336465</v>
      </c>
      <c r="AD127" s="42">
        <v>5.0933786078098509E-2</v>
      </c>
      <c r="AF127" s="32" t="s">
        <v>7285</v>
      </c>
      <c r="AG127">
        <v>6.19</v>
      </c>
      <c r="AH127">
        <f t="shared" si="11"/>
        <v>-0.16689098250336465</v>
      </c>
      <c r="AI127" s="180">
        <v>5.0933786078098509E-2</v>
      </c>
      <c r="AJ127" s="42">
        <f ca="1">_xlfn.NORM.INV(RAND(),VAR!$F$6,VAR!$F$7)</f>
        <v>-4.3561753090140626E-2</v>
      </c>
    </row>
    <row r="128" spans="27:36" x14ac:dyDescent="0.25">
      <c r="AA128" s="32" t="s">
        <v>6079</v>
      </c>
      <c r="AB128">
        <v>7.43</v>
      </c>
      <c r="AC128">
        <f t="shared" si="10"/>
        <v>1.2312312312312312</v>
      </c>
      <c r="AD128" s="42">
        <v>5.0919377652050901E-2</v>
      </c>
      <c r="AF128" s="32" t="s">
        <v>6079</v>
      </c>
      <c r="AG128">
        <v>7.43</v>
      </c>
      <c r="AH128">
        <f t="shared" si="11"/>
        <v>1.2312312312312312</v>
      </c>
      <c r="AI128" s="180">
        <v>5.0919377652050901E-2</v>
      </c>
      <c r="AJ128" s="42">
        <f ca="1">_xlfn.NORM.INV(RAND(),VAR!$F$6,VAR!$F$7)</f>
        <v>2.6765678732040585E-2</v>
      </c>
    </row>
    <row r="129" spans="27:36" x14ac:dyDescent="0.25">
      <c r="AA129" s="32" t="s">
        <v>7672</v>
      </c>
      <c r="AB129">
        <v>3.33</v>
      </c>
      <c r="AC129">
        <f t="shared" si="10"/>
        <v>-0.89816513761467887</v>
      </c>
      <c r="AD129" s="42">
        <v>5.0473186119873947E-2</v>
      </c>
      <c r="AF129" s="32" t="s">
        <v>7672</v>
      </c>
      <c r="AG129">
        <v>3.33</v>
      </c>
      <c r="AH129">
        <f t="shared" si="11"/>
        <v>-0.89816513761467887</v>
      </c>
      <c r="AI129" s="180">
        <v>5.0473186119873947E-2</v>
      </c>
      <c r="AJ129" s="42">
        <f ca="1">_xlfn.NORM.INV(RAND(),VAR!$F$6,VAR!$F$7)</f>
        <v>8.535471683643903E-3</v>
      </c>
    </row>
    <row r="130" spans="27:36" x14ac:dyDescent="0.25">
      <c r="AA130" s="32" t="s">
        <v>4740</v>
      </c>
      <c r="AB130">
        <v>32.700000000000003</v>
      </c>
      <c r="AC130">
        <f t="shared" si="10"/>
        <v>-0.28336620644312949</v>
      </c>
      <c r="AD130" s="42">
        <v>5.0433665274654871E-2</v>
      </c>
      <c r="AF130" s="32" t="s">
        <v>4740</v>
      </c>
      <c r="AG130">
        <v>32.700000000000003</v>
      </c>
      <c r="AH130">
        <f t="shared" si="11"/>
        <v>-0.28336620644312949</v>
      </c>
      <c r="AI130" s="180">
        <v>5.0433665274654871E-2</v>
      </c>
      <c r="AJ130" s="42">
        <f ca="1">_xlfn.NORM.INV(RAND(),VAR!$F$6,VAR!$F$7)</f>
        <v>-9.2322327937709885E-4</v>
      </c>
    </row>
    <row r="131" spans="27:36" x14ac:dyDescent="0.25">
      <c r="AA131" s="32" t="s">
        <v>4311</v>
      </c>
      <c r="AB131">
        <v>45.63</v>
      </c>
      <c r="AC131">
        <f t="shared" si="10"/>
        <v>-0.85612939841089675</v>
      </c>
      <c r="AD131" s="42">
        <v>5.0414364640884113E-2</v>
      </c>
      <c r="AF131" s="32" t="s">
        <v>4311</v>
      </c>
      <c r="AG131">
        <v>45.63</v>
      </c>
      <c r="AH131">
        <f t="shared" si="11"/>
        <v>-0.85612939841089675</v>
      </c>
      <c r="AI131" s="180">
        <v>5.0414364640884113E-2</v>
      </c>
      <c r="AJ131" s="42">
        <f ca="1">_xlfn.NORM.INV(RAND(),VAR!$F$6,VAR!$F$7)</f>
        <v>2.3850564357080261E-3</v>
      </c>
    </row>
    <row r="132" spans="27:36" x14ac:dyDescent="0.25">
      <c r="AA132" s="32" t="s">
        <v>190</v>
      </c>
      <c r="AB132">
        <v>317.16000000000003</v>
      </c>
      <c r="AC132">
        <f t="shared" ref="AC132:AC195" si="12">(AB132/AB133)-1</f>
        <v>28.724461105904407</v>
      </c>
      <c r="AD132" s="42">
        <v>5.030301023280459E-2</v>
      </c>
      <c r="AF132" s="32" t="s">
        <v>190</v>
      </c>
      <c r="AG132">
        <v>317.16000000000003</v>
      </c>
      <c r="AH132">
        <f t="shared" ref="AH132:AH195" si="13">(AG132/AG133)-1</f>
        <v>28.724461105904407</v>
      </c>
      <c r="AI132" s="180">
        <v>5.030301023280459E-2</v>
      </c>
      <c r="AJ132" s="42">
        <f ca="1">_xlfn.NORM.INV(RAND(),VAR!$F$6,VAR!$F$7)</f>
        <v>2.3265577060880137E-2</v>
      </c>
    </row>
    <row r="133" spans="27:36" x14ac:dyDescent="0.25">
      <c r="AA133" s="32" t="s">
        <v>6968</v>
      </c>
      <c r="AB133">
        <v>10.67</v>
      </c>
      <c r="AC133">
        <f t="shared" si="12"/>
        <v>-0.12108731466227352</v>
      </c>
      <c r="AD133" s="42">
        <v>5.0196850393700698E-2</v>
      </c>
      <c r="AF133" s="32" t="s">
        <v>6968</v>
      </c>
      <c r="AG133">
        <v>10.67</v>
      </c>
      <c r="AH133">
        <f t="shared" si="13"/>
        <v>-0.12108731466227352</v>
      </c>
      <c r="AI133" s="180">
        <v>5.0196850393700698E-2</v>
      </c>
      <c r="AJ133" s="42">
        <f ca="1">_xlfn.NORM.INV(RAND(),VAR!$F$6,VAR!$F$7)</f>
        <v>3.4479855287207074E-2</v>
      </c>
    </row>
    <row r="134" spans="27:36" x14ac:dyDescent="0.25">
      <c r="AA134" s="32" t="s">
        <v>5565</v>
      </c>
      <c r="AB134">
        <v>12.14</v>
      </c>
      <c r="AC134">
        <f t="shared" si="12"/>
        <v>-2.4650780608052036E-3</v>
      </c>
      <c r="AD134" s="42">
        <v>5.0173010380622829E-2</v>
      </c>
      <c r="AF134" s="32" t="s">
        <v>5565</v>
      </c>
      <c r="AG134">
        <v>12.14</v>
      </c>
      <c r="AH134">
        <f t="shared" si="13"/>
        <v>-2.4650780608052036E-3</v>
      </c>
      <c r="AI134" s="180">
        <v>5.0173010380622829E-2</v>
      </c>
      <c r="AJ134" s="42">
        <f ca="1">_xlfn.NORM.INV(RAND(),VAR!$F$6,VAR!$F$7)</f>
        <v>2.532064375367668E-2</v>
      </c>
    </row>
    <row r="135" spans="27:36" x14ac:dyDescent="0.25">
      <c r="AA135" s="32" t="s">
        <v>5706</v>
      </c>
      <c r="AB135">
        <v>12.17</v>
      </c>
      <c r="AC135">
        <f t="shared" si="12"/>
        <v>-0.91959035348529894</v>
      </c>
      <c r="AD135" s="42">
        <v>5.0043140638481365E-2</v>
      </c>
      <c r="AF135" s="32" t="s">
        <v>5706</v>
      </c>
      <c r="AG135">
        <v>12.17</v>
      </c>
      <c r="AH135">
        <f t="shared" si="13"/>
        <v>-0.91959035348529894</v>
      </c>
      <c r="AI135" s="180">
        <v>5.0043140638481365E-2</v>
      </c>
      <c r="AJ135" s="42">
        <f ca="1">_xlfn.NORM.INV(RAND(),VAR!$F$6,VAR!$F$7)</f>
        <v>1.975633190663747E-3</v>
      </c>
    </row>
    <row r="136" spans="27:36" x14ac:dyDescent="0.25">
      <c r="AA136" s="32" t="s">
        <v>2644</v>
      </c>
      <c r="AB136">
        <v>151.35</v>
      </c>
      <c r="AC136">
        <f t="shared" si="12"/>
        <v>2.0514112903225805</v>
      </c>
      <c r="AD136" s="42">
        <v>4.9947970863683633E-2</v>
      </c>
      <c r="AF136" s="32" t="s">
        <v>2644</v>
      </c>
      <c r="AG136">
        <v>151.35</v>
      </c>
      <c r="AH136">
        <f t="shared" si="13"/>
        <v>2.0514112903225805</v>
      </c>
      <c r="AI136" s="180">
        <v>4.9947970863683633E-2</v>
      </c>
      <c r="AJ136" s="42">
        <f ca="1">_xlfn.NORM.INV(RAND(),VAR!$F$6,VAR!$F$7)</f>
        <v>3.0884776456148965E-2</v>
      </c>
    </row>
    <row r="137" spans="27:36" x14ac:dyDescent="0.25">
      <c r="AA137" s="32" t="s">
        <v>4264</v>
      </c>
      <c r="AB137">
        <v>49.6</v>
      </c>
      <c r="AC137">
        <f t="shared" si="12"/>
        <v>16.971014492753625</v>
      </c>
      <c r="AD137" s="42">
        <v>4.9735449735449855E-2</v>
      </c>
      <c r="AF137" s="32" t="s">
        <v>4264</v>
      </c>
      <c r="AG137">
        <v>49.6</v>
      </c>
      <c r="AH137">
        <f t="shared" si="13"/>
        <v>16.971014492753625</v>
      </c>
      <c r="AI137" s="180">
        <v>4.9735449735449855E-2</v>
      </c>
      <c r="AJ137" s="42">
        <f ca="1">_xlfn.NORM.INV(RAND(),VAR!$F$6,VAR!$F$7)</f>
        <v>1.3288371287739124E-3</v>
      </c>
    </row>
    <row r="138" spans="27:36" x14ac:dyDescent="0.25">
      <c r="AA138" s="32" t="s">
        <v>7720</v>
      </c>
      <c r="AB138">
        <v>2.76</v>
      </c>
      <c r="AC138">
        <f t="shared" si="12"/>
        <v>-0.96048675733715105</v>
      </c>
      <c r="AD138" s="42">
        <v>4.9429657794676674E-2</v>
      </c>
      <c r="AF138" s="32" t="s">
        <v>7720</v>
      </c>
      <c r="AG138">
        <v>2.76</v>
      </c>
      <c r="AH138">
        <f t="shared" si="13"/>
        <v>-0.96048675733715105</v>
      </c>
      <c r="AI138" s="180">
        <v>4.9429657794676674E-2</v>
      </c>
      <c r="AJ138" s="42">
        <f ca="1">_xlfn.NORM.INV(RAND(),VAR!$F$6,VAR!$F$7)</f>
        <v>9.5416327506130452E-3</v>
      </c>
    </row>
    <row r="139" spans="27:36" x14ac:dyDescent="0.25">
      <c r="AA139" s="32" t="s">
        <v>4039</v>
      </c>
      <c r="AB139">
        <v>69.849999999999994</v>
      </c>
      <c r="AC139">
        <f t="shared" si="12"/>
        <v>8.1069100391134281</v>
      </c>
      <c r="AD139" s="42">
        <v>4.9271443593210229E-2</v>
      </c>
      <c r="AF139" s="32" t="s">
        <v>4039</v>
      </c>
      <c r="AG139">
        <v>69.849999999999994</v>
      </c>
      <c r="AH139">
        <f t="shared" si="13"/>
        <v>8.1069100391134281</v>
      </c>
      <c r="AI139" s="180">
        <v>4.9271443593210229E-2</v>
      </c>
      <c r="AJ139" s="42">
        <f ca="1">_xlfn.NORM.INV(RAND(),VAR!$F$6,VAR!$F$7)</f>
        <v>-5.3746155763110333E-4</v>
      </c>
    </row>
    <row r="140" spans="27:36" x14ac:dyDescent="0.25">
      <c r="AA140" s="32" t="s">
        <v>6794</v>
      </c>
      <c r="AB140">
        <v>7.67</v>
      </c>
      <c r="AC140">
        <f t="shared" si="12"/>
        <v>2.815013404825728E-2</v>
      </c>
      <c r="AD140" s="42">
        <v>4.9247606019151791E-2</v>
      </c>
      <c r="AF140" s="32" t="s">
        <v>6794</v>
      </c>
      <c r="AG140">
        <v>7.67</v>
      </c>
      <c r="AH140">
        <f t="shared" si="13"/>
        <v>2.815013404825728E-2</v>
      </c>
      <c r="AI140" s="180">
        <v>4.9247606019151791E-2</v>
      </c>
      <c r="AJ140" s="42">
        <f ca="1">_xlfn.NORM.INV(RAND(),VAR!$F$6,VAR!$F$7)</f>
        <v>-2.1413039568957525E-3</v>
      </c>
    </row>
    <row r="141" spans="27:36" x14ac:dyDescent="0.25">
      <c r="AA141" s="32" t="s">
        <v>7034</v>
      </c>
      <c r="AB141">
        <v>7.46</v>
      </c>
      <c r="AC141">
        <f t="shared" si="12"/>
        <v>-0.80117270788912576</v>
      </c>
      <c r="AD141" s="42">
        <v>4.9226441631504914E-2</v>
      </c>
      <c r="AF141" s="32" t="s">
        <v>7034</v>
      </c>
      <c r="AG141">
        <v>7.46</v>
      </c>
      <c r="AH141">
        <f t="shared" si="13"/>
        <v>-0.80117270788912576</v>
      </c>
      <c r="AI141" s="180">
        <v>4.9226441631504914E-2</v>
      </c>
      <c r="AJ141" s="42">
        <f ca="1">_xlfn.NORM.INV(RAND(),VAR!$F$6,VAR!$F$7)</f>
        <v>-5.7609962502645348E-3</v>
      </c>
    </row>
    <row r="142" spans="27:36" x14ac:dyDescent="0.25">
      <c r="AA142" s="32" t="s">
        <v>4683</v>
      </c>
      <c r="AB142">
        <v>37.520000000000003</v>
      </c>
      <c r="AC142">
        <f t="shared" si="12"/>
        <v>4.1643531371460263E-2</v>
      </c>
      <c r="AD142" s="42">
        <v>4.8923679060665304E-2</v>
      </c>
      <c r="AF142" s="32" t="s">
        <v>4683</v>
      </c>
      <c r="AG142">
        <v>37.520000000000003</v>
      </c>
      <c r="AH142">
        <f t="shared" si="13"/>
        <v>4.1643531371460263E-2</v>
      </c>
      <c r="AI142" s="180">
        <v>4.8923679060665304E-2</v>
      </c>
      <c r="AJ142" s="42">
        <f ca="1">_xlfn.NORM.INV(RAND(),VAR!$F$6,VAR!$F$7)</f>
        <v>-3.3403036789266025E-2</v>
      </c>
    </row>
    <row r="143" spans="27:36" x14ac:dyDescent="0.25">
      <c r="AA143" s="32" t="s">
        <v>5112</v>
      </c>
      <c r="AB143">
        <v>36.020000000000003</v>
      </c>
      <c r="AC143">
        <f t="shared" si="12"/>
        <v>0.25199860966284326</v>
      </c>
      <c r="AD143" s="42">
        <v>4.8922539312754809E-2</v>
      </c>
      <c r="AF143" s="32" t="s">
        <v>5112</v>
      </c>
      <c r="AG143">
        <v>36.020000000000003</v>
      </c>
      <c r="AH143">
        <f t="shared" si="13"/>
        <v>0.25199860966284326</v>
      </c>
      <c r="AI143" s="180">
        <v>4.8922539312754809E-2</v>
      </c>
      <c r="AJ143" s="42">
        <f ca="1">_xlfn.NORM.INV(RAND(),VAR!$F$6,VAR!$F$7)</f>
        <v>-1.2278895846594138E-2</v>
      </c>
    </row>
    <row r="144" spans="27:36" x14ac:dyDescent="0.25">
      <c r="AA144" s="32" t="s">
        <v>5090</v>
      </c>
      <c r="AB144">
        <v>28.77</v>
      </c>
      <c r="AC144">
        <f t="shared" si="12"/>
        <v>-0.25233887733887728</v>
      </c>
      <c r="AD144" s="42">
        <v>4.8851622311337994E-2</v>
      </c>
      <c r="AF144" s="32" t="s">
        <v>5090</v>
      </c>
      <c r="AG144">
        <v>28.77</v>
      </c>
      <c r="AH144">
        <f t="shared" si="13"/>
        <v>-0.25233887733887728</v>
      </c>
      <c r="AI144" s="180">
        <v>4.8851622311337994E-2</v>
      </c>
      <c r="AJ144" s="42">
        <f ca="1">_xlfn.NORM.INV(RAND(),VAR!$F$6,VAR!$F$7)</f>
        <v>2.6199958228575092E-2</v>
      </c>
    </row>
    <row r="145" spans="27:36" x14ac:dyDescent="0.25">
      <c r="AA145" s="32" t="s">
        <v>4640</v>
      </c>
      <c r="AB145">
        <v>38.479999999999997</v>
      </c>
      <c r="AC145">
        <f t="shared" si="12"/>
        <v>7.9488372093023258</v>
      </c>
      <c r="AD145" s="42">
        <v>4.8787135459253284E-2</v>
      </c>
      <c r="AF145" s="32" t="s">
        <v>4640</v>
      </c>
      <c r="AG145">
        <v>38.479999999999997</v>
      </c>
      <c r="AH145">
        <f t="shared" si="13"/>
        <v>7.9488372093023258</v>
      </c>
      <c r="AI145" s="180">
        <v>4.8787135459253284E-2</v>
      </c>
      <c r="AJ145" s="42">
        <f ca="1">_xlfn.NORM.INV(RAND(),VAR!$F$6,VAR!$F$7)</f>
        <v>2.8799213942836861E-3</v>
      </c>
    </row>
    <row r="146" spans="27:36" x14ac:dyDescent="0.25">
      <c r="AA146" s="32" t="s">
        <v>7461</v>
      </c>
      <c r="AB146">
        <v>4.3</v>
      </c>
      <c r="AC146">
        <f t="shared" si="12"/>
        <v>0.64750957854406122</v>
      </c>
      <c r="AD146" s="42">
        <v>4.8780487804878092E-2</v>
      </c>
      <c r="AF146" s="32" t="s">
        <v>7461</v>
      </c>
      <c r="AG146">
        <v>4.3</v>
      </c>
      <c r="AH146">
        <f t="shared" si="13"/>
        <v>0.64750957854406122</v>
      </c>
      <c r="AI146" s="180">
        <v>4.8780487804878092E-2</v>
      </c>
      <c r="AJ146" s="42">
        <f ca="1">_xlfn.NORM.INV(RAND(),VAR!$F$6,VAR!$F$7)</f>
        <v>-2.1708498710433816E-2</v>
      </c>
    </row>
    <row r="147" spans="27:36" x14ac:dyDescent="0.25">
      <c r="AA147" s="32" t="s">
        <v>7727</v>
      </c>
      <c r="AB147">
        <v>2.61</v>
      </c>
      <c r="AC147">
        <f t="shared" si="12"/>
        <v>-0.78195488721804507</v>
      </c>
      <c r="AD147" s="42">
        <v>4.8192771084337283E-2</v>
      </c>
      <c r="AF147" s="32" t="s">
        <v>7727</v>
      </c>
      <c r="AG147">
        <v>2.61</v>
      </c>
      <c r="AH147">
        <f t="shared" si="13"/>
        <v>-0.78195488721804507</v>
      </c>
      <c r="AI147" s="180">
        <v>4.8192771084337283E-2</v>
      </c>
      <c r="AJ147" s="42">
        <f ca="1">_xlfn.NORM.INV(RAND(),VAR!$F$6,VAR!$F$7)</f>
        <v>8.322303999382677E-3</v>
      </c>
    </row>
    <row r="148" spans="27:36" x14ac:dyDescent="0.25">
      <c r="AA148" s="32" t="s">
        <v>5680</v>
      </c>
      <c r="AB148">
        <v>11.97</v>
      </c>
      <c r="AC148">
        <f t="shared" si="12"/>
        <v>-0.73830345430695232</v>
      </c>
      <c r="AD148" s="42">
        <v>4.8161120840630511E-2</v>
      </c>
      <c r="AF148" s="32" t="s">
        <v>5680</v>
      </c>
      <c r="AG148">
        <v>11.97</v>
      </c>
      <c r="AH148">
        <f t="shared" si="13"/>
        <v>-0.73830345430695232</v>
      </c>
      <c r="AI148" s="180">
        <v>4.8161120840630511E-2</v>
      </c>
      <c r="AJ148" s="42">
        <f ca="1">_xlfn.NORM.INV(RAND(),VAR!$F$6,VAR!$F$7)</f>
        <v>1.6522905931668809E-2</v>
      </c>
    </row>
    <row r="149" spans="27:36" x14ac:dyDescent="0.25">
      <c r="AA149" s="32" t="s">
        <v>4304</v>
      </c>
      <c r="AB149">
        <v>45.74</v>
      </c>
      <c r="AC149">
        <f t="shared" si="12"/>
        <v>0.64414090582314887</v>
      </c>
      <c r="AD149" s="42">
        <v>4.8120989917506796E-2</v>
      </c>
      <c r="AF149" s="32" t="s">
        <v>4304</v>
      </c>
      <c r="AG149">
        <v>45.74</v>
      </c>
      <c r="AH149">
        <f t="shared" si="13"/>
        <v>0.64414090582314887</v>
      </c>
      <c r="AI149" s="180">
        <v>4.8120989917506796E-2</v>
      </c>
      <c r="AJ149" s="42">
        <f ca="1">_xlfn.NORM.INV(RAND(),VAR!$F$6,VAR!$F$7)</f>
        <v>-1.4059695465438591E-2</v>
      </c>
    </row>
    <row r="150" spans="27:36" x14ac:dyDescent="0.25">
      <c r="AA150" s="32" t="s">
        <v>4890</v>
      </c>
      <c r="AB150">
        <v>27.82</v>
      </c>
      <c r="AC150">
        <f t="shared" si="12"/>
        <v>3.6993243243243246</v>
      </c>
      <c r="AD150" s="42">
        <v>4.7834274952919031E-2</v>
      </c>
      <c r="AF150" s="32" t="s">
        <v>4890</v>
      </c>
      <c r="AG150">
        <v>27.82</v>
      </c>
      <c r="AH150">
        <f t="shared" si="13"/>
        <v>3.6993243243243246</v>
      </c>
      <c r="AI150" s="180">
        <v>4.7834274952919031E-2</v>
      </c>
      <c r="AJ150" s="42">
        <f ca="1">_xlfn.NORM.INV(RAND(),VAR!$F$6,VAR!$F$7)</f>
        <v>1.9887971810589558E-2</v>
      </c>
    </row>
    <row r="151" spans="27:36" x14ac:dyDescent="0.25">
      <c r="AA151" s="32" t="s">
        <v>6659</v>
      </c>
      <c r="AB151">
        <v>5.92</v>
      </c>
      <c r="AC151">
        <f t="shared" si="12"/>
        <v>-0.83560122188281039</v>
      </c>
      <c r="AD151" s="42">
        <v>4.7787610619469012E-2</v>
      </c>
      <c r="AF151" s="32" t="s">
        <v>6659</v>
      </c>
      <c r="AG151">
        <v>5.92</v>
      </c>
      <c r="AH151">
        <f t="shared" si="13"/>
        <v>-0.83560122188281039</v>
      </c>
      <c r="AI151" s="180">
        <v>4.7787610619469012E-2</v>
      </c>
      <c r="AJ151" s="42">
        <f ca="1">_xlfn.NORM.INV(RAND(),VAR!$F$6,VAR!$F$7)</f>
        <v>2.5079142498366769E-3</v>
      </c>
    </row>
    <row r="152" spans="27:36" x14ac:dyDescent="0.25">
      <c r="AA152" s="32" t="s">
        <v>4364</v>
      </c>
      <c r="AB152">
        <v>36.01</v>
      </c>
      <c r="AC152">
        <f t="shared" si="12"/>
        <v>-0.80919832565040006</v>
      </c>
      <c r="AD152" s="42">
        <v>4.7716031422752492E-2</v>
      </c>
      <c r="AF152" s="32" t="s">
        <v>4364</v>
      </c>
      <c r="AG152">
        <v>36.01</v>
      </c>
      <c r="AH152">
        <f t="shared" si="13"/>
        <v>-0.80919832565040006</v>
      </c>
      <c r="AI152" s="180">
        <v>4.7716031422752492E-2</v>
      </c>
      <c r="AJ152" s="42">
        <f ca="1">_xlfn.NORM.INV(RAND(),VAR!$F$6,VAR!$F$7)</f>
        <v>-1.2032114172423807E-3</v>
      </c>
    </row>
    <row r="153" spans="27:36" x14ac:dyDescent="0.25">
      <c r="AA153" s="32" t="s">
        <v>2441</v>
      </c>
      <c r="AB153">
        <v>188.73</v>
      </c>
      <c r="AC153">
        <f t="shared" si="12"/>
        <v>64.989510489510494</v>
      </c>
      <c r="AD153" s="42">
        <v>4.7685133784834077E-2</v>
      </c>
      <c r="AF153" s="32" t="s">
        <v>2441</v>
      </c>
      <c r="AG153">
        <v>188.73</v>
      </c>
      <c r="AH153">
        <f t="shared" si="13"/>
        <v>64.989510489510494</v>
      </c>
      <c r="AI153" s="180">
        <v>4.7685133784834077E-2</v>
      </c>
      <c r="AJ153" s="42">
        <f ca="1">_xlfn.NORM.INV(RAND(),VAR!$F$6,VAR!$F$7)</f>
        <v>-3.0707304730805945E-3</v>
      </c>
    </row>
    <row r="154" spans="27:36" x14ac:dyDescent="0.25">
      <c r="AA154" s="32" t="s">
        <v>7702</v>
      </c>
      <c r="AB154">
        <v>2.86</v>
      </c>
      <c r="AC154">
        <f t="shared" si="12"/>
        <v>-0.99085414601387867</v>
      </c>
      <c r="AD154" s="42">
        <v>4.7619047619047672E-2</v>
      </c>
      <c r="AF154" s="32" t="s">
        <v>7702</v>
      </c>
      <c r="AG154">
        <v>2.86</v>
      </c>
      <c r="AH154">
        <f t="shared" si="13"/>
        <v>-0.99085414601387867</v>
      </c>
      <c r="AI154" s="180">
        <v>4.7619047619047672E-2</v>
      </c>
      <c r="AJ154" s="42">
        <f ca="1">_xlfn.NORM.INV(RAND(),VAR!$F$6,VAR!$F$7)</f>
        <v>-1.7135768868209715E-2</v>
      </c>
    </row>
    <row r="155" spans="27:36" x14ac:dyDescent="0.25">
      <c r="AA155" s="32" t="s">
        <v>1009</v>
      </c>
      <c r="AB155">
        <v>312.70999999999998</v>
      </c>
      <c r="AC155">
        <f t="shared" si="12"/>
        <v>19.187863137508067</v>
      </c>
      <c r="AD155" s="42">
        <v>4.7604690117252879E-2</v>
      </c>
      <c r="AF155" s="32" t="s">
        <v>1009</v>
      </c>
      <c r="AG155">
        <v>312.70999999999998</v>
      </c>
      <c r="AH155">
        <f t="shared" si="13"/>
        <v>19.187863137508067</v>
      </c>
      <c r="AI155" s="180">
        <v>4.7604690117252879E-2</v>
      </c>
      <c r="AJ155" s="42">
        <f ca="1">_xlfn.NORM.INV(RAND(),VAR!$F$6,VAR!$F$7)</f>
        <v>-4.4104284783724043E-3</v>
      </c>
    </row>
    <row r="156" spans="27:36" x14ac:dyDescent="0.25">
      <c r="AA156" s="32" t="s">
        <v>5391</v>
      </c>
      <c r="AB156">
        <v>15.49</v>
      </c>
      <c r="AC156">
        <f t="shared" si="12"/>
        <v>0.9987096774193549</v>
      </c>
      <c r="AD156" s="42">
        <v>4.7329276538201626E-2</v>
      </c>
      <c r="AF156" s="32" t="s">
        <v>5391</v>
      </c>
      <c r="AG156">
        <v>15.49</v>
      </c>
      <c r="AH156">
        <f t="shared" si="13"/>
        <v>0.9987096774193549</v>
      </c>
      <c r="AI156" s="180">
        <v>4.7329276538201626E-2</v>
      </c>
      <c r="AJ156" s="42">
        <f ca="1">_xlfn.NORM.INV(RAND(),VAR!$F$6,VAR!$F$7)</f>
        <v>5.4340121694847678E-2</v>
      </c>
    </row>
    <row r="157" spans="27:36" x14ac:dyDescent="0.25">
      <c r="AA157" s="32" t="s">
        <v>7018</v>
      </c>
      <c r="AB157">
        <v>7.75</v>
      </c>
      <c r="AC157">
        <f t="shared" si="12"/>
        <v>-0.41198786039453716</v>
      </c>
      <c r="AD157" s="42">
        <v>4.7297297297297147E-2</v>
      </c>
      <c r="AF157" s="32" t="s">
        <v>7018</v>
      </c>
      <c r="AG157">
        <v>7.75</v>
      </c>
      <c r="AH157">
        <f t="shared" si="13"/>
        <v>-0.41198786039453716</v>
      </c>
      <c r="AI157" s="180">
        <v>4.7297297297297147E-2</v>
      </c>
      <c r="AJ157" s="42">
        <f ca="1">_xlfn.NORM.INV(RAND(),VAR!$F$6,VAR!$F$7)</f>
        <v>-1.3847351618965506E-2</v>
      </c>
    </row>
    <row r="158" spans="27:36" x14ac:dyDescent="0.25">
      <c r="AA158" s="32" t="s">
        <v>5527</v>
      </c>
      <c r="AB158">
        <v>13.18</v>
      </c>
      <c r="AC158">
        <f t="shared" si="12"/>
        <v>0.73421052631578942</v>
      </c>
      <c r="AD158" s="42">
        <v>4.6862589356632345E-2</v>
      </c>
      <c r="AF158" s="32" t="s">
        <v>5527</v>
      </c>
      <c r="AG158">
        <v>13.18</v>
      </c>
      <c r="AH158">
        <f t="shared" si="13"/>
        <v>0.73421052631578942</v>
      </c>
      <c r="AI158" s="180">
        <v>4.6862589356632345E-2</v>
      </c>
      <c r="AJ158" s="42">
        <f ca="1">_xlfn.NORM.INV(RAND(),VAR!$F$6,VAR!$F$7)</f>
        <v>8.1434092940829653E-3</v>
      </c>
    </row>
    <row r="159" spans="27:36" x14ac:dyDescent="0.25">
      <c r="AA159" s="32" t="s">
        <v>6100</v>
      </c>
      <c r="AB159">
        <v>7.6</v>
      </c>
      <c r="AC159">
        <f t="shared" si="12"/>
        <v>9.6681096681096701E-2</v>
      </c>
      <c r="AD159" s="42">
        <v>4.6831955922864932E-2</v>
      </c>
      <c r="AF159" s="32" t="s">
        <v>6100</v>
      </c>
      <c r="AG159">
        <v>7.6</v>
      </c>
      <c r="AH159">
        <f t="shared" si="13"/>
        <v>9.6681096681096701E-2</v>
      </c>
      <c r="AI159" s="180">
        <v>4.6831955922864932E-2</v>
      </c>
      <c r="AJ159" s="42">
        <f ca="1">_xlfn.NORM.INV(RAND(),VAR!$F$6,VAR!$F$7)</f>
        <v>2.4994351799871733E-2</v>
      </c>
    </row>
    <row r="160" spans="27:36" x14ac:dyDescent="0.25">
      <c r="AA160" s="32" t="s">
        <v>6650</v>
      </c>
      <c r="AB160">
        <v>6.93</v>
      </c>
      <c r="AC160">
        <f t="shared" si="12"/>
        <v>-0.14126394052044611</v>
      </c>
      <c r="AD160" s="42">
        <v>4.6827794561933533E-2</v>
      </c>
      <c r="AF160" s="32" t="s">
        <v>6650</v>
      </c>
      <c r="AG160">
        <v>6.93</v>
      </c>
      <c r="AH160">
        <f t="shared" si="13"/>
        <v>-0.14126394052044611</v>
      </c>
      <c r="AI160" s="180">
        <v>4.6827794561933533E-2</v>
      </c>
      <c r="AJ160" s="42">
        <f ca="1">_xlfn.NORM.INV(RAND(),VAR!$F$6,VAR!$F$7)</f>
        <v>1.5053783775357665E-3</v>
      </c>
    </row>
    <row r="161" spans="27:36" x14ac:dyDescent="0.25">
      <c r="AA161" s="32" t="s">
        <v>6626</v>
      </c>
      <c r="AB161">
        <v>8.07</v>
      </c>
      <c r="AC161">
        <f t="shared" si="12"/>
        <v>0.16115107913669058</v>
      </c>
      <c r="AD161" s="42">
        <v>4.6692607003891107E-2</v>
      </c>
      <c r="AF161" s="32" t="s">
        <v>6626</v>
      </c>
      <c r="AG161">
        <v>8.07</v>
      </c>
      <c r="AH161">
        <f t="shared" si="13"/>
        <v>0.16115107913669058</v>
      </c>
      <c r="AI161" s="180">
        <v>4.6692607003891107E-2</v>
      </c>
      <c r="AJ161" s="42">
        <f ca="1">_xlfn.NORM.INV(RAND(),VAR!$F$6,VAR!$F$7)</f>
        <v>-1.3714595712203632E-2</v>
      </c>
    </row>
    <row r="162" spans="27:36" x14ac:dyDescent="0.25">
      <c r="AA162" s="32" t="s">
        <v>7099</v>
      </c>
      <c r="AB162">
        <v>6.95</v>
      </c>
      <c r="AC162">
        <f t="shared" si="12"/>
        <v>-0.962503371998921</v>
      </c>
      <c r="AD162" s="42">
        <v>4.6686746987951944E-2</v>
      </c>
      <c r="AF162" s="32" t="s">
        <v>7099</v>
      </c>
      <c r="AG162">
        <v>6.95</v>
      </c>
      <c r="AH162">
        <f t="shared" si="13"/>
        <v>-0.962503371998921</v>
      </c>
      <c r="AI162" s="180">
        <v>4.6686746987951944E-2</v>
      </c>
      <c r="AJ162" s="42">
        <f ca="1">_xlfn.NORM.INV(RAND(),VAR!$F$6,VAR!$F$7)</f>
        <v>1.4563004615072411E-2</v>
      </c>
    </row>
    <row r="163" spans="27:36" x14ac:dyDescent="0.25">
      <c r="AA163" s="32" t="s">
        <v>1281</v>
      </c>
      <c r="AB163">
        <v>185.35</v>
      </c>
      <c r="AC163">
        <f t="shared" si="12"/>
        <v>30.046901172529314</v>
      </c>
      <c r="AD163" s="42">
        <v>4.6465672990063212E-2</v>
      </c>
      <c r="AF163" s="32" t="s">
        <v>1281</v>
      </c>
      <c r="AG163">
        <v>185.35</v>
      </c>
      <c r="AH163">
        <f t="shared" si="13"/>
        <v>30.046901172529314</v>
      </c>
      <c r="AI163" s="180">
        <v>4.6465672990063212E-2</v>
      </c>
      <c r="AJ163" s="42">
        <f ca="1">_xlfn.NORM.INV(RAND(),VAR!$F$6,VAR!$F$7)</f>
        <v>1.1384217449183387E-2</v>
      </c>
    </row>
    <row r="164" spans="27:36" x14ac:dyDescent="0.25">
      <c r="AA164" s="32" t="s">
        <v>7289</v>
      </c>
      <c r="AB164">
        <v>5.97</v>
      </c>
      <c r="AC164">
        <f t="shared" si="12"/>
        <v>0.99665551839464861</v>
      </c>
      <c r="AD164" s="42">
        <v>4.5534150612959623E-2</v>
      </c>
      <c r="AF164" s="32" t="s">
        <v>7289</v>
      </c>
      <c r="AG164">
        <v>5.97</v>
      </c>
      <c r="AH164">
        <f t="shared" si="13"/>
        <v>0.99665551839464861</v>
      </c>
      <c r="AI164" s="180">
        <v>4.5534150612959623E-2</v>
      </c>
      <c r="AJ164" s="42">
        <f ca="1">_xlfn.NORM.INV(RAND(),VAR!$F$6,VAR!$F$7)</f>
        <v>1.4637529095740858E-4</v>
      </c>
    </row>
    <row r="165" spans="27:36" x14ac:dyDescent="0.25">
      <c r="AA165" s="32" t="s">
        <v>7561</v>
      </c>
      <c r="AB165">
        <v>2.99</v>
      </c>
      <c r="AC165">
        <f t="shared" si="12"/>
        <v>-0.90465561224489799</v>
      </c>
      <c r="AD165" s="42">
        <v>4.5454545454545636E-2</v>
      </c>
      <c r="AF165" s="32" t="s">
        <v>7561</v>
      </c>
      <c r="AG165">
        <v>2.99</v>
      </c>
      <c r="AH165">
        <f t="shared" si="13"/>
        <v>-0.90465561224489799</v>
      </c>
      <c r="AI165" s="180">
        <v>4.5454545454545636E-2</v>
      </c>
      <c r="AJ165" s="42">
        <f ca="1">_xlfn.NORM.INV(RAND(),VAR!$F$6,VAR!$F$7)</f>
        <v>-1.7578313125947181E-2</v>
      </c>
    </row>
    <row r="166" spans="27:36" x14ac:dyDescent="0.25">
      <c r="AA166" s="32" t="s">
        <v>5066</v>
      </c>
      <c r="AB166">
        <v>31.36</v>
      </c>
      <c r="AC166">
        <f t="shared" si="12"/>
        <v>-0.80263075083391022</v>
      </c>
      <c r="AD166" s="42">
        <v>4.5333333333333226E-2</v>
      </c>
      <c r="AF166" s="32" t="s">
        <v>5066</v>
      </c>
      <c r="AG166">
        <v>31.36</v>
      </c>
      <c r="AH166">
        <f t="shared" si="13"/>
        <v>-0.80263075083391022</v>
      </c>
      <c r="AI166" s="180">
        <v>4.5333333333333226E-2</v>
      </c>
      <c r="AJ166" s="42">
        <f ca="1">_xlfn.NORM.INV(RAND(),VAR!$F$6,VAR!$F$7)</f>
        <v>4.2402015848905438E-3</v>
      </c>
    </row>
    <row r="167" spans="27:36" x14ac:dyDescent="0.25">
      <c r="AA167" s="32" t="s">
        <v>3021</v>
      </c>
      <c r="AB167">
        <v>158.88999999999999</v>
      </c>
      <c r="AC167">
        <f t="shared" si="12"/>
        <v>-0.12205768593214728</v>
      </c>
      <c r="AD167" s="42">
        <v>4.5122673156613669E-2</v>
      </c>
      <c r="AF167" s="32" t="s">
        <v>3021</v>
      </c>
      <c r="AG167">
        <v>158.88999999999999</v>
      </c>
      <c r="AH167">
        <f t="shared" si="13"/>
        <v>-0.12205768593214728</v>
      </c>
      <c r="AI167" s="180">
        <v>4.5122673156613669E-2</v>
      </c>
      <c r="AJ167" s="42">
        <f ca="1">_xlfn.NORM.INV(RAND(),VAR!$F$6,VAR!$F$7)</f>
        <v>2.9090078436621779E-2</v>
      </c>
    </row>
    <row r="168" spans="27:36" x14ac:dyDescent="0.25">
      <c r="AA168" s="32" t="s">
        <v>2471</v>
      </c>
      <c r="AB168">
        <v>180.98</v>
      </c>
      <c r="AC168">
        <f t="shared" si="12"/>
        <v>4.3402183534966063</v>
      </c>
      <c r="AD168" s="42">
        <v>4.4979502280731998E-2</v>
      </c>
      <c r="AF168" s="32" t="s">
        <v>2471</v>
      </c>
      <c r="AG168">
        <v>180.98</v>
      </c>
      <c r="AH168">
        <f t="shared" si="13"/>
        <v>4.3402183534966063</v>
      </c>
      <c r="AI168" s="180">
        <v>4.4979502280731998E-2</v>
      </c>
      <c r="AJ168" s="42">
        <f ca="1">_xlfn.NORM.INV(RAND(),VAR!$F$6,VAR!$F$7)</f>
        <v>-1.0432489519044321E-2</v>
      </c>
    </row>
    <row r="169" spans="27:36" x14ac:dyDescent="0.25">
      <c r="AA169" s="32" t="s">
        <v>4753</v>
      </c>
      <c r="AB169">
        <v>33.89</v>
      </c>
      <c r="AC169">
        <f t="shared" si="12"/>
        <v>5.6379821958456589E-3</v>
      </c>
      <c r="AD169" s="42">
        <v>4.4697903822441543E-2</v>
      </c>
      <c r="AF169" s="32" t="s">
        <v>4753</v>
      </c>
      <c r="AG169">
        <v>33.89</v>
      </c>
      <c r="AH169">
        <f t="shared" si="13"/>
        <v>5.6379821958456589E-3</v>
      </c>
      <c r="AI169" s="180">
        <v>4.4697903822441543E-2</v>
      </c>
      <c r="AJ169" s="42">
        <f ca="1">_xlfn.NORM.INV(RAND(),VAR!$F$6,VAR!$F$7)</f>
        <v>-7.1726370338903271E-3</v>
      </c>
    </row>
    <row r="170" spans="27:36" x14ac:dyDescent="0.25">
      <c r="AA170" s="32" t="s">
        <v>4469</v>
      </c>
      <c r="AB170">
        <v>33.700000000000003</v>
      </c>
      <c r="AC170">
        <f t="shared" si="12"/>
        <v>-0.90846122504413962</v>
      </c>
      <c r="AD170" s="42">
        <v>4.463732176069457E-2</v>
      </c>
      <c r="AF170" s="32" t="s">
        <v>4469</v>
      </c>
      <c r="AG170">
        <v>33.700000000000003</v>
      </c>
      <c r="AH170">
        <f t="shared" si="13"/>
        <v>-0.90846122504413962</v>
      </c>
      <c r="AI170" s="180">
        <v>4.463732176069457E-2</v>
      </c>
      <c r="AJ170" s="42">
        <f ca="1">_xlfn.NORM.INV(RAND(),VAR!$F$6,VAR!$F$7)</f>
        <v>1.0956108515143431E-2</v>
      </c>
    </row>
    <row r="171" spans="27:36" x14ac:dyDescent="0.25">
      <c r="AA171" s="32" t="s">
        <v>755</v>
      </c>
      <c r="AB171">
        <v>368.15</v>
      </c>
      <c r="AC171">
        <f t="shared" si="12"/>
        <v>11.22277556440903</v>
      </c>
      <c r="AD171" s="42">
        <v>4.4515689723656493E-2</v>
      </c>
      <c r="AF171" s="32" t="s">
        <v>755</v>
      </c>
      <c r="AG171">
        <v>368.15</v>
      </c>
      <c r="AH171">
        <f t="shared" si="13"/>
        <v>11.22277556440903</v>
      </c>
      <c r="AI171" s="180">
        <v>4.4515689723656493E-2</v>
      </c>
      <c r="AJ171" s="42">
        <f ca="1">_xlfn.NORM.INV(RAND(),VAR!$F$6,VAR!$F$7)</f>
        <v>3.6491271188805992E-3</v>
      </c>
    </row>
    <row r="172" spans="27:36" x14ac:dyDescent="0.25">
      <c r="AA172" s="32" t="s">
        <v>5172</v>
      </c>
      <c r="AB172">
        <v>30.12</v>
      </c>
      <c r="AC172">
        <f t="shared" si="12"/>
        <v>8.1272727272727288</v>
      </c>
      <c r="AD172" s="42">
        <v>4.4382801664355043E-2</v>
      </c>
      <c r="AF172" s="32" t="s">
        <v>5172</v>
      </c>
      <c r="AG172">
        <v>30.12</v>
      </c>
      <c r="AH172">
        <f t="shared" si="13"/>
        <v>8.1272727272727288</v>
      </c>
      <c r="AI172" s="180">
        <v>4.4382801664355043E-2</v>
      </c>
      <c r="AJ172" s="42">
        <f ca="1">_xlfn.NORM.INV(RAND(),VAR!$F$6,VAR!$F$7)</f>
        <v>2.5546586094377849E-2</v>
      </c>
    </row>
    <row r="173" spans="27:36" x14ac:dyDescent="0.25">
      <c r="AA173" s="32" t="s">
        <v>7596</v>
      </c>
      <c r="AB173">
        <v>3.3</v>
      </c>
      <c r="AC173">
        <f t="shared" si="12"/>
        <v>-0.979683555993351</v>
      </c>
      <c r="AD173" s="42">
        <v>4.4303797468354222E-2</v>
      </c>
      <c r="AF173" s="32" t="s">
        <v>7596</v>
      </c>
      <c r="AG173">
        <v>3.3</v>
      </c>
      <c r="AH173">
        <f t="shared" si="13"/>
        <v>-0.979683555993351</v>
      </c>
      <c r="AI173" s="180">
        <v>4.4303797468354222E-2</v>
      </c>
      <c r="AJ173" s="42">
        <f ca="1">_xlfn.NORM.INV(RAND(),VAR!$F$6,VAR!$F$7)</f>
        <v>1.093297447053203E-2</v>
      </c>
    </row>
    <row r="174" spans="27:36" x14ac:dyDescent="0.25">
      <c r="AA174" s="32" t="s">
        <v>1416</v>
      </c>
      <c r="AB174">
        <v>162.43</v>
      </c>
      <c r="AC174">
        <f t="shared" si="12"/>
        <v>33.340380549682877</v>
      </c>
      <c r="AD174" s="42">
        <v>4.4297286871544328E-2</v>
      </c>
      <c r="AF174" s="32" t="s">
        <v>1416</v>
      </c>
      <c r="AG174">
        <v>162.43</v>
      </c>
      <c r="AH174">
        <f t="shared" si="13"/>
        <v>33.340380549682877</v>
      </c>
      <c r="AI174" s="180">
        <v>4.4297286871544328E-2</v>
      </c>
      <c r="AJ174" s="42">
        <f ca="1">_xlfn.NORM.INV(RAND(),VAR!$F$6,VAR!$F$7)</f>
        <v>9.4649049053556339E-3</v>
      </c>
    </row>
    <row r="175" spans="27:36" x14ac:dyDescent="0.25">
      <c r="AA175" s="32" t="s">
        <v>7491</v>
      </c>
      <c r="AB175">
        <v>4.7300000000000004</v>
      </c>
      <c r="AC175">
        <f t="shared" si="12"/>
        <v>-0.44613583138173296</v>
      </c>
      <c r="AD175" s="42">
        <v>4.4150110375275942E-2</v>
      </c>
      <c r="AF175" s="32" t="s">
        <v>7491</v>
      </c>
      <c r="AG175">
        <v>4.7300000000000004</v>
      </c>
      <c r="AH175">
        <f t="shared" si="13"/>
        <v>-0.44613583138173296</v>
      </c>
      <c r="AI175" s="180">
        <v>4.4150110375275942E-2</v>
      </c>
      <c r="AJ175" s="42">
        <f ca="1">_xlfn.NORM.INV(RAND(),VAR!$F$6,VAR!$F$7)</f>
        <v>1.5980136196811982E-2</v>
      </c>
    </row>
    <row r="176" spans="27:36" x14ac:dyDescent="0.25">
      <c r="AA176" s="32" t="s">
        <v>6367</v>
      </c>
      <c r="AB176">
        <v>8.5399999999999991</v>
      </c>
      <c r="AC176">
        <f t="shared" si="12"/>
        <v>-0.71294117647058819</v>
      </c>
      <c r="AD176" s="42">
        <v>4.4009779951100114E-2</v>
      </c>
      <c r="AF176" s="32" t="s">
        <v>6367</v>
      </c>
      <c r="AG176">
        <v>8.5399999999999991</v>
      </c>
      <c r="AH176">
        <f t="shared" si="13"/>
        <v>-0.71294117647058819</v>
      </c>
      <c r="AI176" s="180">
        <v>4.4009779951100114E-2</v>
      </c>
      <c r="AJ176" s="42">
        <f ca="1">_xlfn.NORM.INV(RAND(),VAR!$F$6,VAR!$F$7)</f>
        <v>-4.0489279680194197E-3</v>
      </c>
    </row>
    <row r="177" spans="27:36" x14ac:dyDescent="0.25">
      <c r="AA177" s="32" t="s">
        <v>5087</v>
      </c>
      <c r="AB177">
        <v>29.75</v>
      </c>
      <c r="AC177">
        <f t="shared" si="12"/>
        <v>9.4020979020979034</v>
      </c>
      <c r="AD177" s="42">
        <v>4.3859649122806932E-2</v>
      </c>
      <c r="AF177" s="32" t="s">
        <v>5087</v>
      </c>
      <c r="AG177">
        <v>29.75</v>
      </c>
      <c r="AH177">
        <f t="shared" si="13"/>
        <v>9.4020979020979034</v>
      </c>
      <c r="AI177" s="180">
        <v>4.3859649122806932E-2</v>
      </c>
      <c r="AJ177" s="42">
        <f ca="1">_xlfn.NORM.INV(RAND(),VAR!$F$6,VAR!$F$7)</f>
        <v>1.4083971135053011E-3</v>
      </c>
    </row>
    <row r="178" spans="27:36" x14ac:dyDescent="0.25">
      <c r="AA178" s="32" t="s">
        <v>7690</v>
      </c>
      <c r="AB178">
        <v>2.86</v>
      </c>
      <c r="AC178">
        <f t="shared" si="12"/>
        <v>-0.14371257485029942</v>
      </c>
      <c r="AD178" s="42">
        <v>4.3795620437956151E-2</v>
      </c>
      <c r="AF178" s="32" t="s">
        <v>7690</v>
      </c>
      <c r="AG178">
        <v>2.86</v>
      </c>
      <c r="AH178">
        <f t="shared" si="13"/>
        <v>-0.14371257485029942</v>
      </c>
      <c r="AI178" s="180">
        <v>4.3795620437956151E-2</v>
      </c>
      <c r="AJ178" s="42">
        <f ca="1">_xlfn.NORM.INV(RAND(),VAR!$F$6,VAR!$F$7)</f>
        <v>-1.1814060920730157E-2</v>
      </c>
    </row>
    <row r="179" spans="27:36" x14ac:dyDescent="0.25">
      <c r="AA179" s="32" t="s">
        <v>7585</v>
      </c>
      <c r="AB179">
        <v>3.34</v>
      </c>
      <c r="AC179">
        <f t="shared" si="12"/>
        <v>-0.44053601340033499</v>
      </c>
      <c r="AD179" s="42">
        <v>4.3749999999999956E-2</v>
      </c>
      <c r="AF179" s="32" t="s">
        <v>7585</v>
      </c>
      <c r="AG179">
        <v>3.34</v>
      </c>
      <c r="AH179">
        <f t="shared" si="13"/>
        <v>-0.44053601340033499</v>
      </c>
      <c r="AI179" s="180">
        <v>4.3749999999999956E-2</v>
      </c>
      <c r="AJ179" s="42">
        <f ca="1">_xlfn.NORM.INV(RAND(),VAR!$F$6,VAR!$F$7)</f>
        <v>1.2171424768361926E-2</v>
      </c>
    </row>
    <row r="180" spans="27:36" x14ac:dyDescent="0.25">
      <c r="AA180" s="32" t="s">
        <v>7344</v>
      </c>
      <c r="AB180">
        <v>5.97</v>
      </c>
      <c r="AC180">
        <f t="shared" si="12"/>
        <v>-0.94840103716508206</v>
      </c>
      <c r="AD180" s="42">
        <v>4.3706293706293753E-2</v>
      </c>
      <c r="AF180" s="32" t="s">
        <v>7344</v>
      </c>
      <c r="AG180">
        <v>5.97</v>
      </c>
      <c r="AH180">
        <f t="shared" si="13"/>
        <v>-0.94840103716508206</v>
      </c>
      <c r="AI180" s="180">
        <v>4.3706293706293753E-2</v>
      </c>
      <c r="AJ180" s="42">
        <f ca="1">_xlfn.NORM.INV(RAND(),VAR!$F$6,VAR!$F$7)</f>
        <v>-2.5285431636134028E-2</v>
      </c>
    </row>
    <row r="181" spans="27:36" x14ac:dyDescent="0.25">
      <c r="AA181" s="32" t="s">
        <v>1695</v>
      </c>
      <c r="AB181">
        <v>115.7</v>
      </c>
      <c r="AC181">
        <f t="shared" si="12"/>
        <v>-0.4641782059000602</v>
      </c>
      <c r="AD181" s="42">
        <v>4.3470418470418437E-2</v>
      </c>
      <c r="AF181" s="32" t="s">
        <v>1695</v>
      </c>
      <c r="AG181">
        <v>115.7</v>
      </c>
      <c r="AH181">
        <f t="shared" si="13"/>
        <v>-0.4641782059000602</v>
      </c>
      <c r="AI181" s="180">
        <v>4.3470418470418437E-2</v>
      </c>
      <c r="AJ181" s="42">
        <f ca="1">_xlfn.NORM.INV(RAND(),VAR!$F$6,VAR!$F$7)</f>
        <v>4.8938396896943681E-3</v>
      </c>
    </row>
    <row r="182" spans="27:36" x14ac:dyDescent="0.25">
      <c r="AA182" s="32" t="s">
        <v>1200</v>
      </c>
      <c r="AB182">
        <v>215.93</v>
      </c>
      <c r="AC182">
        <f t="shared" si="12"/>
        <v>62.884615384615387</v>
      </c>
      <c r="AD182" s="42">
        <v>4.3442543732482797E-2</v>
      </c>
      <c r="AF182" s="32" t="s">
        <v>1200</v>
      </c>
      <c r="AG182">
        <v>215.93</v>
      </c>
      <c r="AH182">
        <f t="shared" si="13"/>
        <v>62.884615384615387</v>
      </c>
      <c r="AI182" s="180">
        <v>4.3442543732482797E-2</v>
      </c>
      <c r="AJ182" s="42">
        <f ca="1">_xlfn.NORM.INV(RAND(),VAR!$F$6,VAR!$F$7)</f>
        <v>2.7403954163441279E-2</v>
      </c>
    </row>
    <row r="183" spans="27:36" x14ac:dyDescent="0.25">
      <c r="AA183" s="32" t="s">
        <v>7678</v>
      </c>
      <c r="AB183">
        <v>3.38</v>
      </c>
      <c r="AC183">
        <f t="shared" si="12"/>
        <v>-0.53379310344827591</v>
      </c>
      <c r="AD183" s="42">
        <v>4.3209876543209846E-2</v>
      </c>
      <c r="AF183" s="32" t="s">
        <v>7678</v>
      </c>
      <c r="AG183">
        <v>3.38</v>
      </c>
      <c r="AH183">
        <f t="shared" si="13"/>
        <v>-0.53379310344827591</v>
      </c>
      <c r="AI183" s="180">
        <v>4.3209876543209846E-2</v>
      </c>
      <c r="AJ183" s="42">
        <f ca="1">_xlfn.NORM.INV(RAND(),VAR!$F$6,VAR!$F$7)</f>
        <v>3.9286907372860017E-2</v>
      </c>
    </row>
    <row r="184" spans="27:36" x14ac:dyDescent="0.25">
      <c r="AA184" s="32" t="s">
        <v>6103</v>
      </c>
      <c r="AB184">
        <v>7.25</v>
      </c>
      <c r="AC184">
        <f t="shared" si="12"/>
        <v>3.4236804564907297E-2</v>
      </c>
      <c r="AD184" s="42">
        <v>4.3165467625899234E-2</v>
      </c>
      <c r="AF184" s="32" t="s">
        <v>6103</v>
      </c>
      <c r="AG184">
        <v>7.25</v>
      </c>
      <c r="AH184">
        <f t="shared" si="13"/>
        <v>3.4236804564907297E-2</v>
      </c>
      <c r="AI184" s="180">
        <v>4.3165467625899234E-2</v>
      </c>
      <c r="AJ184" s="42">
        <f ca="1">_xlfn.NORM.INV(RAND(),VAR!$F$6,VAR!$F$7)</f>
        <v>6.667213805309569E-3</v>
      </c>
    </row>
    <row r="185" spans="27:36" x14ac:dyDescent="0.25">
      <c r="AA185" s="32" t="s">
        <v>6121</v>
      </c>
      <c r="AB185">
        <v>7.01</v>
      </c>
      <c r="AC185">
        <f t="shared" si="12"/>
        <v>0.20654044750430289</v>
      </c>
      <c r="AD185" s="42">
        <v>4.3154761904761862E-2</v>
      </c>
      <c r="AF185" s="32" t="s">
        <v>6121</v>
      </c>
      <c r="AG185">
        <v>7.01</v>
      </c>
      <c r="AH185">
        <f t="shared" si="13"/>
        <v>0.20654044750430289</v>
      </c>
      <c r="AI185" s="180">
        <v>4.3154761904761862E-2</v>
      </c>
      <c r="AJ185" s="42">
        <f ca="1">_xlfn.NORM.INV(RAND(),VAR!$F$6,VAR!$F$7)</f>
        <v>4.6489239157296039E-2</v>
      </c>
    </row>
    <row r="186" spans="27:36" x14ac:dyDescent="0.25">
      <c r="AA186" s="32" t="s">
        <v>6665</v>
      </c>
      <c r="AB186">
        <v>5.81</v>
      </c>
      <c r="AC186">
        <f t="shared" si="12"/>
        <v>-0.46697247706422018</v>
      </c>
      <c r="AD186" s="42">
        <v>4.3087971274685666E-2</v>
      </c>
      <c r="AF186" s="32" t="s">
        <v>6665</v>
      </c>
      <c r="AG186">
        <v>5.81</v>
      </c>
      <c r="AH186">
        <f t="shared" si="13"/>
        <v>-0.46697247706422018</v>
      </c>
      <c r="AI186" s="180">
        <v>4.3087971274685666E-2</v>
      </c>
      <c r="AJ186" s="42">
        <f ca="1">_xlfn.NORM.INV(RAND(),VAR!$F$6,VAR!$F$7)</f>
        <v>2.787535526480334E-3</v>
      </c>
    </row>
    <row r="187" spans="27:36" x14ac:dyDescent="0.25">
      <c r="AA187" s="32" t="s">
        <v>6845</v>
      </c>
      <c r="AB187">
        <v>10.9</v>
      </c>
      <c r="AC187">
        <f t="shared" si="12"/>
        <v>-0.54182429592265657</v>
      </c>
      <c r="AD187" s="42">
        <v>4.3062200956937913E-2</v>
      </c>
      <c r="AF187" s="32" t="s">
        <v>6845</v>
      </c>
      <c r="AG187">
        <v>10.9</v>
      </c>
      <c r="AH187">
        <f t="shared" si="13"/>
        <v>-0.54182429592265657</v>
      </c>
      <c r="AI187" s="180">
        <v>4.3062200956937913E-2</v>
      </c>
      <c r="AJ187" s="42">
        <f ca="1">_xlfn.NORM.INV(RAND(),VAR!$F$6,VAR!$F$7)</f>
        <v>-2.4541150493179384E-3</v>
      </c>
    </row>
    <row r="188" spans="27:36" x14ac:dyDescent="0.25">
      <c r="AA188" s="32" t="s">
        <v>5228</v>
      </c>
      <c r="AB188">
        <v>23.79</v>
      </c>
      <c r="AC188">
        <f t="shared" si="12"/>
        <v>2.4933920704845818</v>
      </c>
      <c r="AD188" s="42">
        <v>4.2963612450679589E-2</v>
      </c>
      <c r="AF188" s="32" t="s">
        <v>5228</v>
      </c>
      <c r="AG188">
        <v>23.79</v>
      </c>
      <c r="AH188">
        <f t="shared" si="13"/>
        <v>2.4933920704845818</v>
      </c>
      <c r="AI188" s="180">
        <v>4.2963612450679589E-2</v>
      </c>
      <c r="AJ188" s="42">
        <f ca="1">_xlfn.NORM.INV(RAND(),VAR!$F$6,VAR!$F$7)</f>
        <v>1.8908431993558093E-2</v>
      </c>
    </row>
    <row r="189" spans="27:36" x14ac:dyDescent="0.25">
      <c r="AA189" s="32" t="s">
        <v>7143</v>
      </c>
      <c r="AB189">
        <v>6.81</v>
      </c>
      <c r="AC189">
        <f t="shared" si="12"/>
        <v>-0.94926996424314658</v>
      </c>
      <c r="AD189" s="42">
        <v>4.2879019908116378E-2</v>
      </c>
      <c r="AF189" s="32" t="s">
        <v>7143</v>
      </c>
      <c r="AG189">
        <v>6.81</v>
      </c>
      <c r="AH189">
        <f t="shared" si="13"/>
        <v>-0.94926996424314658</v>
      </c>
      <c r="AI189" s="180">
        <v>4.2879019908116378E-2</v>
      </c>
      <c r="AJ189" s="42">
        <f ca="1">_xlfn.NORM.INV(RAND(),VAR!$F$6,VAR!$F$7)</f>
        <v>-1.5658280641210692E-2</v>
      </c>
    </row>
    <row r="190" spans="27:36" x14ac:dyDescent="0.25">
      <c r="AA190" s="32" t="s">
        <v>1686</v>
      </c>
      <c r="AB190">
        <v>134.24</v>
      </c>
      <c r="AC190">
        <f t="shared" si="12"/>
        <v>31.269230769230774</v>
      </c>
      <c r="AD190" s="42">
        <v>4.2721764797265749E-2</v>
      </c>
      <c r="AF190" s="32" t="s">
        <v>1686</v>
      </c>
      <c r="AG190">
        <v>134.24</v>
      </c>
      <c r="AH190">
        <f t="shared" si="13"/>
        <v>31.269230769230774</v>
      </c>
      <c r="AI190" s="180">
        <v>4.2721764797265749E-2</v>
      </c>
      <c r="AJ190" s="42">
        <f ca="1">_xlfn.NORM.INV(RAND(),VAR!$F$6,VAR!$F$7)</f>
        <v>5.7531945254405718E-3</v>
      </c>
    </row>
    <row r="191" spans="27:36" x14ac:dyDescent="0.25">
      <c r="AA191" s="32" t="s">
        <v>7508</v>
      </c>
      <c r="AB191">
        <v>4.16</v>
      </c>
      <c r="AC191">
        <f t="shared" si="12"/>
        <v>-5.8823529411764608E-2</v>
      </c>
      <c r="AD191" s="42">
        <v>4.2606516290726759E-2</v>
      </c>
      <c r="AF191" s="32" t="s">
        <v>7508</v>
      </c>
      <c r="AG191">
        <v>4.16</v>
      </c>
      <c r="AH191">
        <f t="shared" si="13"/>
        <v>-5.8823529411764608E-2</v>
      </c>
      <c r="AI191" s="180">
        <v>4.2606516290726759E-2</v>
      </c>
      <c r="AJ191" s="42">
        <f ca="1">_xlfn.NORM.INV(RAND(),VAR!$F$6,VAR!$F$7)</f>
        <v>-2.0319834008355804E-2</v>
      </c>
    </row>
    <row r="192" spans="27:36" x14ac:dyDescent="0.25">
      <c r="AA192" s="32" t="s">
        <v>7439</v>
      </c>
      <c r="AB192">
        <v>4.42</v>
      </c>
      <c r="AC192">
        <f t="shared" si="12"/>
        <v>-0.96927141268075645</v>
      </c>
      <c r="AD192" s="42">
        <v>4.2452830188679069E-2</v>
      </c>
      <c r="AF192" s="32" t="s">
        <v>7439</v>
      </c>
      <c r="AG192">
        <v>4.42</v>
      </c>
      <c r="AH192">
        <f t="shared" si="13"/>
        <v>-0.96927141268075645</v>
      </c>
      <c r="AI192" s="180">
        <v>4.2452830188679069E-2</v>
      </c>
      <c r="AJ192" s="42">
        <f ca="1">_xlfn.NORM.INV(RAND(),VAR!$F$6,VAR!$F$7)</f>
        <v>-9.7125949093436123E-3</v>
      </c>
    </row>
    <row r="193" spans="27:36" x14ac:dyDescent="0.25">
      <c r="AA193" s="32" t="s">
        <v>1633</v>
      </c>
      <c r="AB193">
        <v>143.84</v>
      </c>
      <c r="AC193">
        <f t="shared" si="12"/>
        <v>16.649079754601228</v>
      </c>
      <c r="AD193" s="42">
        <v>4.2394376404087275E-2</v>
      </c>
      <c r="AF193" s="32" t="s">
        <v>1633</v>
      </c>
      <c r="AG193">
        <v>143.84</v>
      </c>
      <c r="AH193">
        <f t="shared" si="13"/>
        <v>16.649079754601228</v>
      </c>
      <c r="AI193" s="180">
        <v>4.2394376404087275E-2</v>
      </c>
      <c r="AJ193" s="42">
        <f ca="1">_xlfn.NORM.INV(RAND(),VAR!$F$6,VAR!$F$7)</f>
        <v>2.9710367243414741E-2</v>
      </c>
    </row>
    <row r="194" spans="27:36" x14ac:dyDescent="0.25">
      <c r="AA194" s="32" t="s">
        <v>6316</v>
      </c>
      <c r="AB194">
        <v>8.15</v>
      </c>
      <c r="AC194">
        <f t="shared" si="12"/>
        <v>-0.79538036655787092</v>
      </c>
      <c r="AD194" s="42">
        <v>4.2199488491048598E-2</v>
      </c>
      <c r="AF194" s="32" t="s">
        <v>6316</v>
      </c>
      <c r="AG194">
        <v>8.15</v>
      </c>
      <c r="AH194">
        <f t="shared" si="13"/>
        <v>-0.79538036655787092</v>
      </c>
      <c r="AI194" s="180">
        <v>4.2199488491048598E-2</v>
      </c>
      <c r="AJ194" s="42">
        <f ca="1">_xlfn.NORM.INV(RAND(),VAR!$F$6,VAR!$F$7)</f>
        <v>6.9656053767956432E-4</v>
      </c>
    </row>
    <row r="195" spans="27:36" x14ac:dyDescent="0.25">
      <c r="AA195" s="32" t="s">
        <v>4694</v>
      </c>
      <c r="AB195">
        <v>39.83</v>
      </c>
      <c r="AC195">
        <f t="shared" si="12"/>
        <v>3.0110775427995975</v>
      </c>
      <c r="AD195" s="42">
        <v>4.2124542124542197E-2</v>
      </c>
      <c r="AF195" s="32" t="s">
        <v>4694</v>
      </c>
      <c r="AG195">
        <v>39.83</v>
      </c>
      <c r="AH195">
        <f t="shared" si="13"/>
        <v>3.0110775427995975</v>
      </c>
      <c r="AI195" s="180">
        <v>4.2124542124542197E-2</v>
      </c>
      <c r="AJ195" s="42">
        <f ca="1">_xlfn.NORM.INV(RAND(),VAR!$F$6,VAR!$F$7)</f>
        <v>-1.7147230026046248E-2</v>
      </c>
    </row>
    <row r="196" spans="27:36" x14ac:dyDescent="0.25">
      <c r="AA196" s="32" t="s">
        <v>5771</v>
      </c>
      <c r="AB196">
        <v>9.93</v>
      </c>
      <c r="AC196">
        <f t="shared" ref="AC196:AC259" si="14">(AB196/AB197)-1</f>
        <v>2.3322147651006713</v>
      </c>
      <c r="AD196" s="42">
        <v>4.1972717733473219E-2</v>
      </c>
      <c r="AF196" s="32" t="s">
        <v>5771</v>
      </c>
      <c r="AG196">
        <v>9.93</v>
      </c>
      <c r="AH196">
        <f t="shared" ref="AH196:AH259" si="15">(AG196/AG197)-1</f>
        <v>2.3322147651006713</v>
      </c>
      <c r="AI196" s="180">
        <v>4.1972717733473219E-2</v>
      </c>
      <c r="AJ196" s="42">
        <f ca="1">_xlfn.NORM.INV(RAND(),VAR!$F$6,VAR!$F$7)</f>
        <v>-1.4020648141494512E-2</v>
      </c>
    </row>
    <row r="197" spans="27:36" x14ac:dyDescent="0.25">
      <c r="AA197" s="32" t="s">
        <v>7550</v>
      </c>
      <c r="AB197">
        <v>2.98</v>
      </c>
      <c r="AC197">
        <f t="shared" si="14"/>
        <v>-0.98381226573958391</v>
      </c>
      <c r="AD197" s="42">
        <v>4.1958041958042092E-2</v>
      </c>
      <c r="AF197" s="32" t="s">
        <v>7550</v>
      </c>
      <c r="AG197">
        <v>2.98</v>
      </c>
      <c r="AH197">
        <f t="shared" si="15"/>
        <v>-0.98381226573958391</v>
      </c>
      <c r="AI197" s="180">
        <v>4.1958041958042092E-2</v>
      </c>
      <c r="AJ197" s="42">
        <f ca="1">_xlfn.NORM.INV(RAND(),VAR!$F$6,VAR!$F$7)</f>
        <v>-1.0432956885215129E-2</v>
      </c>
    </row>
    <row r="198" spans="27:36" x14ac:dyDescent="0.25">
      <c r="AA198" s="32" t="s">
        <v>2197</v>
      </c>
      <c r="AB198">
        <v>184.09</v>
      </c>
      <c r="AC198">
        <f t="shared" si="14"/>
        <v>2.9915437987857767</v>
      </c>
      <c r="AD198" s="42">
        <v>4.1822297679683151E-2</v>
      </c>
      <c r="AF198" s="32" t="s">
        <v>2197</v>
      </c>
      <c r="AG198">
        <v>184.09</v>
      </c>
      <c r="AH198">
        <f t="shared" si="15"/>
        <v>2.9915437987857767</v>
      </c>
      <c r="AI198" s="180">
        <v>4.1822297679683151E-2</v>
      </c>
      <c r="AJ198" s="42">
        <f ca="1">_xlfn.NORM.INV(RAND(),VAR!$F$6,VAR!$F$7)</f>
        <v>-3.8611324974760025E-2</v>
      </c>
    </row>
    <row r="199" spans="27:36" x14ac:dyDescent="0.25">
      <c r="AA199" s="32" t="s">
        <v>4179</v>
      </c>
      <c r="AB199">
        <v>46.12</v>
      </c>
      <c r="AC199">
        <f t="shared" si="14"/>
        <v>-0.78391041559293451</v>
      </c>
      <c r="AD199" s="42">
        <v>4.1789021911000646E-2</v>
      </c>
      <c r="AF199" s="32" t="s">
        <v>4179</v>
      </c>
      <c r="AG199">
        <v>46.12</v>
      </c>
      <c r="AH199">
        <f t="shared" si="15"/>
        <v>-0.78391041559293451</v>
      </c>
      <c r="AI199" s="180">
        <v>4.1789021911000646E-2</v>
      </c>
      <c r="AJ199" s="42">
        <f ca="1">_xlfn.NORM.INV(RAND(),VAR!$F$6,VAR!$F$7)</f>
        <v>1.2437875230535267E-2</v>
      </c>
    </row>
    <row r="200" spans="27:36" x14ac:dyDescent="0.25">
      <c r="AA200" s="32" t="s">
        <v>1177</v>
      </c>
      <c r="AB200">
        <v>213.43</v>
      </c>
      <c r="AC200">
        <f t="shared" si="14"/>
        <v>5.67385866166354</v>
      </c>
      <c r="AD200" s="42">
        <v>4.1731745411948573E-2</v>
      </c>
      <c r="AF200" s="32" t="s">
        <v>1177</v>
      </c>
      <c r="AG200">
        <v>213.43</v>
      </c>
      <c r="AH200">
        <f t="shared" si="15"/>
        <v>5.67385866166354</v>
      </c>
      <c r="AI200" s="180">
        <v>4.1731745411948573E-2</v>
      </c>
      <c r="AJ200" s="42">
        <f ca="1">_xlfn.NORM.INV(RAND(),VAR!$F$6,VAR!$F$7)</f>
        <v>-4.2743648233673198E-3</v>
      </c>
    </row>
    <row r="201" spans="27:36" x14ac:dyDescent="0.25">
      <c r="AA201" s="32" t="s">
        <v>5106</v>
      </c>
      <c r="AB201">
        <v>31.98</v>
      </c>
      <c r="AC201">
        <f t="shared" si="14"/>
        <v>-0.72669002649346215</v>
      </c>
      <c r="AD201" s="42">
        <v>4.1693811074918541E-2</v>
      </c>
      <c r="AF201" s="32" t="s">
        <v>5106</v>
      </c>
      <c r="AG201">
        <v>31.98</v>
      </c>
      <c r="AH201">
        <f t="shared" si="15"/>
        <v>-0.72669002649346215</v>
      </c>
      <c r="AI201" s="180">
        <v>4.1693811074918541E-2</v>
      </c>
      <c r="AJ201" s="42">
        <f ca="1">_xlfn.NORM.INV(RAND(),VAR!$F$6,VAR!$F$7)</f>
        <v>2.3406651164307245E-3</v>
      </c>
    </row>
    <row r="202" spans="27:36" x14ac:dyDescent="0.25">
      <c r="AA202" s="32" t="s">
        <v>1668</v>
      </c>
      <c r="AB202">
        <v>117.01</v>
      </c>
      <c r="AC202">
        <f t="shared" si="14"/>
        <v>4.3017671046669692</v>
      </c>
      <c r="AD202" s="42">
        <v>4.1662957357785135E-2</v>
      </c>
      <c r="AF202" s="32" t="s">
        <v>1668</v>
      </c>
      <c r="AG202">
        <v>117.01</v>
      </c>
      <c r="AH202">
        <f t="shared" si="15"/>
        <v>4.3017671046669692</v>
      </c>
      <c r="AI202" s="180">
        <v>4.1662957357785135E-2</v>
      </c>
      <c r="AJ202" s="42">
        <f ca="1">_xlfn.NORM.INV(RAND(),VAR!$F$6,VAR!$F$7)</f>
        <v>1.4594017330052855E-4</v>
      </c>
    </row>
    <row r="203" spans="27:36" x14ac:dyDescent="0.25">
      <c r="AA203" s="32" t="s">
        <v>5242</v>
      </c>
      <c r="AB203">
        <v>22.07</v>
      </c>
      <c r="AC203">
        <f t="shared" si="14"/>
        <v>3.179055633473582E-2</v>
      </c>
      <c r="AD203" s="42">
        <v>4.1529023124114994E-2</v>
      </c>
      <c r="AF203" s="32" t="s">
        <v>5242</v>
      </c>
      <c r="AG203">
        <v>22.07</v>
      </c>
      <c r="AH203">
        <f t="shared" si="15"/>
        <v>3.179055633473582E-2</v>
      </c>
      <c r="AI203" s="180">
        <v>4.1529023124114994E-2</v>
      </c>
      <c r="AJ203" s="42">
        <f ca="1">_xlfn.NORM.INV(RAND(),VAR!$F$6,VAR!$F$7)</f>
        <v>7.0478772735276226E-3</v>
      </c>
    </row>
    <row r="204" spans="27:36" x14ac:dyDescent="0.25">
      <c r="AA204" s="32" t="s">
        <v>5249</v>
      </c>
      <c r="AB204">
        <v>21.39</v>
      </c>
      <c r="AC204">
        <f t="shared" si="14"/>
        <v>-0.81403234220135623</v>
      </c>
      <c r="AD204" s="42">
        <v>4.1382667964946496E-2</v>
      </c>
      <c r="AF204" s="32" t="s">
        <v>5249</v>
      </c>
      <c r="AG204">
        <v>21.39</v>
      </c>
      <c r="AH204">
        <f t="shared" si="15"/>
        <v>-0.81403234220135623</v>
      </c>
      <c r="AI204" s="180">
        <v>4.1382667964946496E-2</v>
      </c>
      <c r="AJ204" s="42">
        <f ca="1">_xlfn.NORM.INV(RAND(),VAR!$F$6,VAR!$F$7)</f>
        <v>2.8645905894528062E-2</v>
      </c>
    </row>
    <row r="205" spans="27:36" x14ac:dyDescent="0.25">
      <c r="AA205" s="32" t="s">
        <v>1705</v>
      </c>
      <c r="AB205">
        <v>115.02</v>
      </c>
      <c r="AC205">
        <f t="shared" si="14"/>
        <v>13.270471464019849</v>
      </c>
      <c r="AD205" s="42">
        <v>4.1376188320507046E-2</v>
      </c>
      <c r="AF205" s="32" t="s">
        <v>1705</v>
      </c>
      <c r="AG205">
        <v>115.02</v>
      </c>
      <c r="AH205">
        <f t="shared" si="15"/>
        <v>13.270471464019849</v>
      </c>
      <c r="AI205" s="180">
        <v>4.1376188320507046E-2</v>
      </c>
      <c r="AJ205" s="42">
        <f ca="1">_xlfn.NORM.INV(RAND(),VAR!$F$6,VAR!$F$7)</f>
        <v>-1.7014724036976472E-2</v>
      </c>
    </row>
    <row r="206" spans="27:36" x14ac:dyDescent="0.25">
      <c r="AA206" s="32" t="s">
        <v>6785</v>
      </c>
      <c r="AB206">
        <v>8.06</v>
      </c>
      <c r="AC206">
        <f t="shared" si="14"/>
        <v>-0.61963190184049077</v>
      </c>
      <c r="AD206" s="42">
        <v>4.134366925064592E-2</v>
      </c>
      <c r="AF206" s="32" t="s">
        <v>6785</v>
      </c>
      <c r="AG206">
        <v>8.06</v>
      </c>
      <c r="AH206">
        <f t="shared" si="15"/>
        <v>-0.61963190184049077</v>
      </c>
      <c r="AI206" s="180">
        <v>4.134366925064592E-2</v>
      </c>
      <c r="AJ206" s="42">
        <f ca="1">_xlfn.NORM.INV(RAND(),VAR!$F$6,VAR!$F$7)</f>
        <v>5.3768620628133678E-3</v>
      </c>
    </row>
    <row r="207" spans="27:36" x14ac:dyDescent="0.25">
      <c r="AA207" s="32" t="s">
        <v>5243</v>
      </c>
      <c r="AB207">
        <v>21.19</v>
      </c>
      <c r="AC207">
        <f t="shared" si="14"/>
        <v>-0.33427584040213631</v>
      </c>
      <c r="AD207" s="42">
        <v>4.1277641277641219E-2</v>
      </c>
      <c r="AF207" s="32" t="s">
        <v>5243</v>
      </c>
      <c r="AG207">
        <v>21.19</v>
      </c>
      <c r="AH207">
        <f t="shared" si="15"/>
        <v>-0.33427584040213631</v>
      </c>
      <c r="AI207" s="180">
        <v>4.1277641277641219E-2</v>
      </c>
      <c r="AJ207" s="42">
        <f ca="1">_xlfn.NORM.INV(RAND(),VAR!$F$6,VAR!$F$7)</f>
        <v>-4.0808684414055656E-2</v>
      </c>
    </row>
    <row r="208" spans="27:36" x14ac:dyDescent="0.25">
      <c r="AA208" s="32" t="s">
        <v>4513</v>
      </c>
      <c r="AB208">
        <v>31.83</v>
      </c>
      <c r="AC208">
        <f t="shared" si="14"/>
        <v>2.1483679525222552</v>
      </c>
      <c r="AD208" s="42">
        <v>4.121687929342488E-2</v>
      </c>
      <c r="AF208" s="32" t="s">
        <v>4513</v>
      </c>
      <c r="AG208">
        <v>31.83</v>
      </c>
      <c r="AH208">
        <f t="shared" si="15"/>
        <v>2.1483679525222552</v>
      </c>
      <c r="AI208" s="180">
        <v>4.121687929342488E-2</v>
      </c>
      <c r="AJ208" s="42">
        <f ca="1">_xlfn.NORM.INV(RAND(),VAR!$F$6,VAR!$F$7)</f>
        <v>-6.226161042941351E-3</v>
      </c>
    </row>
    <row r="209" spans="27:36" x14ac:dyDescent="0.25">
      <c r="AA209" s="32" t="s">
        <v>6491</v>
      </c>
      <c r="AB209">
        <v>10.11</v>
      </c>
      <c r="AC209">
        <f t="shared" si="14"/>
        <v>-0.70814087759815236</v>
      </c>
      <c r="AD209" s="42">
        <v>4.1194644696189275E-2</v>
      </c>
      <c r="AF209" s="32" t="s">
        <v>6491</v>
      </c>
      <c r="AG209">
        <v>10.11</v>
      </c>
      <c r="AH209">
        <f t="shared" si="15"/>
        <v>-0.70814087759815236</v>
      </c>
      <c r="AI209" s="180">
        <v>4.1194644696189275E-2</v>
      </c>
      <c r="AJ209" s="42">
        <f ca="1">_xlfn.NORM.INV(RAND(),VAR!$F$6,VAR!$F$7)</f>
        <v>-3.6827297755677993E-3</v>
      </c>
    </row>
    <row r="210" spans="27:36" x14ac:dyDescent="0.25">
      <c r="AA210" s="32" t="s">
        <v>4406</v>
      </c>
      <c r="AB210">
        <v>34.64</v>
      </c>
      <c r="AC210">
        <f t="shared" si="14"/>
        <v>4.0717423133235728</v>
      </c>
      <c r="AD210" s="42">
        <v>4.117823865344139E-2</v>
      </c>
      <c r="AF210" s="32" t="s">
        <v>4406</v>
      </c>
      <c r="AG210">
        <v>34.64</v>
      </c>
      <c r="AH210">
        <f t="shared" si="15"/>
        <v>4.0717423133235728</v>
      </c>
      <c r="AI210" s="180">
        <v>4.117823865344139E-2</v>
      </c>
      <c r="AJ210" s="42">
        <f ca="1">_xlfn.NORM.INV(RAND(),VAR!$F$6,VAR!$F$7)</f>
        <v>-2.9359940340370594E-2</v>
      </c>
    </row>
    <row r="211" spans="27:36" x14ac:dyDescent="0.25">
      <c r="AA211" s="32" t="s">
        <v>6766</v>
      </c>
      <c r="AB211">
        <v>6.83</v>
      </c>
      <c r="AC211">
        <f t="shared" si="14"/>
        <v>-0.9478506528212568</v>
      </c>
      <c r="AD211" s="42">
        <v>4.1158536585365946E-2</v>
      </c>
      <c r="AF211" s="32" t="s">
        <v>6766</v>
      </c>
      <c r="AG211">
        <v>6.83</v>
      </c>
      <c r="AH211">
        <f t="shared" si="15"/>
        <v>-0.9478506528212568</v>
      </c>
      <c r="AI211" s="180">
        <v>4.1158536585365946E-2</v>
      </c>
      <c r="AJ211" s="42">
        <f ca="1">_xlfn.NORM.INV(RAND(),VAR!$F$6,VAR!$F$7)</f>
        <v>9.6559192626736387E-3</v>
      </c>
    </row>
    <row r="212" spans="27:36" x14ac:dyDescent="0.25">
      <c r="AA212" s="32" t="s">
        <v>3306</v>
      </c>
      <c r="AB212">
        <v>130.97</v>
      </c>
      <c r="AC212">
        <f t="shared" si="14"/>
        <v>1.6522883758606723</v>
      </c>
      <c r="AD212" s="42">
        <v>4.1014227803831238E-2</v>
      </c>
      <c r="AF212" s="32" t="s">
        <v>3306</v>
      </c>
      <c r="AG212">
        <v>130.97</v>
      </c>
      <c r="AH212">
        <f t="shared" si="15"/>
        <v>1.6522883758606723</v>
      </c>
      <c r="AI212" s="180">
        <v>4.1014227803831238E-2</v>
      </c>
      <c r="AJ212" s="42">
        <f ca="1">_xlfn.NORM.INV(RAND(),VAR!$F$6,VAR!$F$7)</f>
        <v>8.8386889060953957E-3</v>
      </c>
    </row>
    <row r="213" spans="27:36" x14ac:dyDescent="0.25">
      <c r="AA213" s="32" t="s">
        <v>4254</v>
      </c>
      <c r="AB213">
        <v>49.38</v>
      </c>
      <c r="AC213">
        <f t="shared" si="14"/>
        <v>0.95641838351822517</v>
      </c>
      <c r="AD213" s="42">
        <v>4.089376053962912E-2</v>
      </c>
      <c r="AF213" s="32" t="s">
        <v>4254</v>
      </c>
      <c r="AG213">
        <v>49.38</v>
      </c>
      <c r="AH213">
        <f t="shared" si="15"/>
        <v>0.95641838351822517</v>
      </c>
      <c r="AI213" s="180">
        <v>4.089376053962912E-2</v>
      </c>
      <c r="AJ213" s="42">
        <f ca="1">_xlfn.NORM.INV(RAND(),VAR!$F$6,VAR!$F$7)</f>
        <v>3.4336278789783597E-2</v>
      </c>
    </row>
    <row r="214" spans="27:36" x14ac:dyDescent="0.25">
      <c r="AA214" s="32" t="s">
        <v>5267</v>
      </c>
      <c r="AB214">
        <v>25.24</v>
      </c>
      <c r="AC214">
        <f t="shared" si="14"/>
        <v>7.9822064056939492</v>
      </c>
      <c r="AD214" s="42">
        <v>4.0824742268041225E-2</v>
      </c>
      <c r="AF214" s="32" t="s">
        <v>5267</v>
      </c>
      <c r="AG214">
        <v>25.24</v>
      </c>
      <c r="AH214">
        <f t="shared" si="15"/>
        <v>7.9822064056939492</v>
      </c>
      <c r="AI214" s="180">
        <v>4.0824742268041225E-2</v>
      </c>
      <c r="AJ214" s="42">
        <f ca="1">_xlfn.NORM.INV(RAND(),VAR!$F$6,VAR!$F$7)</f>
        <v>5.9194375576360958E-3</v>
      </c>
    </row>
    <row r="215" spans="27:36" x14ac:dyDescent="0.25">
      <c r="AA215" s="32" t="s">
        <v>7570</v>
      </c>
      <c r="AB215">
        <v>2.81</v>
      </c>
      <c r="AC215">
        <f t="shared" si="14"/>
        <v>-0.98394377464144911</v>
      </c>
      <c r="AD215" s="42">
        <v>4.0740740740740744E-2</v>
      </c>
      <c r="AF215" s="32" t="s">
        <v>7570</v>
      </c>
      <c r="AG215">
        <v>2.81</v>
      </c>
      <c r="AH215">
        <f t="shared" si="15"/>
        <v>-0.98394377464144911</v>
      </c>
      <c r="AI215" s="180">
        <v>4.0740740740740744E-2</v>
      </c>
      <c r="AJ215" s="42">
        <f ca="1">_xlfn.NORM.INV(RAND(),VAR!$F$6,VAR!$F$7)</f>
        <v>-5.2689140061334735E-3</v>
      </c>
    </row>
    <row r="216" spans="27:36" x14ac:dyDescent="0.25">
      <c r="AA216" s="32" t="s">
        <v>2594</v>
      </c>
      <c r="AB216">
        <v>175.01</v>
      </c>
      <c r="AC216">
        <f t="shared" si="14"/>
        <v>15.295158286778399</v>
      </c>
      <c r="AD216" s="42">
        <v>4.0735014272121672E-2</v>
      </c>
      <c r="AF216" s="32" t="s">
        <v>2594</v>
      </c>
      <c r="AG216">
        <v>175.01</v>
      </c>
      <c r="AH216">
        <f t="shared" si="15"/>
        <v>15.295158286778399</v>
      </c>
      <c r="AI216" s="180">
        <v>4.0735014272121672E-2</v>
      </c>
      <c r="AJ216" s="42">
        <f ca="1">_xlfn.NORM.INV(RAND(),VAR!$F$6,VAR!$F$7)</f>
        <v>1.3128428454686248E-2</v>
      </c>
    </row>
    <row r="217" spans="27:36" x14ac:dyDescent="0.25">
      <c r="AA217" s="32" t="s">
        <v>5728</v>
      </c>
      <c r="AB217">
        <v>10.74</v>
      </c>
      <c r="AC217">
        <f t="shared" si="14"/>
        <v>-0.92821335472227795</v>
      </c>
      <c r="AD217" s="42">
        <v>4.0697674418604723E-2</v>
      </c>
      <c r="AF217" s="32" t="s">
        <v>5728</v>
      </c>
      <c r="AG217">
        <v>10.74</v>
      </c>
      <c r="AH217">
        <f t="shared" si="15"/>
        <v>-0.92821335472227795</v>
      </c>
      <c r="AI217" s="180">
        <v>4.0697674418604723E-2</v>
      </c>
      <c r="AJ217" s="42">
        <f ca="1">_xlfn.NORM.INV(RAND(),VAR!$F$6,VAR!$F$7)</f>
        <v>-1.343427639196736E-2</v>
      </c>
    </row>
    <row r="218" spans="27:36" x14ac:dyDescent="0.25">
      <c r="AA218" s="32" t="s">
        <v>2796</v>
      </c>
      <c r="AB218">
        <v>149.61000000000001</v>
      </c>
      <c r="AC218">
        <f t="shared" si="14"/>
        <v>47.417475728155345</v>
      </c>
      <c r="AD218" s="42">
        <v>4.0548059535401304E-2</v>
      </c>
      <c r="AF218" s="32" t="s">
        <v>2796</v>
      </c>
      <c r="AG218">
        <v>149.61000000000001</v>
      </c>
      <c r="AH218">
        <f t="shared" si="15"/>
        <v>47.417475728155345</v>
      </c>
      <c r="AI218" s="180">
        <v>4.0548059535401304E-2</v>
      </c>
      <c r="AJ218" s="42">
        <f ca="1">_xlfn.NORM.INV(RAND(),VAR!$F$6,VAR!$F$7)</f>
        <v>1.8660158245459555E-2</v>
      </c>
    </row>
    <row r="219" spans="27:36" x14ac:dyDescent="0.25">
      <c r="AA219" s="32" t="s">
        <v>7543</v>
      </c>
      <c r="AB219">
        <v>3.09</v>
      </c>
      <c r="AC219">
        <f t="shared" si="14"/>
        <v>-0.98032599006749011</v>
      </c>
      <c r="AD219" s="42">
        <v>4.040404040404022E-2</v>
      </c>
      <c r="AF219" s="32" t="s">
        <v>7543</v>
      </c>
      <c r="AG219">
        <v>3.09</v>
      </c>
      <c r="AH219">
        <f t="shared" si="15"/>
        <v>-0.98032599006749011</v>
      </c>
      <c r="AI219" s="180">
        <v>4.040404040404022E-2</v>
      </c>
      <c r="AJ219" s="42">
        <f ca="1">_xlfn.NORM.INV(RAND(),VAR!$F$6,VAR!$F$7)</f>
        <v>9.2279320975718962E-3</v>
      </c>
    </row>
    <row r="220" spans="27:36" x14ac:dyDescent="0.25">
      <c r="AA220" s="32" t="s">
        <v>2496</v>
      </c>
      <c r="AB220">
        <v>157.06</v>
      </c>
      <c r="AC220">
        <f t="shared" si="14"/>
        <v>19.265806451612903</v>
      </c>
      <c r="AD220" s="42">
        <v>4.0270234468141597E-2</v>
      </c>
      <c r="AF220" s="32" t="s">
        <v>2496</v>
      </c>
      <c r="AG220">
        <v>157.06</v>
      </c>
      <c r="AH220">
        <f t="shared" si="15"/>
        <v>19.265806451612903</v>
      </c>
      <c r="AI220" s="180">
        <v>4.0270234468141597E-2</v>
      </c>
      <c r="AJ220" s="42">
        <f ca="1">_xlfn.NORM.INV(RAND(),VAR!$F$6,VAR!$F$7)</f>
        <v>1.0912629196514067E-2</v>
      </c>
    </row>
    <row r="221" spans="27:36" x14ac:dyDescent="0.25">
      <c r="AA221" s="32" t="s">
        <v>5875</v>
      </c>
      <c r="AB221">
        <v>7.75</v>
      </c>
      <c r="AC221">
        <f t="shared" si="14"/>
        <v>1.2997032640949553</v>
      </c>
      <c r="AD221" s="42">
        <v>4.0268456375838868E-2</v>
      </c>
      <c r="AF221" s="32" t="s">
        <v>5875</v>
      </c>
      <c r="AG221">
        <v>7.75</v>
      </c>
      <c r="AH221">
        <f t="shared" si="15"/>
        <v>1.2997032640949553</v>
      </c>
      <c r="AI221" s="180">
        <v>4.0268456375838868E-2</v>
      </c>
      <c r="AJ221" s="42">
        <f ca="1">_xlfn.NORM.INV(RAND(),VAR!$F$6,VAR!$F$7)</f>
        <v>3.9892812288861027E-3</v>
      </c>
    </row>
    <row r="222" spans="27:36" x14ac:dyDescent="0.25">
      <c r="AA222" s="32" t="s">
        <v>7594</v>
      </c>
      <c r="AB222">
        <v>3.37</v>
      </c>
      <c r="AC222">
        <f t="shared" si="14"/>
        <v>-0.9009406231628454</v>
      </c>
      <c r="AD222" s="42">
        <v>4.0123456790123413E-2</v>
      </c>
      <c r="AF222" s="32" t="s">
        <v>7594</v>
      </c>
      <c r="AG222">
        <v>3.37</v>
      </c>
      <c r="AH222">
        <f t="shared" si="15"/>
        <v>-0.9009406231628454</v>
      </c>
      <c r="AI222" s="180">
        <v>4.0123456790123413E-2</v>
      </c>
      <c r="AJ222" s="42">
        <f ca="1">_xlfn.NORM.INV(RAND(),VAR!$F$6,VAR!$F$7)</f>
        <v>1.6074196501491739E-2</v>
      </c>
    </row>
    <row r="223" spans="27:36" x14ac:dyDescent="0.25">
      <c r="AA223" s="32" t="s">
        <v>5145</v>
      </c>
      <c r="AB223">
        <v>34.020000000000003</v>
      </c>
      <c r="AC223">
        <f t="shared" si="14"/>
        <v>0.17512953367875661</v>
      </c>
      <c r="AD223" s="42">
        <v>4.0048914704983174E-2</v>
      </c>
      <c r="AF223" s="32" t="s">
        <v>5145</v>
      </c>
      <c r="AG223">
        <v>34.020000000000003</v>
      </c>
      <c r="AH223">
        <f t="shared" si="15"/>
        <v>0.17512953367875661</v>
      </c>
      <c r="AI223" s="180">
        <v>4.0048914704983174E-2</v>
      </c>
      <c r="AJ223" s="42">
        <f ca="1">_xlfn.NORM.INV(RAND(),VAR!$F$6,VAR!$F$7)</f>
        <v>2.4977154641253489E-2</v>
      </c>
    </row>
    <row r="224" spans="27:36" x14ac:dyDescent="0.25">
      <c r="AA224" s="32" t="s">
        <v>4796</v>
      </c>
      <c r="AB224">
        <v>28.95</v>
      </c>
      <c r="AC224">
        <f t="shared" si="14"/>
        <v>4.0435540069686411</v>
      </c>
      <c r="AD224" s="42">
        <v>3.9870689655172376E-2</v>
      </c>
      <c r="AF224" s="32" t="s">
        <v>4796</v>
      </c>
      <c r="AG224">
        <v>28.95</v>
      </c>
      <c r="AH224">
        <f t="shared" si="15"/>
        <v>4.0435540069686411</v>
      </c>
      <c r="AI224" s="180">
        <v>3.9870689655172376E-2</v>
      </c>
      <c r="AJ224" s="42">
        <f ca="1">_xlfn.NORM.INV(RAND(),VAR!$F$6,VAR!$F$7)</f>
        <v>1.4820344184264983E-2</v>
      </c>
    </row>
    <row r="225" spans="27:36" x14ac:dyDescent="0.25">
      <c r="AA225" s="32" t="s">
        <v>7407</v>
      </c>
      <c r="AB225">
        <v>5.74</v>
      </c>
      <c r="AC225">
        <f t="shared" si="14"/>
        <v>0.82802547770700641</v>
      </c>
      <c r="AD225" s="42">
        <v>3.9855072463768293E-2</v>
      </c>
      <c r="AF225" s="32" t="s">
        <v>7407</v>
      </c>
      <c r="AG225">
        <v>5.74</v>
      </c>
      <c r="AH225">
        <f t="shared" si="15"/>
        <v>0.82802547770700641</v>
      </c>
      <c r="AI225" s="180">
        <v>3.9855072463768293E-2</v>
      </c>
      <c r="AJ225" s="42">
        <f ca="1">_xlfn.NORM.INV(RAND(),VAR!$F$6,VAR!$F$7)</f>
        <v>-1.5947709918545817E-2</v>
      </c>
    </row>
    <row r="226" spans="27:36" x14ac:dyDescent="0.25">
      <c r="AA226" s="32" t="s">
        <v>7610</v>
      </c>
      <c r="AB226">
        <v>3.14</v>
      </c>
      <c r="AC226">
        <f t="shared" si="14"/>
        <v>-0.8984476067270375</v>
      </c>
      <c r="AD226" s="42">
        <v>3.9735099337748325E-2</v>
      </c>
      <c r="AF226" s="32" t="s">
        <v>7610</v>
      </c>
      <c r="AG226">
        <v>3.14</v>
      </c>
      <c r="AH226">
        <f t="shared" si="15"/>
        <v>-0.8984476067270375</v>
      </c>
      <c r="AI226" s="180">
        <v>3.9735099337748325E-2</v>
      </c>
      <c r="AJ226" s="42">
        <f ca="1">_xlfn.NORM.INV(RAND(),VAR!$F$6,VAR!$F$7)</f>
        <v>2.2121192650770116E-2</v>
      </c>
    </row>
    <row r="227" spans="27:36" x14ac:dyDescent="0.25">
      <c r="AA227" s="32" t="s">
        <v>4508</v>
      </c>
      <c r="AB227">
        <v>30.92</v>
      </c>
      <c r="AC227">
        <f t="shared" si="14"/>
        <v>-0.86834710040023844</v>
      </c>
      <c r="AD227" s="42">
        <v>3.9677202420981939E-2</v>
      </c>
      <c r="AF227" s="32" t="s">
        <v>4508</v>
      </c>
      <c r="AG227">
        <v>30.92</v>
      </c>
      <c r="AH227">
        <f t="shared" si="15"/>
        <v>-0.86834710040023844</v>
      </c>
      <c r="AI227" s="180">
        <v>3.9677202420981939E-2</v>
      </c>
      <c r="AJ227" s="42">
        <f ca="1">_xlfn.NORM.INV(RAND(),VAR!$F$6,VAR!$F$7)</f>
        <v>1.2844409378234502E-2</v>
      </c>
    </row>
    <row r="228" spans="27:36" x14ac:dyDescent="0.25">
      <c r="AA228" s="32" t="s">
        <v>174</v>
      </c>
      <c r="AB228">
        <v>234.86</v>
      </c>
      <c r="AC228">
        <f t="shared" si="14"/>
        <v>23.187435633367663</v>
      </c>
      <c r="AD228" s="42">
        <v>3.9663567950420475E-2</v>
      </c>
      <c r="AF228" s="32" t="s">
        <v>174</v>
      </c>
      <c r="AG228">
        <v>234.86</v>
      </c>
      <c r="AH228">
        <f t="shared" si="15"/>
        <v>23.187435633367663</v>
      </c>
      <c r="AI228" s="180">
        <v>3.9663567950420475E-2</v>
      </c>
      <c r="AJ228" s="42">
        <f ca="1">_xlfn.NORM.INV(RAND(),VAR!$F$6,VAR!$F$7)</f>
        <v>-2.1919468492640676E-2</v>
      </c>
    </row>
    <row r="229" spans="27:36" x14ac:dyDescent="0.25">
      <c r="AA229" s="32" t="s">
        <v>6931</v>
      </c>
      <c r="AB229">
        <v>9.7100000000000009</v>
      </c>
      <c r="AC229">
        <f t="shared" si="14"/>
        <v>-0.68433029908972687</v>
      </c>
      <c r="AD229" s="42">
        <v>3.9614561027837336E-2</v>
      </c>
      <c r="AF229" s="32" t="s">
        <v>6931</v>
      </c>
      <c r="AG229">
        <v>9.7100000000000009</v>
      </c>
      <c r="AH229">
        <f t="shared" si="15"/>
        <v>-0.68433029908972687</v>
      </c>
      <c r="AI229" s="180">
        <v>3.9614561027837336E-2</v>
      </c>
      <c r="AJ229" s="42">
        <f ca="1">_xlfn.NORM.INV(RAND(),VAR!$F$6,VAR!$F$7)</f>
        <v>2.1012863618255617E-3</v>
      </c>
    </row>
    <row r="230" spans="27:36" x14ac:dyDescent="0.25">
      <c r="AA230" s="32" t="s">
        <v>4916</v>
      </c>
      <c r="AB230">
        <v>30.76</v>
      </c>
      <c r="AC230">
        <f t="shared" si="14"/>
        <v>-0.10242194339072075</v>
      </c>
      <c r="AD230" s="42">
        <v>3.9540385265292466E-2</v>
      </c>
      <c r="AF230" s="32" t="s">
        <v>4916</v>
      </c>
      <c r="AG230">
        <v>30.76</v>
      </c>
      <c r="AH230">
        <f t="shared" si="15"/>
        <v>-0.10242194339072075</v>
      </c>
      <c r="AI230" s="180">
        <v>3.9540385265292466E-2</v>
      </c>
      <c r="AJ230" s="42">
        <f ca="1">_xlfn.NORM.INV(RAND(),VAR!$F$6,VAR!$F$7)</f>
        <v>5.8097914299108926E-2</v>
      </c>
    </row>
    <row r="231" spans="27:36" x14ac:dyDescent="0.25">
      <c r="AA231" s="32" t="s">
        <v>4776</v>
      </c>
      <c r="AB231">
        <v>34.270000000000003</v>
      </c>
      <c r="AC231">
        <f t="shared" si="14"/>
        <v>3.8132022471910112</v>
      </c>
      <c r="AD231" s="42">
        <v>3.9429784652714739E-2</v>
      </c>
      <c r="AF231" s="32" t="s">
        <v>4776</v>
      </c>
      <c r="AG231">
        <v>34.270000000000003</v>
      </c>
      <c r="AH231">
        <f t="shared" si="15"/>
        <v>3.8132022471910112</v>
      </c>
      <c r="AI231" s="180">
        <v>3.9429784652714739E-2</v>
      </c>
      <c r="AJ231" s="42">
        <f ca="1">_xlfn.NORM.INV(RAND(),VAR!$F$6,VAR!$F$7)</f>
        <v>-1.1027280985193864E-2</v>
      </c>
    </row>
    <row r="232" spans="27:36" x14ac:dyDescent="0.25">
      <c r="AA232" s="32" t="s">
        <v>7141</v>
      </c>
      <c r="AB232">
        <v>7.12</v>
      </c>
      <c r="AC232">
        <f t="shared" si="14"/>
        <v>0.68720379146919441</v>
      </c>
      <c r="AD232" s="42">
        <v>3.9416058394160736E-2</v>
      </c>
      <c r="AF232" s="32" t="s">
        <v>7141</v>
      </c>
      <c r="AG232">
        <v>7.12</v>
      </c>
      <c r="AH232">
        <f t="shared" si="15"/>
        <v>0.68720379146919441</v>
      </c>
      <c r="AI232" s="180">
        <v>3.9416058394160736E-2</v>
      </c>
      <c r="AJ232" s="42">
        <f ca="1">_xlfn.NORM.INV(RAND(),VAR!$F$6,VAR!$F$7)</f>
        <v>-3.592331058184016E-4</v>
      </c>
    </row>
    <row r="233" spans="27:36" x14ac:dyDescent="0.25">
      <c r="AA233" s="32" t="s">
        <v>7520</v>
      </c>
      <c r="AB233">
        <v>4.22</v>
      </c>
      <c r="AC233">
        <f t="shared" si="14"/>
        <v>-0.97199548742451392</v>
      </c>
      <c r="AD233" s="42">
        <v>3.9408866995073843E-2</v>
      </c>
      <c r="AF233" s="32" t="s">
        <v>7520</v>
      </c>
      <c r="AG233">
        <v>4.22</v>
      </c>
      <c r="AH233">
        <f t="shared" si="15"/>
        <v>-0.97199548742451392</v>
      </c>
      <c r="AI233" s="180">
        <v>3.9408866995073843E-2</v>
      </c>
      <c r="AJ233" s="42">
        <f ca="1">_xlfn.NORM.INV(RAND(),VAR!$F$6,VAR!$F$7)</f>
        <v>2.8791854039184848E-2</v>
      </c>
    </row>
    <row r="234" spans="27:36" x14ac:dyDescent="0.25">
      <c r="AA234" s="32" t="s">
        <v>3141</v>
      </c>
      <c r="AB234">
        <v>150.69</v>
      </c>
      <c r="AC234">
        <f t="shared" si="14"/>
        <v>9.2986146369768541E-2</v>
      </c>
      <c r="AD234" s="42">
        <v>3.9384742723134192E-2</v>
      </c>
      <c r="AF234" s="32" t="s">
        <v>3141</v>
      </c>
      <c r="AG234">
        <v>150.69</v>
      </c>
      <c r="AH234">
        <f t="shared" si="15"/>
        <v>9.2986146369768541E-2</v>
      </c>
      <c r="AI234" s="180">
        <v>3.9384742723134192E-2</v>
      </c>
      <c r="AJ234" s="42">
        <f ca="1">_xlfn.NORM.INV(RAND(),VAR!$F$6,VAR!$F$7)</f>
        <v>-3.1602651054521709E-2</v>
      </c>
    </row>
    <row r="235" spans="27:36" x14ac:dyDescent="0.25">
      <c r="AA235" s="32" t="s">
        <v>2841</v>
      </c>
      <c r="AB235">
        <v>137.87</v>
      </c>
      <c r="AC235">
        <f t="shared" si="14"/>
        <v>-4.0704146952407427E-2</v>
      </c>
      <c r="AD235" s="42">
        <v>3.9351677346400216E-2</v>
      </c>
      <c r="AF235" s="32" t="s">
        <v>2841</v>
      </c>
      <c r="AG235">
        <v>137.87</v>
      </c>
      <c r="AH235">
        <f t="shared" si="15"/>
        <v>-4.0704146952407427E-2</v>
      </c>
      <c r="AI235" s="180">
        <v>3.9351677346400216E-2</v>
      </c>
      <c r="AJ235" s="42">
        <f ca="1">_xlfn.NORM.INV(RAND(),VAR!$F$6,VAR!$F$7)</f>
        <v>1.451314785348925E-2</v>
      </c>
    </row>
    <row r="236" spans="27:36" x14ac:dyDescent="0.25">
      <c r="AA236" s="32" t="s">
        <v>2826</v>
      </c>
      <c r="AB236">
        <v>143.72</v>
      </c>
      <c r="AC236">
        <f t="shared" si="14"/>
        <v>3.0246429571548585</v>
      </c>
      <c r="AD236" s="42">
        <v>3.9340468614405433E-2</v>
      </c>
      <c r="AF236" s="32" t="s">
        <v>2826</v>
      </c>
      <c r="AG236">
        <v>143.72</v>
      </c>
      <c r="AH236">
        <f t="shared" si="15"/>
        <v>3.0246429571548585</v>
      </c>
      <c r="AI236" s="180">
        <v>3.9340468614405433E-2</v>
      </c>
      <c r="AJ236" s="42">
        <f ca="1">_xlfn.NORM.INV(RAND(),VAR!$F$6,VAR!$F$7)</f>
        <v>7.0917644728432407E-3</v>
      </c>
    </row>
    <row r="237" spans="27:36" x14ac:dyDescent="0.25">
      <c r="AA237" s="32" t="s">
        <v>4358</v>
      </c>
      <c r="AB237">
        <v>35.71</v>
      </c>
      <c r="AC237">
        <f t="shared" si="14"/>
        <v>2.2084456424079062</v>
      </c>
      <c r="AD237" s="42">
        <v>3.9289871944121035E-2</v>
      </c>
      <c r="AF237" s="32" t="s">
        <v>4358</v>
      </c>
      <c r="AG237">
        <v>35.71</v>
      </c>
      <c r="AH237">
        <f t="shared" si="15"/>
        <v>2.2084456424079062</v>
      </c>
      <c r="AI237" s="180">
        <v>3.9289871944121035E-2</v>
      </c>
      <c r="AJ237" s="42">
        <f ca="1">_xlfn.NORM.INV(RAND(),VAR!$F$6,VAR!$F$7)</f>
        <v>2.6954381738135198E-2</v>
      </c>
    </row>
    <row r="238" spans="27:36" x14ac:dyDescent="0.25">
      <c r="AA238" s="32" t="s">
        <v>6908</v>
      </c>
      <c r="AB238">
        <v>11.13</v>
      </c>
      <c r="AC238">
        <f t="shared" si="14"/>
        <v>-0.65785428834921611</v>
      </c>
      <c r="AD238" s="42">
        <v>3.9215686274509887E-2</v>
      </c>
      <c r="AF238" s="32" t="s">
        <v>6908</v>
      </c>
      <c r="AG238">
        <v>11.13</v>
      </c>
      <c r="AH238">
        <f t="shared" si="15"/>
        <v>-0.65785428834921611</v>
      </c>
      <c r="AI238" s="180">
        <v>3.9215686274509887E-2</v>
      </c>
      <c r="AJ238" s="42">
        <f ca="1">_xlfn.NORM.INV(RAND(),VAR!$F$6,VAR!$F$7)</f>
        <v>-4.1671381203969952E-3</v>
      </c>
    </row>
    <row r="239" spans="27:36" x14ac:dyDescent="0.25">
      <c r="AA239" s="32" t="s">
        <v>4579</v>
      </c>
      <c r="AB239">
        <v>32.53</v>
      </c>
      <c r="AC239">
        <f t="shared" si="14"/>
        <v>-0.76493966327046747</v>
      </c>
      <c r="AD239" s="42">
        <v>3.8965186841264821E-2</v>
      </c>
      <c r="AF239" s="32" t="s">
        <v>4579</v>
      </c>
      <c r="AG239">
        <v>32.53</v>
      </c>
      <c r="AH239">
        <f t="shared" si="15"/>
        <v>-0.76493966327046747</v>
      </c>
      <c r="AI239" s="180">
        <v>3.8965186841264821E-2</v>
      </c>
      <c r="AJ239" s="42">
        <f ca="1">_xlfn.NORM.INV(RAND(),VAR!$F$6,VAR!$F$7)</f>
        <v>9.1575586226635298E-3</v>
      </c>
    </row>
    <row r="240" spans="27:36" x14ac:dyDescent="0.25">
      <c r="AA240" s="32" t="s">
        <v>1539</v>
      </c>
      <c r="AB240">
        <v>138.38999999999999</v>
      </c>
      <c r="AC240">
        <f t="shared" si="14"/>
        <v>24.915730337078649</v>
      </c>
      <c r="AD240" s="42">
        <v>3.8963963963963844E-2</v>
      </c>
      <c r="AF240" s="32" t="s">
        <v>1539</v>
      </c>
      <c r="AG240">
        <v>138.38999999999999</v>
      </c>
      <c r="AH240">
        <f t="shared" si="15"/>
        <v>24.915730337078649</v>
      </c>
      <c r="AI240" s="180">
        <v>3.8963963963963844E-2</v>
      </c>
      <c r="AJ240" s="42">
        <f ca="1">_xlfn.NORM.INV(RAND(),VAR!$F$6,VAR!$F$7)</f>
        <v>-6.4252567020906259E-3</v>
      </c>
    </row>
    <row r="241" spans="27:36" x14ac:dyDescent="0.25">
      <c r="AA241" s="32" t="s">
        <v>7409</v>
      </c>
      <c r="AB241">
        <v>5.34</v>
      </c>
      <c r="AC241">
        <f t="shared" si="14"/>
        <v>-0.86582914572864322</v>
      </c>
      <c r="AD241" s="42">
        <v>3.8910505836575959E-2</v>
      </c>
      <c r="AF241" s="32" t="s">
        <v>7409</v>
      </c>
      <c r="AG241">
        <v>5.34</v>
      </c>
      <c r="AH241">
        <f t="shared" si="15"/>
        <v>-0.86582914572864322</v>
      </c>
      <c r="AI241" s="180">
        <v>3.8910505836575959E-2</v>
      </c>
      <c r="AJ241" s="42">
        <f ca="1">_xlfn.NORM.INV(RAND(),VAR!$F$6,VAR!$F$7)</f>
        <v>1.9821875957604391E-2</v>
      </c>
    </row>
    <row r="242" spans="27:36" x14ac:dyDescent="0.25">
      <c r="AA242" s="32" t="s">
        <v>4706</v>
      </c>
      <c r="AB242">
        <v>39.799999999999997</v>
      </c>
      <c r="AC242">
        <f t="shared" si="14"/>
        <v>5.4715447154471537</v>
      </c>
      <c r="AD242" s="42">
        <v>3.8893239363090526E-2</v>
      </c>
      <c r="AF242" s="32" t="s">
        <v>4706</v>
      </c>
      <c r="AG242">
        <v>39.799999999999997</v>
      </c>
      <c r="AH242">
        <f t="shared" si="15"/>
        <v>5.4715447154471537</v>
      </c>
      <c r="AI242" s="180">
        <v>3.8893239363090526E-2</v>
      </c>
      <c r="AJ242" s="42">
        <f ca="1">_xlfn.NORM.INV(RAND(),VAR!$F$6,VAR!$F$7)</f>
        <v>5.6827460495555062E-3</v>
      </c>
    </row>
    <row r="243" spans="27:36" x14ac:dyDescent="0.25">
      <c r="AA243" s="32" t="s">
        <v>6658</v>
      </c>
      <c r="AB243">
        <v>6.15</v>
      </c>
      <c r="AC243">
        <f t="shared" si="14"/>
        <v>-0.9597723704866562</v>
      </c>
      <c r="AD243" s="42">
        <v>3.8851351351351315E-2</v>
      </c>
      <c r="AF243" s="32" t="s">
        <v>6658</v>
      </c>
      <c r="AG243">
        <v>6.15</v>
      </c>
      <c r="AH243">
        <f t="shared" si="15"/>
        <v>-0.9597723704866562</v>
      </c>
      <c r="AI243" s="180">
        <v>3.8851351351351315E-2</v>
      </c>
      <c r="AJ243" s="42">
        <f ca="1">_xlfn.NORM.INV(RAND(),VAR!$F$6,VAR!$F$7)</f>
        <v>3.1893473405359078E-2</v>
      </c>
    </row>
    <row r="244" spans="27:36" x14ac:dyDescent="0.25">
      <c r="AA244" s="32" t="s">
        <v>1731</v>
      </c>
      <c r="AB244">
        <v>152.88</v>
      </c>
      <c r="AC244">
        <f t="shared" si="14"/>
        <v>39.768000000000001</v>
      </c>
      <c r="AD244" s="42">
        <v>3.8798668206835751E-2</v>
      </c>
      <c r="AF244" s="32" t="s">
        <v>1731</v>
      </c>
      <c r="AG244">
        <v>152.88</v>
      </c>
      <c r="AH244">
        <f t="shared" si="15"/>
        <v>39.768000000000001</v>
      </c>
      <c r="AI244" s="180">
        <v>3.8798668206835751E-2</v>
      </c>
      <c r="AJ244" s="42">
        <f ca="1">_xlfn.NORM.INV(RAND(),VAR!$F$6,VAR!$F$7)</f>
        <v>8.3012420423670946E-3</v>
      </c>
    </row>
    <row r="245" spans="27:36" x14ac:dyDescent="0.25">
      <c r="AA245" s="32" t="s">
        <v>7527</v>
      </c>
      <c r="AB245">
        <v>3.75</v>
      </c>
      <c r="AC245">
        <f t="shared" si="14"/>
        <v>-0.88898756660746003</v>
      </c>
      <c r="AD245" s="42">
        <v>3.8781163434903121E-2</v>
      </c>
      <c r="AF245" s="32" t="s">
        <v>7527</v>
      </c>
      <c r="AG245">
        <v>3.75</v>
      </c>
      <c r="AH245">
        <f t="shared" si="15"/>
        <v>-0.88898756660746003</v>
      </c>
      <c r="AI245" s="180">
        <v>3.8781163434903121E-2</v>
      </c>
      <c r="AJ245" s="42">
        <f ca="1">_xlfn.NORM.INV(RAND(),VAR!$F$6,VAR!$F$7)</f>
        <v>-4.0859408518575994E-2</v>
      </c>
    </row>
    <row r="246" spans="27:36" x14ac:dyDescent="0.25">
      <c r="AA246" s="32" t="s">
        <v>4783</v>
      </c>
      <c r="AB246">
        <v>33.78</v>
      </c>
      <c r="AC246">
        <f t="shared" si="14"/>
        <v>-0.89027480023387251</v>
      </c>
      <c r="AD246" s="42">
        <v>3.8745387453874569E-2</v>
      </c>
      <c r="AF246" s="32" t="s">
        <v>4783</v>
      </c>
      <c r="AG246">
        <v>33.78</v>
      </c>
      <c r="AH246">
        <f t="shared" si="15"/>
        <v>-0.89027480023387251</v>
      </c>
      <c r="AI246" s="180">
        <v>3.8745387453874569E-2</v>
      </c>
      <c r="AJ246" s="42">
        <f ca="1">_xlfn.NORM.INV(RAND(),VAR!$F$6,VAR!$F$7)</f>
        <v>9.0213045188064403E-4</v>
      </c>
    </row>
    <row r="247" spans="27:36" x14ac:dyDescent="0.25">
      <c r="AA247" s="32" t="s">
        <v>267</v>
      </c>
      <c r="AB247">
        <v>307.86</v>
      </c>
      <c r="AC247">
        <f t="shared" si="14"/>
        <v>0.39562083503331968</v>
      </c>
      <c r="AD247" s="42">
        <v>3.8734057628719842E-2</v>
      </c>
      <c r="AF247" s="32" t="s">
        <v>267</v>
      </c>
      <c r="AG247">
        <v>307.86</v>
      </c>
      <c r="AH247">
        <f t="shared" si="15"/>
        <v>0.39562083503331968</v>
      </c>
      <c r="AI247" s="180">
        <v>3.8734057628719842E-2</v>
      </c>
      <c r="AJ247" s="42">
        <f ca="1">_xlfn.NORM.INV(RAND(),VAR!$F$6,VAR!$F$7)</f>
        <v>-2.705826725433793E-2</v>
      </c>
    </row>
    <row r="248" spans="27:36" x14ac:dyDescent="0.25">
      <c r="AA248" s="32" t="s">
        <v>2370</v>
      </c>
      <c r="AB248">
        <v>220.59</v>
      </c>
      <c r="AC248">
        <f t="shared" si="14"/>
        <v>5.2366412213740468</v>
      </c>
      <c r="AD248" s="42">
        <v>3.8657124022977829E-2</v>
      </c>
      <c r="AF248" s="32" t="s">
        <v>2370</v>
      </c>
      <c r="AG248">
        <v>220.59</v>
      </c>
      <c r="AH248">
        <f t="shared" si="15"/>
        <v>5.2366412213740468</v>
      </c>
      <c r="AI248" s="180">
        <v>3.8657124022977829E-2</v>
      </c>
      <c r="AJ248" s="42">
        <f ca="1">_xlfn.NORM.INV(RAND(),VAR!$F$6,VAR!$F$7)</f>
        <v>5.1194514855887113E-3</v>
      </c>
    </row>
    <row r="249" spans="27:36" x14ac:dyDescent="0.25">
      <c r="AA249" s="32" t="s">
        <v>5142</v>
      </c>
      <c r="AB249">
        <v>35.369999999999997</v>
      </c>
      <c r="AC249">
        <f t="shared" si="14"/>
        <v>-0.75121333614686647</v>
      </c>
      <c r="AD249" s="42">
        <v>3.8461538461538325E-2</v>
      </c>
      <c r="AF249" s="32" t="s">
        <v>5142</v>
      </c>
      <c r="AG249">
        <v>35.369999999999997</v>
      </c>
      <c r="AH249">
        <f t="shared" si="15"/>
        <v>-0.75121333614686647</v>
      </c>
      <c r="AI249" s="180">
        <v>3.8461538461538325E-2</v>
      </c>
      <c r="AJ249" s="42">
        <f ca="1">_xlfn.NORM.INV(RAND(),VAR!$F$6,VAR!$F$7)</f>
        <v>-3.5892569110627583E-2</v>
      </c>
    </row>
    <row r="250" spans="27:36" x14ac:dyDescent="0.25">
      <c r="AA250" s="32" t="s">
        <v>3349</v>
      </c>
      <c r="AB250">
        <v>142.16999999999999</v>
      </c>
      <c r="AC250">
        <f t="shared" si="14"/>
        <v>-0.66251246261216346</v>
      </c>
      <c r="AD250" s="42">
        <v>3.8343558282208701E-2</v>
      </c>
      <c r="AF250" s="32" t="s">
        <v>3349</v>
      </c>
      <c r="AG250">
        <v>142.16999999999999</v>
      </c>
      <c r="AH250">
        <f t="shared" si="15"/>
        <v>-0.66251246261216346</v>
      </c>
      <c r="AI250" s="180">
        <v>3.8343558282208701E-2</v>
      </c>
      <c r="AJ250" s="42">
        <f ca="1">_xlfn.NORM.INV(RAND(),VAR!$F$6,VAR!$F$7)</f>
        <v>6.6718912340918927E-3</v>
      </c>
    </row>
    <row r="251" spans="27:36" x14ac:dyDescent="0.25">
      <c r="AA251" s="32" t="s">
        <v>599</v>
      </c>
      <c r="AB251">
        <v>421.26</v>
      </c>
      <c r="AC251">
        <f t="shared" si="14"/>
        <v>3.4343157894736844</v>
      </c>
      <c r="AD251" s="42">
        <v>3.8276686466369281E-2</v>
      </c>
      <c r="AF251" s="32" t="s">
        <v>599</v>
      </c>
      <c r="AG251">
        <v>421.26</v>
      </c>
      <c r="AH251">
        <f t="shared" si="15"/>
        <v>3.4343157894736844</v>
      </c>
      <c r="AI251" s="180">
        <v>3.8276686466369281E-2</v>
      </c>
      <c r="AJ251" s="42">
        <f ca="1">_xlfn.NORM.INV(RAND(),VAR!$F$6,VAR!$F$7)</f>
        <v>1.5099868192833505E-2</v>
      </c>
    </row>
    <row r="252" spans="27:36" x14ac:dyDescent="0.25">
      <c r="AA252" s="32" t="s">
        <v>3615</v>
      </c>
      <c r="AB252">
        <v>95</v>
      </c>
      <c r="AC252">
        <f t="shared" si="14"/>
        <v>2.125</v>
      </c>
      <c r="AD252" s="42">
        <v>3.8251366120218622E-2</v>
      </c>
      <c r="AF252" s="32" t="s">
        <v>3615</v>
      </c>
      <c r="AG252">
        <v>95</v>
      </c>
      <c r="AH252">
        <f t="shared" si="15"/>
        <v>2.125</v>
      </c>
      <c r="AI252" s="180">
        <v>3.8251366120218622E-2</v>
      </c>
      <c r="AJ252" s="42">
        <f ca="1">_xlfn.NORM.INV(RAND(),VAR!$F$6,VAR!$F$7)</f>
        <v>-3.0618911118810419E-4</v>
      </c>
    </row>
    <row r="253" spans="27:36" x14ac:dyDescent="0.25">
      <c r="AA253" s="32" t="s">
        <v>5163</v>
      </c>
      <c r="AB253">
        <v>30.4</v>
      </c>
      <c r="AC253">
        <f t="shared" si="14"/>
        <v>-5.0889790821105341E-2</v>
      </c>
      <c r="AD253" s="42">
        <v>3.82513661202184E-2</v>
      </c>
      <c r="AF253" s="32" t="s">
        <v>5163</v>
      </c>
      <c r="AG253">
        <v>30.4</v>
      </c>
      <c r="AH253">
        <f t="shared" si="15"/>
        <v>-5.0889790821105341E-2</v>
      </c>
      <c r="AI253" s="180">
        <v>3.82513661202184E-2</v>
      </c>
      <c r="AJ253" s="42">
        <f ca="1">_xlfn.NORM.INV(RAND(),VAR!$F$6,VAR!$F$7)</f>
        <v>3.2604858871188462E-2</v>
      </c>
    </row>
    <row r="254" spans="27:36" x14ac:dyDescent="0.25">
      <c r="AA254" s="32" t="s">
        <v>5052</v>
      </c>
      <c r="AB254">
        <v>32.03</v>
      </c>
      <c r="AC254">
        <f t="shared" si="14"/>
        <v>3.3697135061391545</v>
      </c>
      <c r="AD254" s="42">
        <v>3.824959481361434E-2</v>
      </c>
      <c r="AF254" s="32" t="s">
        <v>5052</v>
      </c>
      <c r="AG254">
        <v>32.03</v>
      </c>
      <c r="AH254">
        <f t="shared" si="15"/>
        <v>3.3697135061391545</v>
      </c>
      <c r="AI254" s="180">
        <v>3.824959481361434E-2</v>
      </c>
      <c r="AJ254" s="42">
        <f ca="1">_xlfn.NORM.INV(RAND(),VAR!$F$6,VAR!$F$7)</f>
        <v>5.2677511177931487E-3</v>
      </c>
    </row>
    <row r="255" spans="27:36" x14ac:dyDescent="0.25">
      <c r="AA255" s="32" t="s">
        <v>7071</v>
      </c>
      <c r="AB255">
        <v>7.33</v>
      </c>
      <c r="AC255">
        <f t="shared" si="14"/>
        <v>-0.40114379084967322</v>
      </c>
      <c r="AD255" s="42">
        <v>3.8243626062323122E-2</v>
      </c>
      <c r="AF255" s="32" t="s">
        <v>7071</v>
      </c>
      <c r="AG255">
        <v>7.33</v>
      </c>
      <c r="AH255">
        <f t="shared" si="15"/>
        <v>-0.40114379084967322</v>
      </c>
      <c r="AI255" s="180">
        <v>3.8243626062323122E-2</v>
      </c>
      <c r="AJ255" s="42">
        <f ca="1">_xlfn.NORM.INV(RAND(),VAR!$F$6,VAR!$F$7)</f>
        <v>1.7393089362258019E-2</v>
      </c>
    </row>
    <row r="256" spans="27:36" x14ac:dyDescent="0.25">
      <c r="AA256" s="32" t="s">
        <v>5646</v>
      </c>
      <c r="AB256">
        <v>12.24</v>
      </c>
      <c r="AC256">
        <f t="shared" si="14"/>
        <v>0.60629921259842523</v>
      </c>
      <c r="AD256" s="42">
        <v>3.8167938931297885E-2</v>
      </c>
      <c r="AF256" s="32" t="s">
        <v>5646</v>
      </c>
      <c r="AG256">
        <v>12.24</v>
      </c>
      <c r="AH256">
        <f t="shared" si="15"/>
        <v>0.60629921259842523</v>
      </c>
      <c r="AI256" s="180">
        <v>3.8167938931297885E-2</v>
      </c>
      <c r="AJ256" s="42">
        <f ca="1">_xlfn.NORM.INV(RAND(),VAR!$F$6,VAR!$F$7)</f>
        <v>2.0059198213313624E-3</v>
      </c>
    </row>
    <row r="257" spans="27:36" x14ac:dyDescent="0.25">
      <c r="AA257" s="32" t="s">
        <v>7227</v>
      </c>
      <c r="AB257">
        <v>7.62</v>
      </c>
      <c r="AC257">
        <f t="shared" si="14"/>
        <v>-0.17799352750809061</v>
      </c>
      <c r="AD257" s="42">
        <v>3.8147138964577776E-2</v>
      </c>
      <c r="AF257" s="32" t="s">
        <v>7227</v>
      </c>
      <c r="AG257">
        <v>7.62</v>
      </c>
      <c r="AH257">
        <f t="shared" si="15"/>
        <v>-0.17799352750809061</v>
      </c>
      <c r="AI257" s="180">
        <v>3.8147138964577776E-2</v>
      </c>
      <c r="AJ257" s="42">
        <f ca="1">_xlfn.NORM.INV(RAND(),VAR!$F$6,VAR!$F$7)</f>
        <v>6.7667425312365288E-3</v>
      </c>
    </row>
    <row r="258" spans="27:36" x14ac:dyDescent="0.25">
      <c r="AA258" s="32" t="s">
        <v>5782</v>
      </c>
      <c r="AB258">
        <v>9.27</v>
      </c>
      <c r="AC258">
        <f t="shared" si="14"/>
        <v>-0.22750000000000004</v>
      </c>
      <c r="AD258" s="42">
        <v>3.8073908174692139E-2</v>
      </c>
      <c r="AF258" s="32" t="s">
        <v>5782</v>
      </c>
      <c r="AG258">
        <v>9.27</v>
      </c>
      <c r="AH258">
        <f t="shared" si="15"/>
        <v>-0.22750000000000004</v>
      </c>
      <c r="AI258" s="180">
        <v>3.8073908174692139E-2</v>
      </c>
      <c r="AJ258" s="42">
        <f ca="1">_xlfn.NORM.INV(RAND(),VAR!$F$6,VAR!$F$7)</f>
        <v>1.1889651496108497E-2</v>
      </c>
    </row>
    <row r="259" spans="27:36" x14ac:dyDescent="0.25">
      <c r="AA259" s="32" t="s">
        <v>5709</v>
      </c>
      <c r="AB259">
        <v>12</v>
      </c>
      <c r="AC259">
        <f t="shared" si="14"/>
        <v>-0.91073421111359076</v>
      </c>
      <c r="AD259" s="42">
        <v>3.8062283737024138E-2</v>
      </c>
      <c r="AF259" s="32" t="s">
        <v>5709</v>
      </c>
      <c r="AG259">
        <v>12</v>
      </c>
      <c r="AH259">
        <f t="shared" si="15"/>
        <v>-0.91073421111359076</v>
      </c>
      <c r="AI259" s="180">
        <v>3.8062283737024138E-2</v>
      </c>
      <c r="AJ259" s="42">
        <f ca="1">_xlfn.NORM.INV(RAND(),VAR!$F$6,VAR!$F$7)</f>
        <v>-1.0707551383154363E-2</v>
      </c>
    </row>
    <row r="260" spans="27:36" x14ac:dyDescent="0.25">
      <c r="AA260" s="32" t="s">
        <v>3309</v>
      </c>
      <c r="AB260">
        <v>134.43</v>
      </c>
      <c r="AC260">
        <f t="shared" ref="AC260:AC323" si="16">(AB260/AB261)-1</f>
        <v>0.94995648389904286</v>
      </c>
      <c r="AD260" s="42">
        <v>3.7909203211859088E-2</v>
      </c>
      <c r="AF260" s="32" t="s">
        <v>3309</v>
      </c>
      <c r="AG260">
        <v>134.43</v>
      </c>
      <c r="AH260">
        <f t="shared" ref="AH260:AH323" si="17">(AG260/AG261)-1</f>
        <v>0.94995648389904286</v>
      </c>
      <c r="AI260" s="180">
        <v>3.7909203211859088E-2</v>
      </c>
      <c r="AJ260" s="42">
        <f ca="1">_xlfn.NORM.INV(RAND(),VAR!$F$6,VAR!$F$7)</f>
        <v>6.5330559366142001E-5</v>
      </c>
    </row>
    <row r="261" spans="27:36" x14ac:dyDescent="0.25">
      <c r="AA261" s="32" t="s">
        <v>4016</v>
      </c>
      <c r="AB261">
        <v>68.94</v>
      </c>
      <c r="AC261">
        <f t="shared" si="16"/>
        <v>1.1436567164179108</v>
      </c>
      <c r="AD261" s="42">
        <v>3.7784133674544584E-2</v>
      </c>
      <c r="AF261" s="32" t="s">
        <v>4016</v>
      </c>
      <c r="AG261">
        <v>68.94</v>
      </c>
      <c r="AH261">
        <f t="shared" si="17"/>
        <v>1.1436567164179108</v>
      </c>
      <c r="AI261" s="180">
        <v>3.7784133674544584E-2</v>
      </c>
      <c r="AJ261" s="42">
        <f ca="1">_xlfn.NORM.INV(RAND(),VAR!$F$6,VAR!$F$7)</f>
        <v>-1.7812119405951222E-2</v>
      </c>
    </row>
    <row r="262" spans="27:36" x14ac:dyDescent="0.25">
      <c r="AA262" s="32" t="s">
        <v>5080</v>
      </c>
      <c r="AB262">
        <v>32.159999999999997</v>
      </c>
      <c r="AC262">
        <f t="shared" si="16"/>
        <v>-4.9083382613838045E-2</v>
      </c>
      <c r="AD262" s="42">
        <v>3.7754114230396763E-2</v>
      </c>
      <c r="AF262" s="32" t="s">
        <v>5080</v>
      </c>
      <c r="AG262">
        <v>32.159999999999997</v>
      </c>
      <c r="AH262">
        <f t="shared" si="17"/>
        <v>-4.9083382613838045E-2</v>
      </c>
      <c r="AI262" s="180">
        <v>3.7754114230396763E-2</v>
      </c>
      <c r="AJ262" s="42">
        <f ca="1">_xlfn.NORM.INV(RAND(),VAR!$F$6,VAR!$F$7)</f>
        <v>-3.9036544744915132E-3</v>
      </c>
    </row>
    <row r="263" spans="27:36" x14ac:dyDescent="0.25">
      <c r="AA263" s="32" t="s">
        <v>4763</v>
      </c>
      <c r="AB263">
        <v>33.82</v>
      </c>
      <c r="AC263">
        <f t="shared" si="16"/>
        <v>-0.82320037639186572</v>
      </c>
      <c r="AD263" s="42">
        <v>3.7741638539429134E-2</v>
      </c>
      <c r="AF263" s="32" t="s">
        <v>4763</v>
      </c>
      <c r="AG263">
        <v>33.82</v>
      </c>
      <c r="AH263">
        <f t="shared" si="17"/>
        <v>-0.82320037639186572</v>
      </c>
      <c r="AI263" s="180">
        <v>3.7741638539429134E-2</v>
      </c>
      <c r="AJ263" s="42">
        <f ca="1">_xlfn.NORM.INV(RAND(),VAR!$F$6,VAR!$F$7)</f>
        <v>-1.1170303853846987E-2</v>
      </c>
    </row>
    <row r="264" spans="27:36" x14ac:dyDescent="0.25">
      <c r="AA264" s="32" t="s">
        <v>2051</v>
      </c>
      <c r="AB264">
        <v>191.29</v>
      </c>
      <c r="AC264">
        <f t="shared" si="16"/>
        <v>2.0948066655880924</v>
      </c>
      <c r="AD264" s="42">
        <v>3.7702072257784547E-2</v>
      </c>
      <c r="AF264" s="32" t="s">
        <v>2051</v>
      </c>
      <c r="AG264">
        <v>191.29</v>
      </c>
      <c r="AH264">
        <f t="shared" si="17"/>
        <v>2.0948066655880924</v>
      </c>
      <c r="AI264" s="180">
        <v>3.7702072257784547E-2</v>
      </c>
      <c r="AJ264" s="42">
        <f ca="1">_xlfn.NORM.INV(RAND(),VAR!$F$6,VAR!$F$7)</f>
        <v>-1.1010069401804113E-2</v>
      </c>
    </row>
    <row r="265" spans="27:36" x14ac:dyDescent="0.25">
      <c r="AA265" s="32" t="s">
        <v>3929</v>
      </c>
      <c r="AB265">
        <v>61.81</v>
      </c>
      <c r="AC265">
        <f t="shared" si="16"/>
        <v>0.30981140072049174</v>
      </c>
      <c r="AD265" s="42">
        <v>3.7602820211515953E-2</v>
      </c>
      <c r="AF265" s="32" t="s">
        <v>3929</v>
      </c>
      <c r="AG265">
        <v>61.81</v>
      </c>
      <c r="AH265">
        <f t="shared" si="17"/>
        <v>0.30981140072049174</v>
      </c>
      <c r="AI265" s="180">
        <v>3.7602820211515953E-2</v>
      </c>
      <c r="AJ265" s="42">
        <f ca="1">_xlfn.NORM.INV(RAND(),VAR!$F$6,VAR!$F$7)</f>
        <v>5.5604634832405603E-3</v>
      </c>
    </row>
    <row r="266" spans="27:36" x14ac:dyDescent="0.25">
      <c r="AA266" s="32" t="s">
        <v>4276</v>
      </c>
      <c r="AB266">
        <v>47.19</v>
      </c>
      <c r="AC266">
        <f t="shared" si="16"/>
        <v>6.7487684729064039</v>
      </c>
      <c r="AD266" s="42">
        <v>3.7598944591028971E-2</v>
      </c>
      <c r="AF266" s="32" t="s">
        <v>4276</v>
      </c>
      <c r="AG266">
        <v>47.19</v>
      </c>
      <c r="AH266">
        <f t="shared" si="17"/>
        <v>6.7487684729064039</v>
      </c>
      <c r="AI266" s="180">
        <v>3.7598944591028971E-2</v>
      </c>
      <c r="AJ266" s="42">
        <f ca="1">_xlfn.NORM.INV(RAND(),VAR!$F$6,VAR!$F$7)</f>
        <v>1.1085656489144368E-2</v>
      </c>
    </row>
    <row r="267" spans="27:36" x14ac:dyDescent="0.25">
      <c r="AA267" s="32" t="s">
        <v>6670</v>
      </c>
      <c r="AB267">
        <v>6.09</v>
      </c>
      <c r="AC267">
        <f t="shared" si="16"/>
        <v>-0.8059273422562141</v>
      </c>
      <c r="AD267" s="42">
        <v>3.7478705281090319E-2</v>
      </c>
      <c r="AF267" s="32" t="s">
        <v>6670</v>
      </c>
      <c r="AG267">
        <v>6.09</v>
      </c>
      <c r="AH267">
        <f t="shared" si="17"/>
        <v>-0.8059273422562141</v>
      </c>
      <c r="AI267" s="180">
        <v>3.7478705281090319E-2</v>
      </c>
      <c r="AJ267" s="42">
        <f ca="1">_xlfn.NORM.INV(RAND(),VAR!$F$6,VAR!$F$7)</f>
        <v>-2.6188456804276754E-4</v>
      </c>
    </row>
    <row r="268" spans="27:36" x14ac:dyDescent="0.25">
      <c r="AA268" s="32" t="s">
        <v>5108</v>
      </c>
      <c r="AB268">
        <v>31.38</v>
      </c>
      <c r="AC268">
        <f t="shared" si="16"/>
        <v>1.6889460154241647</v>
      </c>
      <c r="AD268" s="42">
        <v>3.7355371900826384E-2</v>
      </c>
      <c r="AF268" s="32" t="s">
        <v>5108</v>
      </c>
      <c r="AG268">
        <v>31.38</v>
      </c>
      <c r="AH268">
        <f t="shared" si="17"/>
        <v>1.6889460154241647</v>
      </c>
      <c r="AI268" s="180">
        <v>3.7355371900826384E-2</v>
      </c>
      <c r="AJ268" s="42">
        <f ca="1">_xlfn.NORM.INV(RAND(),VAR!$F$6,VAR!$F$7)</f>
        <v>-1.049379221851532E-2</v>
      </c>
    </row>
    <row r="269" spans="27:36" x14ac:dyDescent="0.25">
      <c r="AA269" s="32" t="s">
        <v>5723</v>
      </c>
      <c r="AB269">
        <v>11.67</v>
      </c>
      <c r="AC269">
        <f t="shared" si="16"/>
        <v>-0.61497855493236553</v>
      </c>
      <c r="AD269" s="42">
        <v>3.7333333333333218E-2</v>
      </c>
      <c r="AF269" s="32" t="s">
        <v>5723</v>
      </c>
      <c r="AG269">
        <v>11.67</v>
      </c>
      <c r="AH269">
        <f t="shared" si="17"/>
        <v>-0.61497855493236553</v>
      </c>
      <c r="AI269" s="180">
        <v>3.7333333333333218E-2</v>
      </c>
      <c r="AJ269" s="42">
        <f ca="1">_xlfn.NORM.INV(RAND(),VAR!$F$6,VAR!$F$7)</f>
        <v>-2.1843693404904621E-2</v>
      </c>
    </row>
    <row r="270" spans="27:36" x14ac:dyDescent="0.25">
      <c r="AA270" s="32" t="s">
        <v>4947</v>
      </c>
      <c r="AB270">
        <v>30.31</v>
      </c>
      <c r="AC270">
        <f t="shared" si="16"/>
        <v>-0.19259456579648382</v>
      </c>
      <c r="AD270" s="42">
        <v>3.730321697467498E-2</v>
      </c>
      <c r="AF270" s="32" t="s">
        <v>4947</v>
      </c>
      <c r="AG270">
        <v>30.31</v>
      </c>
      <c r="AH270">
        <f t="shared" si="17"/>
        <v>-0.19259456579648382</v>
      </c>
      <c r="AI270" s="180">
        <v>3.730321697467498E-2</v>
      </c>
      <c r="AJ270" s="42">
        <f ca="1">_xlfn.NORM.INV(RAND(),VAR!$F$6,VAR!$F$7)</f>
        <v>7.0030499231681243E-3</v>
      </c>
    </row>
    <row r="271" spans="27:36" x14ac:dyDescent="0.25">
      <c r="AA271" s="32" t="s">
        <v>4350</v>
      </c>
      <c r="AB271">
        <v>37.54</v>
      </c>
      <c r="AC271">
        <f t="shared" si="16"/>
        <v>5.4280821917808222</v>
      </c>
      <c r="AD271" s="42">
        <v>3.7303122409505507E-2</v>
      </c>
      <c r="AF271" s="32" t="s">
        <v>4350</v>
      </c>
      <c r="AG271">
        <v>37.54</v>
      </c>
      <c r="AH271">
        <f t="shared" si="17"/>
        <v>5.4280821917808222</v>
      </c>
      <c r="AI271" s="180">
        <v>3.7303122409505507E-2</v>
      </c>
      <c r="AJ271" s="42">
        <f ca="1">_xlfn.NORM.INV(RAND(),VAR!$F$6,VAR!$F$7)</f>
        <v>3.8529942848816688E-3</v>
      </c>
    </row>
    <row r="272" spans="27:36" x14ac:dyDescent="0.25">
      <c r="AA272" s="32" t="s">
        <v>7301</v>
      </c>
      <c r="AB272">
        <v>5.84</v>
      </c>
      <c r="AC272">
        <f t="shared" si="16"/>
        <v>4.8473967684021568E-2</v>
      </c>
      <c r="AD272" s="42">
        <v>3.7300177619893349E-2</v>
      </c>
      <c r="AF272" s="32" t="s">
        <v>7301</v>
      </c>
      <c r="AG272">
        <v>5.84</v>
      </c>
      <c r="AH272">
        <f t="shared" si="17"/>
        <v>4.8473967684021568E-2</v>
      </c>
      <c r="AI272" s="180">
        <v>3.7300177619893349E-2</v>
      </c>
      <c r="AJ272" s="42">
        <f ca="1">_xlfn.NORM.INV(RAND(),VAR!$F$6,VAR!$F$7)</f>
        <v>2.2988359964235937E-3</v>
      </c>
    </row>
    <row r="273" spans="27:36" x14ac:dyDescent="0.25">
      <c r="AA273" s="32" t="s">
        <v>7418</v>
      </c>
      <c r="AB273">
        <v>5.57</v>
      </c>
      <c r="AC273">
        <f t="shared" si="16"/>
        <v>-0.82971568327728518</v>
      </c>
      <c r="AD273" s="42">
        <v>3.7243947858472959E-2</v>
      </c>
      <c r="AF273" s="32" t="s">
        <v>7418</v>
      </c>
      <c r="AG273">
        <v>5.57</v>
      </c>
      <c r="AH273">
        <f t="shared" si="17"/>
        <v>-0.82971568327728518</v>
      </c>
      <c r="AI273" s="180">
        <v>3.7243947858472959E-2</v>
      </c>
      <c r="AJ273" s="42">
        <f ca="1">_xlfn.NORM.INV(RAND(),VAR!$F$6,VAR!$F$7)</f>
        <v>1.8088414803615536E-2</v>
      </c>
    </row>
    <row r="274" spans="27:36" x14ac:dyDescent="0.25">
      <c r="AA274" s="32" t="s">
        <v>5146</v>
      </c>
      <c r="AB274">
        <v>32.71</v>
      </c>
      <c r="AC274">
        <f t="shared" si="16"/>
        <v>-0.76092676509282264</v>
      </c>
      <c r="AD274" s="42">
        <v>3.7095751426759804E-2</v>
      </c>
      <c r="AF274" s="32" t="s">
        <v>5146</v>
      </c>
      <c r="AG274">
        <v>32.71</v>
      </c>
      <c r="AH274">
        <f t="shared" si="17"/>
        <v>-0.76092676509282264</v>
      </c>
      <c r="AI274" s="180">
        <v>3.7095751426759804E-2</v>
      </c>
      <c r="AJ274" s="42">
        <f ca="1">_xlfn.NORM.INV(RAND(),VAR!$F$6,VAR!$F$7)</f>
        <v>2.2137199775734865E-2</v>
      </c>
    </row>
    <row r="275" spans="27:36" x14ac:dyDescent="0.25">
      <c r="AA275" s="32" t="s">
        <v>3259</v>
      </c>
      <c r="AB275">
        <v>136.82</v>
      </c>
      <c r="AC275">
        <f t="shared" si="16"/>
        <v>-0.30727558098324137</v>
      </c>
      <c r="AD275" s="42">
        <v>3.7065110285757541E-2</v>
      </c>
      <c r="AF275" s="32" t="s">
        <v>3259</v>
      </c>
      <c r="AG275">
        <v>136.82</v>
      </c>
      <c r="AH275">
        <f t="shared" si="17"/>
        <v>-0.30727558098324137</v>
      </c>
      <c r="AI275" s="180">
        <v>3.7065110285757541E-2</v>
      </c>
      <c r="AJ275" s="42">
        <f ca="1">_xlfn.NORM.INV(RAND(),VAR!$F$6,VAR!$F$7)</f>
        <v>1.4582952584512743E-3</v>
      </c>
    </row>
    <row r="276" spans="27:36" x14ac:dyDescent="0.25">
      <c r="AA276" s="32" t="s">
        <v>2105</v>
      </c>
      <c r="AB276">
        <v>197.51</v>
      </c>
      <c r="AC276">
        <f t="shared" si="16"/>
        <v>13.364363636363636</v>
      </c>
      <c r="AD276" s="42">
        <v>3.7015646329938034E-2</v>
      </c>
      <c r="AF276" s="32" t="s">
        <v>2105</v>
      </c>
      <c r="AG276">
        <v>197.51</v>
      </c>
      <c r="AH276">
        <f t="shared" si="17"/>
        <v>13.364363636363636</v>
      </c>
      <c r="AI276" s="180">
        <v>3.7015646329938034E-2</v>
      </c>
      <c r="AJ276" s="42">
        <f ca="1">_xlfn.NORM.INV(RAND(),VAR!$F$6,VAR!$F$7)</f>
        <v>-2.1614191262208409E-2</v>
      </c>
    </row>
    <row r="277" spans="27:36" x14ac:dyDescent="0.25">
      <c r="AA277" s="32" t="s">
        <v>5480</v>
      </c>
      <c r="AB277">
        <v>13.75</v>
      </c>
      <c r="AC277">
        <f t="shared" si="16"/>
        <v>-0.89530191121602076</v>
      </c>
      <c r="AD277" s="42">
        <v>3.6953242835595868E-2</v>
      </c>
      <c r="AF277" s="32" t="s">
        <v>5480</v>
      </c>
      <c r="AG277">
        <v>13.75</v>
      </c>
      <c r="AH277">
        <f t="shared" si="17"/>
        <v>-0.89530191121602076</v>
      </c>
      <c r="AI277" s="180">
        <v>3.6953242835595868E-2</v>
      </c>
      <c r="AJ277" s="42">
        <f ca="1">_xlfn.NORM.INV(RAND(),VAR!$F$6,VAR!$F$7)</f>
        <v>7.0472980445729361E-3</v>
      </c>
    </row>
    <row r="278" spans="27:36" x14ac:dyDescent="0.25">
      <c r="AA278" s="32" t="s">
        <v>1688</v>
      </c>
      <c r="AB278">
        <v>131.33000000000001</v>
      </c>
      <c r="AC278">
        <f t="shared" si="16"/>
        <v>16.965800273597814</v>
      </c>
      <c r="AD278" s="42">
        <v>3.695223055665231E-2</v>
      </c>
      <c r="AF278" s="32" t="s">
        <v>1688</v>
      </c>
      <c r="AG278">
        <v>131.33000000000001</v>
      </c>
      <c r="AH278">
        <f t="shared" si="17"/>
        <v>16.965800273597814</v>
      </c>
      <c r="AI278" s="180">
        <v>3.695223055665231E-2</v>
      </c>
      <c r="AJ278" s="42">
        <f ca="1">_xlfn.NORM.INV(RAND(),VAR!$F$6,VAR!$F$7)</f>
        <v>-1.8000939042462055E-2</v>
      </c>
    </row>
    <row r="279" spans="27:36" x14ac:dyDescent="0.25">
      <c r="AA279" s="32" t="s">
        <v>7093</v>
      </c>
      <c r="AB279">
        <v>7.31</v>
      </c>
      <c r="AC279">
        <f t="shared" si="16"/>
        <v>-0.78903318903318898</v>
      </c>
      <c r="AD279" s="42">
        <v>3.6879432624113528E-2</v>
      </c>
      <c r="AF279" s="32" t="s">
        <v>7093</v>
      </c>
      <c r="AG279">
        <v>7.31</v>
      </c>
      <c r="AH279">
        <f t="shared" si="17"/>
        <v>-0.78903318903318898</v>
      </c>
      <c r="AI279" s="180">
        <v>3.6879432624113528E-2</v>
      </c>
      <c r="AJ279" s="42">
        <f ca="1">_xlfn.NORM.INV(RAND(),VAR!$F$6,VAR!$F$7)</f>
        <v>-1.0054461712827121E-2</v>
      </c>
    </row>
    <row r="280" spans="27:36" x14ac:dyDescent="0.25">
      <c r="AA280" s="32" t="s">
        <v>4737</v>
      </c>
      <c r="AB280">
        <v>34.65</v>
      </c>
      <c r="AC280">
        <f t="shared" si="16"/>
        <v>2.96</v>
      </c>
      <c r="AD280" s="42">
        <v>3.6804308797127483E-2</v>
      </c>
      <c r="AF280" s="32" t="s">
        <v>4737</v>
      </c>
      <c r="AG280">
        <v>34.65</v>
      </c>
      <c r="AH280">
        <f t="shared" si="17"/>
        <v>2.96</v>
      </c>
      <c r="AI280" s="180">
        <v>3.6804308797127483E-2</v>
      </c>
      <c r="AJ280" s="42">
        <f ca="1">_xlfn.NORM.INV(RAND(),VAR!$F$6,VAR!$F$7)</f>
        <v>-2.4913888863324126E-2</v>
      </c>
    </row>
    <row r="281" spans="27:36" x14ac:dyDescent="0.25">
      <c r="AA281" s="32" t="s">
        <v>6465</v>
      </c>
      <c r="AB281">
        <v>8.75</v>
      </c>
      <c r="AC281">
        <f t="shared" si="16"/>
        <v>-0.32640492686682065</v>
      </c>
      <c r="AD281" s="42">
        <v>3.6729857819905343E-2</v>
      </c>
      <c r="AF281" s="32" t="s">
        <v>6465</v>
      </c>
      <c r="AG281">
        <v>8.75</v>
      </c>
      <c r="AH281">
        <f t="shared" si="17"/>
        <v>-0.32640492686682065</v>
      </c>
      <c r="AI281" s="180">
        <v>3.6729857819905343E-2</v>
      </c>
      <c r="AJ281" s="42">
        <f ca="1">_xlfn.NORM.INV(RAND(),VAR!$F$6,VAR!$F$7)</f>
        <v>1.8243884723434214E-2</v>
      </c>
    </row>
    <row r="282" spans="27:36" x14ac:dyDescent="0.25">
      <c r="AA282" s="32" t="s">
        <v>5495</v>
      </c>
      <c r="AB282">
        <v>12.99</v>
      </c>
      <c r="AC282">
        <f t="shared" si="16"/>
        <v>1.4189944134078214</v>
      </c>
      <c r="AD282" s="42">
        <v>3.6711891460494916E-2</v>
      </c>
      <c r="AF282" s="32" t="s">
        <v>5495</v>
      </c>
      <c r="AG282">
        <v>12.99</v>
      </c>
      <c r="AH282">
        <f t="shared" si="17"/>
        <v>1.4189944134078214</v>
      </c>
      <c r="AI282" s="180">
        <v>3.6711891460494916E-2</v>
      </c>
      <c r="AJ282" s="42">
        <f ca="1">_xlfn.NORM.INV(RAND(),VAR!$F$6,VAR!$F$7)</f>
        <v>1.8775514756214052E-3</v>
      </c>
    </row>
    <row r="283" spans="27:36" x14ac:dyDescent="0.25">
      <c r="AA283" s="32" t="s">
        <v>7419</v>
      </c>
      <c r="AB283">
        <v>5.37</v>
      </c>
      <c r="AC283">
        <f t="shared" si="16"/>
        <v>0.72668810289389074</v>
      </c>
      <c r="AD283" s="42">
        <v>3.6679536679536717E-2</v>
      </c>
      <c r="AF283" s="32" t="s">
        <v>7419</v>
      </c>
      <c r="AG283">
        <v>5.37</v>
      </c>
      <c r="AH283">
        <f t="shared" si="17"/>
        <v>0.72668810289389074</v>
      </c>
      <c r="AI283" s="180">
        <v>3.6679536679536717E-2</v>
      </c>
      <c r="AJ283" s="42">
        <f ca="1">_xlfn.NORM.INV(RAND(),VAR!$F$6,VAR!$F$7)</f>
        <v>-1.6493189332677096E-2</v>
      </c>
    </row>
    <row r="284" spans="27:36" x14ac:dyDescent="0.25">
      <c r="AA284" s="32" t="s">
        <v>7674</v>
      </c>
      <c r="AB284">
        <v>3.11</v>
      </c>
      <c r="AC284">
        <f t="shared" si="16"/>
        <v>-0.64538198403648805</v>
      </c>
      <c r="AD284" s="42">
        <v>3.6666666666666625E-2</v>
      </c>
      <c r="AF284" s="32" t="s">
        <v>7674</v>
      </c>
      <c r="AG284">
        <v>3.11</v>
      </c>
      <c r="AH284">
        <f t="shared" si="17"/>
        <v>-0.64538198403648805</v>
      </c>
      <c r="AI284" s="180">
        <v>3.6666666666666625E-2</v>
      </c>
      <c r="AJ284" s="42">
        <f ca="1">_xlfn.NORM.INV(RAND(),VAR!$F$6,VAR!$F$7)</f>
        <v>3.3032300776135743E-3</v>
      </c>
    </row>
    <row r="285" spans="27:36" x14ac:dyDescent="0.25">
      <c r="AA285" s="32" t="s">
        <v>6455</v>
      </c>
      <c r="AB285">
        <v>8.77</v>
      </c>
      <c r="AC285">
        <f t="shared" si="16"/>
        <v>6.8209500609013318E-2</v>
      </c>
      <c r="AD285" s="42">
        <v>3.6643026004727908E-2</v>
      </c>
      <c r="AF285" s="32" t="s">
        <v>6455</v>
      </c>
      <c r="AG285">
        <v>8.77</v>
      </c>
      <c r="AH285">
        <f t="shared" si="17"/>
        <v>6.8209500609013318E-2</v>
      </c>
      <c r="AI285" s="180">
        <v>3.6643026004727908E-2</v>
      </c>
      <c r="AJ285" s="42">
        <f ca="1">_xlfn.NORM.INV(RAND(),VAR!$F$6,VAR!$F$7)</f>
        <v>-1.5694823455028737E-2</v>
      </c>
    </row>
    <row r="286" spans="27:36" x14ac:dyDescent="0.25">
      <c r="AA286" s="32" t="s">
        <v>6325</v>
      </c>
      <c r="AB286">
        <v>8.2100000000000009</v>
      </c>
      <c r="AC286">
        <f t="shared" si="16"/>
        <v>0.80837004405286361</v>
      </c>
      <c r="AD286" s="42">
        <v>3.6616161616161769E-2</v>
      </c>
      <c r="AF286" s="32" t="s">
        <v>6325</v>
      </c>
      <c r="AG286">
        <v>8.2100000000000009</v>
      </c>
      <c r="AH286">
        <f t="shared" si="17"/>
        <v>0.80837004405286361</v>
      </c>
      <c r="AI286" s="180">
        <v>3.6616161616161769E-2</v>
      </c>
      <c r="AJ286" s="42">
        <f ca="1">_xlfn.NORM.INV(RAND(),VAR!$F$6,VAR!$F$7)</f>
        <v>1.3176689248031179E-2</v>
      </c>
    </row>
    <row r="287" spans="27:36" x14ac:dyDescent="0.25">
      <c r="AA287" s="32" t="s">
        <v>7485</v>
      </c>
      <c r="AB287">
        <v>4.54</v>
      </c>
      <c r="AC287">
        <f t="shared" si="16"/>
        <v>-0.50109890109890109</v>
      </c>
      <c r="AD287" s="42">
        <v>3.6529680365296802E-2</v>
      </c>
      <c r="AF287" s="32" t="s">
        <v>7485</v>
      </c>
      <c r="AG287">
        <v>4.54</v>
      </c>
      <c r="AH287">
        <f t="shared" si="17"/>
        <v>-0.50109890109890109</v>
      </c>
      <c r="AI287" s="180">
        <v>3.6529680365296802E-2</v>
      </c>
      <c r="AJ287" s="42">
        <f ca="1">_xlfn.NORM.INV(RAND(),VAR!$F$6,VAR!$F$7)</f>
        <v>-2.566095158662355E-3</v>
      </c>
    </row>
    <row r="288" spans="27:36" x14ac:dyDescent="0.25">
      <c r="AA288" s="32" t="s">
        <v>6702</v>
      </c>
      <c r="AB288">
        <v>9.1</v>
      </c>
      <c r="AC288">
        <f t="shared" si="16"/>
        <v>0.33235724743777451</v>
      </c>
      <c r="AD288" s="42">
        <v>3.6446469248291535E-2</v>
      </c>
      <c r="AF288" s="32" t="s">
        <v>6702</v>
      </c>
      <c r="AG288">
        <v>9.1</v>
      </c>
      <c r="AH288">
        <f t="shared" si="17"/>
        <v>0.33235724743777451</v>
      </c>
      <c r="AI288" s="180">
        <v>3.6446469248291535E-2</v>
      </c>
      <c r="AJ288" s="42">
        <f ca="1">_xlfn.NORM.INV(RAND(),VAR!$F$6,VAR!$F$7)</f>
        <v>-2.567679345322732E-3</v>
      </c>
    </row>
    <row r="289" spans="27:36" x14ac:dyDescent="0.25">
      <c r="AA289" s="32" t="s">
        <v>6147</v>
      </c>
      <c r="AB289">
        <v>6.83</v>
      </c>
      <c r="AC289">
        <f t="shared" si="16"/>
        <v>-0.95913116323599812</v>
      </c>
      <c r="AD289" s="42">
        <v>3.6418816388467334E-2</v>
      </c>
      <c r="AF289" s="32" t="s">
        <v>6147</v>
      </c>
      <c r="AG289">
        <v>6.83</v>
      </c>
      <c r="AH289">
        <f t="shared" si="17"/>
        <v>-0.95913116323599812</v>
      </c>
      <c r="AI289" s="180">
        <v>3.6418816388467334E-2</v>
      </c>
      <c r="AJ289" s="42">
        <f ca="1">_xlfn.NORM.INV(RAND(),VAR!$F$6,VAR!$F$7)</f>
        <v>-2.7803663432344354E-2</v>
      </c>
    </row>
    <row r="290" spans="27:36" x14ac:dyDescent="0.25">
      <c r="AA290" s="32" t="s">
        <v>2532</v>
      </c>
      <c r="AB290">
        <v>167.12</v>
      </c>
      <c r="AC290">
        <f t="shared" si="16"/>
        <v>0.38058653448988022</v>
      </c>
      <c r="AD290" s="42">
        <v>3.6403100775193931E-2</v>
      </c>
      <c r="AF290" s="32" t="s">
        <v>2532</v>
      </c>
      <c r="AG290">
        <v>167.12</v>
      </c>
      <c r="AH290">
        <f t="shared" si="17"/>
        <v>0.38058653448988022</v>
      </c>
      <c r="AI290" s="180">
        <v>3.6403100775193931E-2</v>
      </c>
      <c r="AJ290" s="42">
        <f ca="1">_xlfn.NORM.INV(RAND(),VAR!$F$6,VAR!$F$7)</f>
        <v>1.623364827878096E-2</v>
      </c>
    </row>
    <row r="291" spans="27:36" x14ac:dyDescent="0.25">
      <c r="AA291" s="32" t="s">
        <v>1663</v>
      </c>
      <c r="AB291">
        <v>121.05</v>
      </c>
      <c r="AC291">
        <f t="shared" si="16"/>
        <v>-0.68303220738413195</v>
      </c>
      <c r="AD291" s="42">
        <v>3.6386986301369939E-2</v>
      </c>
      <c r="AF291" s="32" t="s">
        <v>1663</v>
      </c>
      <c r="AG291">
        <v>121.05</v>
      </c>
      <c r="AH291">
        <f t="shared" si="17"/>
        <v>-0.68303220738413195</v>
      </c>
      <c r="AI291" s="180">
        <v>3.6386986301369939E-2</v>
      </c>
      <c r="AJ291" s="42">
        <f ca="1">_xlfn.NORM.INV(RAND(),VAR!$F$6,VAR!$F$7)</f>
        <v>1.4211732409920151E-2</v>
      </c>
    </row>
    <row r="292" spans="27:36" x14ac:dyDescent="0.25">
      <c r="AA292" s="32" t="s">
        <v>703</v>
      </c>
      <c r="AB292">
        <v>381.9</v>
      </c>
      <c r="AC292">
        <f t="shared" si="16"/>
        <v>24.224570673712019</v>
      </c>
      <c r="AD292" s="42">
        <v>3.6363636363636376E-2</v>
      </c>
      <c r="AF292" s="32" t="s">
        <v>703</v>
      </c>
      <c r="AG292">
        <v>381.9</v>
      </c>
      <c r="AH292">
        <f t="shared" si="17"/>
        <v>24.224570673712019</v>
      </c>
      <c r="AI292" s="180">
        <v>3.6363636363636376E-2</v>
      </c>
      <c r="AJ292" s="42">
        <f ca="1">_xlfn.NORM.INV(RAND(),VAR!$F$6,VAR!$F$7)</f>
        <v>4.5130055594058131E-2</v>
      </c>
    </row>
    <row r="293" spans="27:36" x14ac:dyDescent="0.25">
      <c r="AA293" s="32" t="s">
        <v>5460</v>
      </c>
      <c r="AB293">
        <v>15.14</v>
      </c>
      <c r="AC293">
        <f t="shared" si="16"/>
        <v>1.1174825174825176</v>
      </c>
      <c r="AD293" s="42">
        <v>3.6276522929500343E-2</v>
      </c>
      <c r="AF293" s="32" t="s">
        <v>5460</v>
      </c>
      <c r="AG293">
        <v>15.14</v>
      </c>
      <c r="AH293">
        <f t="shared" si="17"/>
        <v>1.1174825174825176</v>
      </c>
      <c r="AI293" s="180">
        <v>3.6276522929500343E-2</v>
      </c>
      <c r="AJ293" s="42">
        <f ca="1">_xlfn.NORM.INV(RAND(),VAR!$F$6,VAR!$F$7)</f>
        <v>-2.7714987810573698E-2</v>
      </c>
    </row>
    <row r="294" spans="27:36" x14ac:dyDescent="0.25">
      <c r="AA294" s="32" t="s">
        <v>6797</v>
      </c>
      <c r="AB294">
        <v>7.15</v>
      </c>
      <c r="AC294">
        <f t="shared" si="16"/>
        <v>0.56113537117903944</v>
      </c>
      <c r="AD294" s="42">
        <v>3.6231884057970953E-2</v>
      </c>
      <c r="AF294" s="32" t="s">
        <v>6797</v>
      </c>
      <c r="AG294">
        <v>7.15</v>
      </c>
      <c r="AH294">
        <f t="shared" si="17"/>
        <v>0.56113537117903944</v>
      </c>
      <c r="AI294" s="180">
        <v>3.6231884057970953E-2</v>
      </c>
      <c r="AJ294" s="42">
        <f ca="1">_xlfn.NORM.INV(RAND(),VAR!$F$6,VAR!$F$7)</f>
        <v>-5.7935951269909138E-3</v>
      </c>
    </row>
    <row r="295" spans="27:36" x14ac:dyDescent="0.25">
      <c r="AA295" s="32" t="s">
        <v>7438</v>
      </c>
      <c r="AB295">
        <v>4.58</v>
      </c>
      <c r="AC295">
        <f t="shared" si="16"/>
        <v>-0.6446858029480218</v>
      </c>
      <c r="AD295" s="42">
        <v>3.6199095022624528E-2</v>
      </c>
      <c r="AF295" s="32" t="s">
        <v>7438</v>
      </c>
      <c r="AG295">
        <v>4.58</v>
      </c>
      <c r="AH295">
        <f t="shared" si="17"/>
        <v>-0.6446858029480218</v>
      </c>
      <c r="AI295" s="180">
        <v>3.6199095022624528E-2</v>
      </c>
      <c r="AJ295" s="42">
        <f ca="1">_xlfn.NORM.INV(RAND(),VAR!$F$6,VAR!$F$7)</f>
        <v>1.2147427643883669E-2</v>
      </c>
    </row>
    <row r="296" spans="27:36" x14ac:dyDescent="0.25">
      <c r="AA296" s="32" t="s">
        <v>5669</v>
      </c>
      <c r="AB296">
        <v>12.89</v>
      </c>
      <c r="AC296">
        <f t="shared" si="16"/>
        <v>0.35970464135021096</v>
      </c>
      <c r="AD296" s="42">
        <v>3.6173633440514497E-2</v>
      </c>
      <c r="AF296" s="32" t="s">
        <v>5669</v>
      </c>
      <c r="AG296">
        <v>12.89</v>
      </c>
      <c r="AH296">
        <f t="shared" si="17"/>
        <v>0.35970464135021096</v>
      </c>
      <c r="AI296" s="180">
        <v>3.6173633440514497E-2</v>
      </c>
      <c r="AJ296" s="42">
        <f ca="1">_xlfn.NORM.INV(RAND(),VAR!$F$6,VAR!$F$7)</f>
        <v>1.6643009078147537E-2</v>
      </c>
    </row>
    <row r="297" spans="27:36" x14ac:dyDescent="0.25">
      <c r="AA297" s="32" t="s">
        <v>5774</v>
      </c>
      <c r="AB297">
        <v>9.48</v>
      </c>
      <c r="AC297">
        <f t="shared" si="16"/>
        <v>-0.73295774647887324</v>
      </c>
      <c r="AD297" s="42">
        <v>3.6065573770491799E-2</v>
      </c>
      <c r="AF297" s="32" t="s">
        <v>5774</v>
      </c>
      <c r="AG297">
        <v>9.48</v>
      </c>
      <c r="AH297">
        <f t="shared" si="17"/>
        <v>-0.73295774647887324</v>
      </c>
      <c r="AI297" s="180">
        <v>3.6065573770491799E-2</v>
      </c>
      <c r="AJ297" s="42">
        <f ca="1">_xlfn.NORM.INV(RAND(),VAR!$F$6,VAR!$F$7)</f>
        <v>2.8991956451595181E-2</v>
      </c>
    </row>
    <row r="298" spans="27:36" x14ac:dyDescent="0.25">
      <c r="AA298" s="32" t="s">
        <v>4775</v>
      </c>
      <c r="AB298">
        <v>35.5</v>
      </c>
      <c r="AC298">
        <f t="shared" si="16"/>
        <v>-0.11735454997513672</v>
      </c>
      <c r="AD298" s="42">
        <v>3.589145024803031E-2</v>
      </c>
      <c r="AF298" s="32" t="s">
        <v>4775</v>
      </c>
      <c r="AG298">
        <v>35.5</v>
      </c>
      <c r="AH298">
        <f t="shared" si="17"/>
        <v>-0.11735454997513672</v>
      </c>
      <c r="AI298" s="180">
        <v>3.589145024803031E-2</v>
      </c>
      <c r="AJ298" s="42">
        <f ca="1">_xlfn.NORM.INV(RAND(),VAR!$F$6,VAR!$F$7)</f>
        <v>-7.2134367515189948E-3</v>
      </c>
    </row>
    <row r="299" spans="27:36" x14ac:dyDescent="0.25">
      <c r="AA299" s="32" t="s">
        <v>4625</v>
      </c>
      <c r="AB299">
        <v>40.22</v>
      </c>
      <c r="AC299">
        <f t="shared" si="16"/>
        <v>0.11971046770601323</v>
      </c>
      <c r="AD299" s="42">
        <v>3.5797064125675959E-2</v>
      </c>
      <c r="AF299" s="32" t="s">
        <v>4625</v>
      </c>
      <c r="AG299">
        <v>40.22</v>
      </c>
      <c r="AH299">
        <f t="shared" si="17"/>
        <v>0.11971046770601323</v>
      </c>
      <c r="AI299" s="180">
        <v>3.5797064125675959E-2</v>
      </c>
      <c r="AJ299" s="42">
        <f ca="1">_xlfn.NORM.INV(RAND(),VAR!$F$6,VAR!$F$7)</f>
        <v>1.0214708788818217E-2</v>
      </c>
    </row>
    <row r="300" spans="27:36" x14ac:dyDescent="0.25">
      <c r="AA300" s="32" t="s">
        <v>4717</v>
      </c>
      <c r="AB300">
        <v>35.92</v>
      </c>
      <c r="AC300">
        <f t="shared" si="16"/>
        <v>1.8828250401284108</v>
      </c>
      <c r="AD300" s="42">
        <v>3.5755478662053086E-2</v>
      </c>
      <c r="AF300" s="32" t="s">
        <v>4717</v>
      </c>
      <c r="AG300">
        <v>35.92</v>
      </c>
      <c r="AH300">
        <f t="shared" si="17"/>
        <v>1.8828250401284108</v>
      </c>
      <c r="AI300" s="180">
        <v>3.5755478662053086E-2</v>
      </c>
      <c r="AJ300" s="42">
        <f ca="1">_xlfn.NORM.INV(RAND(),VAR!$F$6,VAR!$F$7)</f>
        <v>-2.1588261013612667E-2</v>
      </c>
    </row>
    <row r="301" spans="27:36" x14ac:dyDescent="0.25">
      <c r="AA301" s="32" t="s">
        <v>5532</v>
      </c>
      <c r="AB301">
        <v>12.46</v>
      </c>
      <c r="AC301">
        <f t="shared" si="16"/>
        <v>0.95297805642633238</v>
      </c>
      <c r="AD301" s="42">
        <v>3.5743973399833928E-2</v>
      </c>
      <c r="AF301" s="32" t="s">
        <v>5532</v>
      </c>
      <c r="AG301">
        <v>12.46</v>
      </c>
      <c r="AH301">
        <f t="shared" si="17"/>
        <v>0.95297805642633238</v>
      </c>
      <c r="AI301" s="180">
        <v>3.5743973399833928E-2</v>
      </c>
      <c r="AJ301" s="42">
        <f ca="1">_xlfn.NORM.INV(RAND(),VAR!$F$6,VAR!$F$7)</f>
        <v>-2.1473377310378076E-2</v>
      </c>
    </row>
    <row r="302" spans="27:36" x14ac:dyDescent="0.25">
      <c r="AA302" s="32" t="s">
        <v>7282</v>
      </c>
      <c r="AB302">
        <v>6.38</v>
      </c>
      <c r="AC302">
        <f t="shared" si="16"/>
        <v>1.1924398625429551</v>
      </c>
      <c r="AD302" s="42">
        <v>3.5714285714285587E-2</v>
      </c>
      <c r="AF302" s="32" t="s">
        <v>7282</v>
      </c>
      <c r="AG302">
        <v>6.38</v>
      </c>
      <c r="AH302">
        <f t="shared" si="17"/>
        <v>1.1924398625429551</v>
      </c>
      <c r="AI302" s="180">
        <v>3.5714285714285587E-2</v>
      </c>
      <c r="AJ302" s="42">
        <f ca="1">_xlfn.NORM.INV(RAND(),VAR!$F$6,VAR!$F$7)</f>
        <v>-3.45743828798235E-2</v>
      </c>
    </row>
    <row r="303" spans="27:36" x14ac:dyDescent="0.25">
      <c r="AA303" s="32" t="s">
        <v>7715</v>
      </c>
      <c r="AB303">
        <v>2.91</v>
      </c>
      <c r="AC303">
        <f t="shared" si="16"/>
        <v>-0.98168198413697594</v>
      </c>
      <c r="AD303" s="42">
        <v>3.5587188612099752E-2</v>
      </c>
      <c r="AF303" s="32" t="s">
        <v>7715</v>
      </c>
      <c r="AG303">
        <v>2.91</v>
      </c>
      <c r="AH303">
        <f t="shared" si="17"/>
        <v>-0.98168198413697594</v>
      </c>
      <c r="AI303" s="180">
        <v>3.5587188612099752E-2</v>
      </c>
      <c r="AJ303" s="42">
        <f ca="1">_xlfn.NORM.INV(RAND(),VAR!$F$6,VAR!$F$7)</f>
        <v>-9.3322133760735887E-4</v>
      </c>
    </row>
    <row r="304" spans="27:36" x14ac:dyDescent="0.25">
      <c r="AA304" s="32" t="s">
        <v>1519</v>
      </c>
      <c r="AB304">
        <v>158.86000000000001</v>
      </c>
      <c r="AC304">
        <f t="shared" si="16"/>
        <v>3.4275362318840576</v>
      </c>
      <c r="AD304" s="42">
        <v>3.5525715403168068E-2</v>
      </c>
      <c r="AF304" s="32" t="s">
        <v>1519</v>
      </c>
      <c r="AG304">
        <v>158.86000000000001</v>
      </c>
      <c r="AH304">
        <f t="shared" si="17"/>
        <v>3.4275362318840576</v>
      </c>
      <c r="AI304" s="180">
        <v>3.5525715403168068E-2</v>
      </c>
      <c r="AJ304" s="42">
        <f ca="1">_xlfn.NORM.INV(RAND(),VAR!$F$6,VAR!$F$7)</f>
        <v>-1.3065095052488169E-2</v>
      </c>
    </row>
    <row r="305" spans="27:36" x14ac:dyDescent="0.25">
      <c r="AA305" s="32" t="s">
        <v>4395</v>
      </c>
      <c r="AB305">
        <v>35.880000000000003</v>
      </c>
      <c r="AC305">
        <f t="shared" si="16"/>
        <v>9.7583358825328981E-2</v>
      </c>
      <c r="AD305" s="42">
        <v>3.5497835497835695E-2</v>
      </c>
      <c r="AF305" s="32" t="s">
        <v>4395</v>
      </c>
      <c r="AG305">
        <v>35.880000000000003</v>
      </c>
      <c r="AH305">
        <f t="shared" si="17"/>
        <v>9.7583358825328981E-2</v>
      </c>
      <c r="AI305" s="180">
        <v>3.5497835497835695E-2</v>
      </c>
      <c r="AJ305" s="42">
        <f ca="1">_xlfn.NORM.INV(RAND(),VAR!$F$6,VAR!$F$7)</f>
        <v>-1.4558502030503559E-2</v>
      </c>
    </row>
    <row r="306" spans="27:36" x14ac:dyDescent="0.25">
      <c r="AA306" s="32" t="s">
        <v>4496</v>
      </c>
      <c r="AB306">
        <v>32.69</v>
      </c>
      <c r="AC306">
        <f t="shared" si="16"/>
        <v>10.195205479452055</v>
      </c>
      <c r="AD306" s="42">
        <v>3.5476718403547602E-2</v>
      </c>
      <c r="AF306" s="32" t="s">
        <v>4496</v>
      </c>
      <c r="AG306">
        <v>32.69</v>
      </c>
      <c r="AH306">
        <f t="shared" si="17"/>
        <v>10.195205479452055</v>
      </c>
      <c r="AI306" s="180">
        <v>3.5476718403547602E-2</v>
      </c>
      <c r="AJ306" s="42">
        <f ca="1">_xlfn.NORM.INV(RAND(),VAR!$F$6,VAR!$F$7)</f>
        <v>-1.8935002320472807E-2</v>
      </c>
    </row>
    <row r="307" spans="27:36" x14ac:dyDescent="0.25">
      <c r="AA307" s="32" t="s">
        <v>7768</v>
      </c>
      <c r="AB307">
        <v>2.92</v>
      </c>
      <c r="AC307">
        <f t="shared" si="16"/>
        <v>-0.33485193621867881</v>
      </c>
      <c r="AD307" s="42">
        <v>3.5460992907801359E-2</v>
      </c>
      <c r="AF307" s="32" t="s">
        <v>7768</v>
      </c>
      <c r="AG307">
        <v>2.92</v>
      </c>
      <c r="AH307">
        <f t="shared" si="17"/>
        <v>-0.33485193621867881</v>
      </c>
      <c r="AI307" s="180">
        <v>3.5460992907801359E-2</v>
      </c>
      <c r="AJ307" s="42">
        <f ca="1">_xlfn.NORM.INV(RAND(),VAR!$F$6,VAR!$F$7)</f>
        <v>1.3488291603869957E-2</v>
      </c>
    </row>
    <row r="308" spans="27:36" x14ac:dyDescent="0.25">
      <c r="AA308" s="32" t="s">
        <v>7505</v>
      </c>
      <c r="AB308">
        <v>4.3899999999999997</v>
      </c>
      <c r="AC308">
        <f t="shared" si="16"/>
        <v>-0.48292108362779751</v>
      </c>
      <c r="AD308" s="42">
        <v>3.5377358490565891E-2</v>
      </c>
      <c r="AF308" s="32" t="s">
        <v>7505</v>
      </c>
      <c r="AG308">
        <v>4.3899999999999997</v>
      </c>
      <c r="AH308">
        <f t="shared" si="17"/>
        <v>-0.48292108362779751</v>
      </c>
      <c r="AI308" s="180">
        <v>3.5377358490565891E-2</v>
      </c>
      <c r="AJ308" s="42">
        <f ca="1">_xlfn.NORM.INV(RAND(),VAR!$F$6,VAR!$F$7)</f>
        <v>3.6499818119053028E-2</v>
      </c>
    </row>
    <row r="309" spans="27:36" x14ac:dyDescent="0.25">
      <c r="AA309" s="32" t="s">
        <v>6803</v>
      </c>
      <c r="AB309">
        <v>8.49</v>
      </c>
      <c r="AC309">
        <f t="shared" si="16"/>
        <v>-0.12202688728024813</v>
      </c>
      <c r="AD309" s="42">
        <v>3.5365853658536617E-2</v>
      </c>
      <c r="AF309" s="32" t="s">
        <v>6803</v>
      </c>
      <c r="AG309">
        <v>8.49</v>
      </c>
      <c r="AH309">
        <f t="shared" si="17"/>
        <v>-0.12202688728024813</v>
      </c>
      <c r="AI309" s="180">
        <v>3.5365853658536617E-2</v>
      </c>
      <c r="AJ309" s="42">
        <f ca="1">_xlfn.NORM.INV(RAND(),VAR!$F$6,VAR!$F$7)</f>
        <v>-9.0321439338117999E-3</v>
      </c>
    </row>
    <row r="310" spans="27:36" x14ac:dyDescent="0.25">
      <c r="AA310" s="32" t="s">
        <v>6507</v>
      </c>
      <c r="AB310">
        <v>9.67</v>
      </c>
      <c r="AC310">
        <f t="shared" si="16"/>
        <v>0.43471810089020768</v>
      </c>
      <c r="AD310" s="42">
        <v>3.5331905781584627E-2</v>
      </c>
      <c r="AF310" s="32" t="s">
        <v>6507</v>
      </c>
      <c r="AG310">
        <v>9.67</v>
      </c>
      <c r="AH310">
        <f t="shared" si="17"/>
        <v>0.43471810089020768</v>
      </c>
      <c r="AI310" s="180">
        <v>3.5331905781584627E-2</v>
      </c>
      <c r="AJ310" s="42">
        <f ca="1">_xlfn.NORM.INV(RAND(),VAR!$F$6,VAR!$F$7)</f>
        <v>-3.1552726873819419E-3</v>
      </c>
    </row>
    <row r="311" spans="27:36" x14ac:dyDescent="0.25">
      <c r="AA311" s="32" t="s">
        <v>7162</v>
      </c>
      <c r="AB311">
        <v>6.74</v>
      </c>
      <c r="AC311">
        <f t="shared" si="16"/>
        <v>0.1462585034013606</v>
      </c>
      <c r="AD311" s="42">
        <v>3.5330261136712782E-2</v>
      </c>
      <c r="AF311" s="32" t="s">
        <v>7162</v>
      </c>
      <c r="AG311">
        <v>6.74</v>
      </c>
      <c r="AH311">
        <f t="shared" si="17"/>
        <v>0.1462585034013606</v>
      </c>
      <c r="AI311" s="180">
        <v>3.5330261136712782E-2</v>
      </c>
      <c r="AJ311" s="42">
        <f ca="1">_xlfn.NORM.INV(RAND(),VAR!$F$6,VAR!$F$7)</f>
        <v>8.1919388399831396E-4</v>
      </c>
    </row>
    <row r="312" spans="27:36" x14ac:dyDescent="0.25">
      <c r="AA312" s="32" t="s">
        <v>7405</v>
      </c>
      <c r="AB312">
        <v>5.88</v>
      </c>
      <c r="AC312">
        <f t="shared" si="16"/>
        <v>-0.95797298263169184</v>
      </c>
      <c r="AD312" s="42">
        <v>3.5211267605633756E-2</v>
      </c>
      <c r="AF312" s="32" t="s">
        <v>7405</v>
      </c>
      <c r="AG312">
        <v>5.88</v>
      </c>
      <c r="AH312">
        <f t="shared" si="17"/>
        <v>-0.95797298263169184</v>
      </c>
      <c r="AI312" s="180">
        <v>3.5211267605633756E-2</v>
      </c>
      <c r="AJ312" s="42">
        <f ca="1">_xlfn.NORM.INV(RAND(),VAR!$F$6,VAR!$F$7)</f>
        <v>-4.212387529904672E-3</v>
      </c>
    </row>
    <row r="313" spans="27:36" x14ac:dyDescent="0.25">
      <c r="AA313" s="32" t="s">
        <v>1656</v>
      </c>
      <c r="AB313">
        <v>139.91</v>
      </c>
      <c r="AC313">
        <f t="shared" si="16"/>
        <v>3.6053324555628707</v>
      </c>
      <c r="AD313" s="42">
        <v>3.5143533589819365E-2</v>
      </c>
      <c r="AF313" s="32" t="s">
        <v>1656</v>
      </c>
      <c r="AG313">
        <v>139.91</v>
      </c>
      <c r="AH313">
        <f t="shared" si="17"/>
        <v>3.6053324555628707</v>
      </c>
      <c r="AI313" s="180">
        <v>3.5143533589819365E-2</v>
      </c>
      <c r="AJ313" s="42">
        <f ca="1">_xlfn.NORM.INV(RAND(),VAR!$F$6,VAR!$F$7)</f>
        <v>4.4380197425011106E-3</v>
      </c>
    </row>
    <row r="314" spans="27:36" x14ac:dyDescent="0.25">
      <c r="AA314" s="32" t="s">
        <v>4572</v>
      </c>
      <c r="AB314">
        <v>30.38</v>
      </c>
      <c r="AC314">
        <f t="shared" si="16"/>
        <v>2.6735187424425635</v>
      </c>
      <c r="AD314" s="42">
        <v>3.5093696763202731E-2</v>
      </c>
      <c r="AF314" s="32" t="s">
        <v>4572</v>
      </c>
      <c r="AG314">
        <v>30.38</v>
      </c>
      <c r="AH314">
        <f t="shared" si="17"/>
        <v>2.6735187424425635</v>
      </c>
      <c r="AI314" s="180">
        <v>3.5093696763202731E-2</v>
      </c>
      <c r="AJ314" s="42">
        <f ca="1">_xlfn.NORM.INV(RAND(),VAR!$F$6,VAR!$F$7)</f>
        <v>-1.9239232374044096E-2</v>
      </c>
    </row>
    <row r="315" spans="27:36" x14ac:dyDescent="0.25">
      <c r="AA315" s="32" t="s">
        <v>7189</v>
      </c>
      <c r="AB315">
        <v>8.27</v>
      </c>
      <c r="AC315">
        <f t="shared" si="16"/>
        <v>7.6822916666666741E-2</v>
      </c>
      <c r="AD315" s="42">
        <v>3.5043804755944929E-2</v>
      </c>
      <c r="AF315" s="32" t="s">
        <v>7189</v>
      </c>
      <c r="AG315">
        <v>8.27</v>
      </c>
      <c r="AH315">
        <f t="shared" si="17"/>
        <v>7.6822916666666741E-2</v>
      </c>
      <c r="AI315" s="180">
        <v>3.5043804755944929E-2</v>
      </c>
      <c r="AJ315" s="42">
        <f ca="1">_xlfn.NORM.INV(RAND(),VAR!$F$6,VAR!$F$7)</f>
        <v>3.1251995805612765E-3</v>
      </c>
    </row>
    <row r="316" spans="27:36" x14ac:dyDescent="0.25">
      <c r="AA316" s="32" t="s">
        <v>6231</v>
      </c>
      <c r="AB316">
        <v>7.68</v>
      </c>
      <c r="AC316">
        <f t="shared" si="16"/>
        <v>-3.7593984962406068E-2</v>
      </c>
      <c r="AD316" s="42">
        <v>3.5040431266846417E-2</v>
      </c>
      <c r="AF316" s="32" t="s">
        <v>6231</v>
      </c>
      <c r="AG316">
        <v>7.68</v>
      </c>
      <c r="AH316">
        <f t="shared" si="17"/>
        <v>-3.7593984962406068E-2</v>
      </c>
      <c r="AI316" s="180">
        <v>3.5040431266846417E-2</v>
      </c>
      <c r="AJ316" s="42">
        <f ca="1">_xlfn.NORM.INV(RAND(),VAR!$F$6,VAR!$F$7)</f>
        <v>-2.7269569585459719E-2</v>
      </c>
    </row>
    <row r="317" spans="27:36" x14ac:dyDescent="0.25">
      <c r="AA317" s="32" t="s">
        <v>6550</v>
      </c>
      <c r="AB317">
        <v>7.98</v>
      </c>
      <c r="AC317">
        <f t="shared" si="16"/>
        <v>-0.95534665099882488</v>
      </c>
      <c r="AD317" s="42">
        <v>3.5019455252918386E-2</v>
      </c>
      <c r="AF317" s="32" t="s">
        <v>6550</v>
      </c>
      <c r="AG317">
        <v>7.98</v>
      </c>
      <c r="AH317">
        <f t="shared" si="17"/>
        <v>-0.95534665099882488</v>
      </c>
      <c r="AI317" s="180">
        <v>3.5019455252918386E-2</v>
      </c>
      <c r="AJ317" s="42">
        <f ca="1">_xlfn.NORM.INV(RAND(),VAR!$F$6,VAR!$F$7)</f>
        <v>-1.1859125914071171E-2</v>
      </c>
    </row>
    <row r="318" spans="27:36" x14ac:dyDescent="0.25">
      <c r="AA318" s="32" t="s">
        <v>2259</v>
      </c>
      <c r="AB318">
        <v>178.71</v>
      </c>
      <c r="AC318">
        <f t="shared" si="16"/>
        <v>3.858890701468189</v>
      </c>
      <c r="AD318" s="42">
        <v>3.4980019690739717E-2</v>
      </c>
      <c r="AF318" s="32" t="s">
        <v>2259</v>
      </c>
      <c r="AG318">
        <v>178.71</v>
      </c>
      <c r="AH318">
        <f t="shared" si="17"/>
        <v>3.858890701468189</v>
      </c>
      <c r="AI318" s="180">
        <v>3.4980019690739717E-2</v>
      </c>
      <c r="AJ318" s="42">
        <f ca="1">_xlfn.NORM.INV(RAND(),VAR!$F$6,VAR!$F$7)</f>
        <v>-1.1643827057653751E-2</v>
      </c>
    </row>
    <row r="319" spans="27:36" x14ac:dyDescent="0.25">
      <c r="AA319" s="32" t="s">
        <v>4536</v>
      </c>
      <c r="AB319">
        <v>36.78</v>
      </c>
      <c r="AC319">
        <f t="shared" si="16"/>
        <v>-0.25319796954314722</v>
      </c>
      <c r="AD319" s="42">
        <v>3.4890264490714751E-2</v>
      </c>
      <c r="AF319" s="32" t="s">
        <v>4536</v>
      </c>
      <c r="AG319">
        <v>36.78</v>
      </c>
      <c r="AH319">
        <f t="shared" si="17"/>
        <v>-0.25319796954314722</v>
      </c>
      <c r="AI319" s="180">
        <v>3.4890264490714751E-2</v>
      </c>
      <c r="AJ319" s="42">
        <f ca="1">_xlfn.NORM.INV(RAND(),VAR!$F$6,VAR!$F$7)</f>
        <v>5.0802522604757962E-2</v>
      </c>
    </row>
    <row r="320" spans="27:36" x14ac:dyDescent="0.25">
      <c r="AA320" s="32" t="s">
        <v>4272</v>
      </c>
      <c r="AB320">
        <v>49.25</v>
      </c>
      <c r="AC320">
        <f t="shared" si="16"/>
        <v>1.3374466065495967</v>
      </c>
      <c r="AD320" s="42">
        <v>3.4881277579323244E-2</v>
      </c>
      <c r="AF320" s="32" t="s">
        <v>4272</v>
      </c>
      <c r="AG320">
        <v>49.25</v>
      </c>
      <c r="AH320">
        <f t="shared" si="17"/>
        <v>1.3374466065495967</v>
      </c>
      <c r="AI320" s="180">
        <v>3.4881277579323244E-2</v>
      </c>
      <c r="AJ320" s="42">
        <f ca="1">_xlfn.NORM.INV(RAND(),VAR!$F$6,VAR!$F$7)</f>
        <v>-5.1958638293206263E-3</v>
      </c>
    </row>
    <row r="321" spans="27:36" x14ac:dyDescent="0.25">
      <c r="AA321" s="32" t="s">
        <v>5281</v>
      </c>
      <c r="AB321">
        <v>21.07</v>
      </c>
      <c r="AC321">
        <f t="shared" si="16"/>
        <v>0.36375404530744349</v>
      </c>
      <c r="AD321" s="42">
        <v>3.4872298624754494E-2</v>
      </c>
      <c r="AF321" s="32" t="s">
        <v>5281</v>
      </c>
      <c r="AG321">
        <v>21.07</v>
      </c>
      <c r="AH321">
        <f t="shared" si="17"/>
        <v>0.36375404530744349</v>
      </c>
      <c r="AI321" s="180">
        <v>3.4872298624754494E-2</v>
      </c>
      <c r="AJ321" s="42">
        <f ca="1">_xlfn.NORM.INV(RAND(),VAR!$F$6,VAR!$F$7)</f>
        <v>-7.8173485975339442E-3</v>
      </c>
    </row>
    <row r="322" spans="27:36" x14ac:dyDescent="0.25">
      <c r="AA322" s="32" t="s">
        <v>5412</v>
      </c>
      <c r="AB322">
        <v>15.45</v>
      </c>
      <c r="AC322">
        <f t="shared" si="16"/>
        <v>4.7649253731343277</v>
      </c>
      <c r="AD322" s="42">
        <v>3.4829202947086468E-2</v>
      </c>
      <c r="AF322" s="32" t="s">
        <v>5412</v>
      </c>
      <c r="AG322">
        <v>15.45</v>
      </c>
      <c r="AH322">
        <f t="shared" si="17"/>
        <v>4.7649253731343277</v>
      </c>
      <c r="AI322" s="180">
        <v>3.4829202947086468E-2</v>
      </c>
      <c r="AJ322" s="42">
        <f ca="1">_xlfn.NORM.INV(RAND(),VAR!$F$6,VAR!$F$7)</f>
        <v>-3.6666960579180147E-3</v>
      </c>
    </row>
    <row r="323" spans="27:36" x14ac:dyDescent="0.25">
      <c r="AA323" s="32" t="s">
        <v>7573</v>
      </c>
      <c r="AB323">
        <v>2.68</v>
      </c>
      <c r="AC323">
        <f t="shared" si="16"/>
        <v>-0.96938892061679038</v>
      </c>
      <c r="AD323" s="42">
        <v>3.4749034749034902E-2</v>
      </c>
      <c r="AF323" s="32" t="s">
        <v>7573</v>
      </c>
      <c r="AG323">
        <v>2.68</v>
      </c>
      <c r="AH323">
        <f t="shared" si="17"/>
        <v>-0.96938892061679038</v>
      </c>
      <c r="AI323" s="180">
        <v>3.4749034749034902E-2</v>
      </c>
      <c r="AJ323" s="42">
        <f ca="1">_xlfn.NORM.INV(RAND(),VAR!$F$6,VAR!$F$7)</f>
        <v>-3.8939735797400378E-2</v>
      </c>
    </row>
    <row r="324" spans="27:36" x14ac:dyDescent="0.25">
      <c r="AA324" s="32" t="s">
        <v>3670</v>
      </c>
      <c r="AB324">
        <v>87.55</v>
      </c>
      <c r="AC324">
        <f t="shared" ref="AC324:AC387" si="18">(AB324/AB325)-1</f>
        <v>13.66499162479062</v>
      </c>
      <c r="AD324" s="42">
        <v>3.474766576054833E-2</v>
      </c>
      <c r="AF324" s="32" t="s">
        <v>3670</v>
      </c>
      <c r="AG324">
        <v>87.55</v>
      </c>
      <c r="AH324">
        <f t="shared" ref="AH324:AH387" si="19">(AG324/AG325)-1</f>
        <v>13.66499162479062</v>
      </c>
      <c r="AI324" s="180">
        <v>3.474766576054833E-2</v>
      </c>
      <c r="AJ324" s="42">
        <f ca="1">_xlfn.NORM.INV(RAND(),VAR!$F$6,VAR!$F$7)</f>
        <v>-1.2317076438922239E-2</v>
      </c>
    </row>
    <row r="325" spans="27:36" x14ac:dyDescent="0.25">
      <c r="AA325" s="32" t="s">
        <v>7352</v>
      </c>
      <c r="AB325">
        <v>5.97</v>
      </c>
      <c r="AC325">
        <f t="shared" si="18"/>
        <v>-0.95996781331724002</v>
      </c>
      <c r="AD325" s="42">
        <v>3.4662045060658508E-2</v>
      </c>
      <c r="AF325" s="32" t="s">
        <v>7352</v>
      </c>
      <c r="AG325">
        <v>5.97</v>
      </c>
      <c r="AH325">
        <f t="shared" si="19"/>
        <v>-0.95996781331724002</v>
      </c>
      <c r="AI325" s="180">
        <v>3.4662045060658508E-2</v>
      </c>
      <c r="AJ325" s="42">
        <f ca="1">_xlfn.NORM.INV(RAND(),VAR!$F$6,VAR!$F$7)</f>
        <v>1.4983005765037697E-2</v>
      </c>
    </row>
    <row r="326" spans="27:36" x14ac:dyDescent="0.25">
      <c r="AA326" s="32" t="s">
        <v>3297</v>
      </c>
      <c r="AB326">
        <v>149.13</v>
      </c>
      <c r="AC326">
        <f t="shared" si="18"/>
        <v>7.9086021505376358</v>
      </c>
      <c r="AD326" s="42">
        <v>3.4619120299708595E-2</v>
      </c>
      <c r="AF326" s="32" t="s">
        <v>3297</v>
      </c>
      <c r="AG326">
        <v>149.13</v>
      </c>
      <c r="AH326">
        <f t="shared" si="19"/>
        <v>7.9086021505376358</v>
      </c>
      <c r="AI326" s="180">
        <v>3.4619120299708595E-2</v>
      </c>
      <c r="AJ326" s="42">
        <f ca="1">_xlfn.NORM.INV(RAND(),VAR!$F$6,VAR!$F$7)</f>
        <v>2.0028090597470655E-2</v>
      </c>
    </row>
    <row r="327" spans="27:36" x14ac:dyDescent="0.25">
      <c r="AA327" s="32" t="s">
        <v>5372</v>
      </c>
      <c r="AB327">
        <v>16.739999999999998</v>
      </c>
      <c r="AC327">
        <f t="shared" si="18"/>
        <v>-0.56383533090151128</v>
      </c>
      <c r="AD327" s="42">
        <v>3.4610630407911014E-2</v>
      </c>
      <c r="AF327" s="32" t="s">
        <v>5372</v>
      </c>
      <c r="AG327">
        <v>16.739999999999998</v>
      </c>
      <c r="AH327">
        <f t="shared" si="19"/>
        <v>-0.56383533090151128</v>
      </c>
      <c r="AI327" s="180">
        <v>3.4610630407911014E-2</v>
      </c>
      <c r="AJ327" s="42">
        <f ca="1">_xlfn.NORM.INV(RAND(),VAR!$F$6,VAR!$F$7)</f>
        <v>-1.3182135272306393E-4</v>
      </c>
    </row>
    <row r="328" spans="27:36" x14ac:dyDescent="0.25">
      <c r="AA328" s="32" t="s">
        <v>4672</v>
      </c>
      <c r="AB328">
        <v>38.380000000000003</v>
      </c>
      <c r="AC328">
        <f t="shared" si="18"/>
        <v>4.5542691751085389</v>
      </c>
      <c r="AD328" s="42">
        <v>3.4501347708894903E-2</v>
      </c>
      <c r="AF328" s="32" t="s">
        <v>4672</v>
      </c>
      <c r="AG328">
        <v>38.380000000000003</v>
      </c>
      <c r="AH328">
        <f t="shared" si="19"/>
        <v>4.5542691751085389</v>
      </c>
      <c r="AI328" s="180">
        <v>3.4501347708894903E-2</v>
      </c>
      <c r="AJ328" s="42">
        <f ca="1">_xlfn.NORM.INV(RAND(),VAR!$F$6,VAR!$F$7)</f>
        <v>1.4915260869916241E-2</v>
      </c>
    </row>
    <row r="329" spans="27:36" x14ac:dyDescent="0.25">
      <c r="AA329" s="32" t="s">
        <v>7166</v>
      </c>
      <c r="AB329">
        <v>6.91</v>
      </c>
      <c r="AC329">
        <f t="shared" si="18"/>
        <v>-0.96146768527296045</v>
      </c>
      <c r="AD329" s="42">
        <v>3.4431137724550975E-2</v>
      </c>
      <c r="AF329" s="32" t="s">
        <v>7166</v>
      </c>
      <c r="AG329">
        <v>6.91</v>
      </c>
      <c r="AH329">
        <f t="shared" si="19"/>
        <v>-0.96146768527296045</v>
      </c>
      <c r="AI329" s="180">
        <v>3.4431137724550975E-2</v>
      </c>
      <c r="AJ329" s="42">
        <f ca="1">_xlfn.NORM.INV(RAND(),VAR!$F$6,VAR!$F$7)</f>
        <v>-9.954968249137025E-3</v>
      </c>
    </row>
    <row r="330" spans="27:36" x14ac:dyDescent="0.25">
      <c r="AA330" s="32" t="s">
        <v>180</v>
      </c>
      <c r="AB330">
        <v>179.33</v>
      </c>
      <c r="AC330">
        <f t="shared" si="18"/>
        <v>0.13042107917297052</v>
      </c>
      <c r="AD330" s="42">
        <v>3.4317683700542334E-2</v>
      </c>
      <c r="AF330" s="32" t="s">
        <v>180</v>
      </c>
      <c r="AG330">
        <v>179.33</v>
      </c>
      <c r="AH330">
        <f t="shared" si="19"/>
        <v>0.13042107917297052</v>
      </c>
      <c r="AI330" s="180">
        <v>3.4317683700542334E-2</v>
      </c>
      <c r="AJ330" s="42">
        <f ca="1">_xlfn.NORM.INV(RAND(),VAR!$F$6,VAR!$F$7)</f>
        <v>-2.7660273119341206E-2</v>
      </c>
    </row>
    <row r="331" spans="27:36" x14ac:dyDescent="0.25">
      <c r="AA331" s="32" t="s">
        <v>2971</v>
      </c>
      <c r="AB331">
        <v>158.63999999999999</v>
      </c>
      <c r="AC331">
        <f t="shared" si="18"/>
        <v>18.465030674846624</v>
      </c>
      <c r="AD331" s="42">
        <v>3.4293910548963247E-2</v>
      </c>
      <c r="AF331" s="32" t="s">
        <v>2971</v>
      </c>
      <c r="AG331">
        <v>158.63999999999999</v>
      </c>
      <c r="AH331">
        <f t="shared" si="19"/>
        <v>18.465030674846624</v>
      </c>
      <c r="AI331" s="180">
        <v>3.4293910548963247E-2</v>
      </c>
      <c r="AJ331" s="42">
        <f ca="1">_xlfn.NORM.INV(RAND(),VAR!$F$6,VAR!$F$7)</f>
        <v>4.0614022758458658E-4</v>
      </c>
    </row>
    <row r="332" spans="27:36" x14ac:dyDescent="0.25">
      <c r="AA332" s="32" t="s">
        <v>7200</v>
      </c>
      <c r="AB332">
        <v>8.15</v>
      </c>
      <c r="AC332">
        <f t="shared" si="18"/>
        <v>-0.71877156659765351</v>
      </c>
      <c r="AD332" s="42">
        <v>3.4263959390862908E-2</v>
      </c>
      <c r="AF332" s="32" t="s">
        <v>7200</v>
      </c>
      <c r="AG332">
        <v>8.15</v>
      </c>
      <c r="AH332">
        <f t="shared" si="19"/>
        <v>-0.71877156659765351</v>
      </c>
      <c r="AI332" s="180">
        <v>3.4263959390862908E-2</v>
      </c>
      <c r="AJ332" s="42">
        <f ca="1">_xlfn.NORM.INV(RAND(),VAR!$F$6,VAR!$F$7)</f>
        <v>2.5054562855889272E-2</v>
      </c>
    </row>
    <row r="333" spans="27:36" x14ac:dyDescent="0.25">
      <c r="AA333" s="32" t="s">
        <v>4878</v>
      </c>
      <c r="AB333">
        <v>28.98</v>
      </c>
      <c r="AC333">
        <f t="shared" si="18"/>
        <v>2.4255319148936167</v>
      </c>
      <c r="AD333" s="42">
        <v>3.426124197002145E-2</v>
      </c>
      <c r="AF333" s="32" t="s">
        <v>4878</v>
      </c>
      <c r="AG333">
        <v>28.98</v>
      </c>
      <c r="AH333">
        <f t="shared" si="19"/>
        <v>2.4255319148936167</v>
      </c>
      <c r="AI333" s="180">
        <v>3.426124197002145E-2</v>
      </c>
      <c r="AJ333" s="42">
        <f ca="1">_xlfn.NORM.INV(RAND(),VAR!$F$6,VAR!$F$7)</f>
        <v>1.0018124122647243E-2</v>
      </c>
    </row>
    <row r="334" spans="27:36" x14ac:dyDescent="0.25">
      <c r="AA334" s="32" t="s">
        <v>6548</v>
      </c>
      <c r="AB334">
        <v>8.4600000000000009</v>
      </c>
      <c r="AC334">
        <f t="shared" si="18"/>
        <v>-0.95665983606557381</v>
      </c>
      <c r="AD334" s="42">
        <v>3.4229828850855792E-2</v>
      </c>
      <c r="AF334" s="32" t="s">
        <v>6548</v>
      </c>
      <c r="AG334">
        <v>8.4600000000000009</v>
      </c>
      <c r="AH334">
        <f t="shared" si="19"/>
        <v>-0.95665983606557381</v>
      </c>
      <c r="AI334" s="180">
        <v>3.4229828850855792E-2</v>
      </c>
      <c r="AJ334" s="42">
        <f ca="1">_xlfn.NORM.INV(RAND(),VAR!$F$6,VAR!$F$7)</f>
        <v>-6.7201570193482323E-3</v>
      </c>
    </row>
    <row r="335" spans="27:36" x14ac:dyDescent="0.25">
      <c r="AA335" s="32" t="s">
        <v>2415</v>
      </c>
      <c r="AB335">
        <v>195.2</v>
      </c>
      <c r="AC335">
        <f t="shared" si="18"/>
        <v>2.8095238095238093</v>
      </c>
      <c r="AD335" s="42">
        <v>3.4117397753761436E-2</v>
      </c>
      <c r="AF335" s="32" t="s">
        <v>2415</v>
      </c>
      <c r="AG335">
        <v>195.2</v>
      </c>
      <c r="AH335">
        <f t="shared" si="19"/>
        <v>2.8095238095238093</v>
      </c>
      <c r="AI335" s="180">
        <v>3.4117397753761436E-2</v>
      </c>
      <c r="AJ335" s="42">
        <f ca="1">_xlfn.NORM.INV(RAND(),VAR!$F$6,VAR!$F$7)</f>
        <v>2.1451475881579876E-2</v>
      </c>
    </row>
    <row r="336" spans="27:36" x14ac:dyDescent="0.25">
      <c r="AA336" s="32" t="s">
        <v>4244</v>
      </c>
      <c r="AB336">
        <v>51.24</v>
      </c>
      <c r="AC336">
        <f t="shared" si="18"/>
        <v>6.3409742120343839</v>
      </c>
      <c r="AD336" s="42">
        <v>3.4106962663975837E-2</v>
      </c>
      <c r="AF336" s="32" t="s">
        <v>4244</v>
      </c>
      <c r="AG336">
        <v>51.24</v>
      </c>
      <c r="AH336">
        <f t="shared" si="19"/>
        <v>6.3409742120343839</v>
      </c>
      <c r="AI336" s="180">
        <v>3.4106962663975837E-2</v>
      </c>
      <c r="AJ336" s="42">
        <f ca="1">_xlfn.NORM.INV(RAND(),VAR!$F$6,VAR!$F$7)</f>
        <v>-6.8136531200518333E-3</v>
      </c>
    </row>
    <row r="337" spans="27:36" x14ac:dyDescent="0.25">
      <c r="AA337" s="32" t="s">
        <v>7233</v>
      </c>
      <c r="AB337">
        <v>6.98</v>
      </c>
      <c r="AC337">
        <f t="shared" si="18"/>
        <v>1.8724279835390947</v>
      </c>
      <c r="AD337" s="42">
        <v>3.4074074074074145E-2</v>
      </c>
      <c r="AF337" s="32" t="s">
        <v>7233</v>
      </c>
      <c r="AG337">
        <v>6.98</v>
      </c>
      <c r="AH337">
        <f t="shared" si="19"/>
        <v>1.8724279835390947</v>
      </c>
      <c r="AI337" s="180">
        <v>3.4074074074074145E-2</v>
      </c>
      <c r="AJ337" s="42">
        <f ca="1">_xlfn.NORM.INV(RAND(),VAR!$F$6,VAR!$F$7)</f>
        <v>-1.3845828704627781E-3</v>
      </c>
    </row>
    <row r="338" spans="27:36" x14ac:dyDescent="0.25">
      <c r="AA338" s="32" t="s">
        <v>7731</v>
      </c>
      <c r="AB338">
        <v>2.4300000000000002</v>
      </c>
      <c r="AC338">
        <f t="shared" si="18"/>
        <v>-0.71445358401880132</v>
      </c>
      <c r="AD338" s="42">
        <v>3.4042553191489411E-2</v>
      </c>
      <c r="AF338" s="32" t="s">
        <v>7731</v>
      </c>
      <c r="AG338">
        <v>2.4300000000000002</v>
      </c>
      <c r="AH338">
        <f t="shared" si="19"/>
        <v>-0.71445358401880132</v>
      </c>
      <c r="AI338" s="180">
        <v>3.4042553191489411E-2</v>
      </c>
      <c r="AJ338" s="42">
        <f ca="1">_xlfn.NORM.INV(RAND(),VAR!$F$6,VAR!$F$7)</f>
        <v>-3.3460939312661447E-2</v>
      </c>
    </row>
    <row r="339" spans="27:36" x14ac:dyDescent="0.25">
      <c r="AA339" s="32" t="s">
        <v>5846</v>
      </c>
      <c r="AB339">
        <v>8.51</v>
      </c>
      <c r="AC339">
        <f t="shared" si="18"/>
        <v>-0.89669822772517604</v>
      </c>
      <c r="AD339" s="42">
        <v>3.402187120291611E-2</v>
      </c>
      <c r="AF339" s="32" t="s">
        <v>5846</v>
      </c>
      <c r="AG339">
        <v>8.51</v>
      </c>
      <c r="AH339">
        <f t="shared" si="19"/>
        <v>-0.89669822772517604</v>
      </c>
      <c r="AI339" s="180">
        <v>3.402187120291611E-2</v>
      </c>
      <c r="AJ339" s="42">
        <f ca="1">_xlfn.NORM.INV(RAND(),VAR!$F$6,VAR!$F$7)</f>
        <v>2.4143471542077823E-2</v>
      </c>
    </row>
    <row r="340" spans="27:36" x14ac:dyDescent="0.25">
      <c r="AA340" s="32" t="s">
        <v>3839</v>
      </c>
      <c r="AB340">
        <v>82.38</v>
      </c>
      <c r="AC340">
        <f t="shared" si="18"/>
        <v>2.6115738711091625</v>
      </c>
      <c r="AD340" s="42">
        <v>3.4015313166813055E-2</v>
      </c>
      <c r="AF340" s="32" t="s">
        <v>3839</v>
      </c>
      <c r="AG340">
        <v>82.38</v>
      </c>
      <c r="AH340">
        <f t="shared" si="19"/>
        <v>2.6115738711091625</v>
      </c>
      <c r="AI340" s="180">
        <v>3.4015313166813055E-2</v>
      </c>
      <c r="AJ340" s="42">
        <f ca="1">_xlfn.NORM.INV(RAND(),VAR!$F$6,VAR!$F$7)</f>
        <v>-2.0627796044014313E-2</v>
      </c>
    </row>
    <row r="341" spans="27:36" x14ac:dyDescent="0.25">
      <c r="AA341" s="32" t="s">
        <v>5229</v>
      </c>
      <c r="AB341">
        <v>22.81</v>
      </c>
      <c r="AC341">
        <f t="shared" si="18"/>
        <v>-0.55897138437741689</v>
      </c>
      <c r="AD341" s="42">
        <v>3.3998186763372518E-2</v>
      </c>
      <c r="AF341" s="32" t="s">
        <v>5229</v>
      </c>
      <c r="AG341">
        <v>22.81</v>
      </c>
      <c r="AH341">
        <f t="shared" si="19"/>
        <v>-0.55897138437741689</v>
      </c>
      <c r="AI341" s="180">
        <v>3.3998186763372518E-2</v>
      </c>
      <c r="AJ341" s="42">
        <f ca="1">_xlfn.NORM.INV(RAND(),VAR!$F$6,VAR!$F$7)</f>
        <v>-1.3448697031211469E-4</v>
      </c>
    </row>
    <row r="342" spans="27:36" x14ac:dyDescent="0.25">
      <c r="AA342" s="32" t="s">
        <v>4124</v>
      </c>
      <c r="AB342">
        <v>51.72</v>
      </c>
      <c r="AC342">
        <f t="shared" si="18"/>
        <v>-0.64662476086362397</v>
      </c>
      <c r="AD342" s="42">
        <v>3.3986405437824718E-2</v>
      </c>
      <c r="AF342" s="32" t="s">
        <v>4124</v>
      </c>
      <c r="AG342">
        <v>51.72</v>
      </c>
      <c r="AH342">
        <f t="shared" si="19"/>
        <v>-0.64662476086362397</v>
      </c>
      <c r="AI342" s="180">
        <v>3.3986405437824718E-2</v>
      </c>
      <c r="AJ342" s="42">
        <f ca="1">_xlfn.NORM.INV(RAND(),VAR!$F$6,VAR!$F$7)</f>
        <v>1.4770675796520139E-2</v>
      </c>
    </row>
    <row r="343" spans="27:36" x14ac:dyDescent="0.25">
      <c r="AA343" s="32" t="s">
        <v>3374</v>
      </c>
      <c r="AB343">
        <v>146.36000000000001</v>
      </c>
      <c r="AC343">
        <f t="shared" si="18"/>
        <v>16.118128654970761</v>
      </c>
      <c r="AD343" s="42">
        <v>3.3980925468032552E-2</v>
      </c>
      <c r="AF343" s="32" t="s">
        <v>3374</v>
      </c>
      <c r="AG343">
        <v>146.36000000000001</v>
      </c>
      <c r="AH343">
        <f t="shared" si="19"/>
        <v>16.118128654970761</v>
      </c>
      <c r="AI343" s="180">
        <v>3.3980925468032552E-2</v>
      </c>
      <c r="AJ343" s="42">
        <f ca="1">_xlfn.NORM.INV(RAND(),VAR!$F$6,VAR!$F$7)</f>
        <v>-9.1409750640504463E-3</v>
      </c>
    </row>
    <row r="344" spans="27:36" x14ac:dyDescent="0.25">
      <c r="AA344" s="32" t="s">
        <v>6706</v>
      </c>
      <c r="AB344">
        <v>8.5500000000000007</v>
      </c>
      <c r="AC344">
        <f t="shared" si="18"/>
        <v>-0.75289017341040465</v>
      </c>
      <c r="AD344" s="42">
        <v>3.3857315598549098E-2</v>
      </c>
      <c r="AF344" s="32" t="s">
        <v>6706</v>
      </c>
      <c r="AG344">
        <v>8.5500000000000007</v>
      </c>
      <c r="AH344">
        <f t="shared" si="19"/>
        <v>-0.75289017341040465</v>
      </c>
      <c r="AI344" s="180">
        <v>3.3857315598549098E-2</v>
      </c>
      <c r="AJ344" s="42">
        <f ca="1">_xlfn.NORM.INV(RAND(),VAR!$F$6,VAR!$F$7)</f>
        <v>-2.4007056061789454E-2</v>
      </c>
    </row>
    <row r="345" spans="27:36" x14ac:dyDescent="0.25">
      <c r="AA345" s="32" t="s">
        <v>4403</v>
      </c>
      <c r="AB345">
        <v>34.6</v>
      </c>
      <c r="AC345">
        <f t="shared" si="18"/>
        <v>-2.5900900900900914E-2</v>
      </c>
      <c r="AD345" s="42">
        <v>3.3761577532118503E-2</v>
      </c>
      <c r="AF345" s="32" t="s">
        <v>4403</v>
      </c>
      <c r="AG345">
        <v>34.6</v>
      </c>
      <c r="AH345">
        <f t="shared" si="19"/>
        <v>-2.5900900900900914E-2</v>
      </c>
      <c r="AI345" s="180">
        <v>3.3761577532118503E-2</v>
      </c>
      <c r="AJ345" s="42">
        <f ca="1">_xlfn.NORM.INV(RAND(),VAR!$F$6,VAR!$F$7)</f>
        <v>-1.1061596753246625E-2</v>
      </c>
    </row>
    <row r="346" spans="27:36" x14ac:dyDescent="0.25">
      <c r="AA346" s="32" t="s">
        <v>4369</v>
      </c>
      <c r="AB346">
        <v>35.520000000000003</v>
      </c>
      <c r="AC346">
        <f t="shared" si="18"/>
        <v>-0.54191385091565647</v>
      </c>
      <c r="AD346" s="42">
        <v>3.3760186263096736E-2</v>
      </c>
      <c r="AF346" s="32" t="s">
        <v>4369</v>
      </c>
      <c r="AG346">
        <v>35.520000000000003</v>
      </c>
      <c r="AH346">
        <f t="shared" si="19"/>
        <v>-0.54191385091565647</v>
      </c>
      <c r="AI346" s="180">
        <v>3.3760186263096736E-2</v>
      </c>
      <c r="AJ346" s="42">
        <f ca="1">_xlfn.NORM.INV(RAND(),VAR!$F$6,VAR!$F$7)</f>
        <v>1.951729490908502E-2</v>
      </c>
    </row>
    <row r="347" spans="27:36" x14ac:dyDescent="0.25">
      <c r="AA347" s="32" t="s">
        <v>3849</v>
      </c>
      <c r="AB347">
        <v>77.540000000000006</v>
      </c>
      <c r="AC347">
        <f t="shared" si="18"/>
        <v>13.047101449275365</v>
      </c>
      <c r="AD347" s="42">
        <v>3.3728836155179298E-2</v>
      </c>
      <c r="AF347" s="32" t="s">
        <v>3849</v>
      </c>
      <c r="AG347">
        <v>77.540000000000006</v>
      </c>
      <c r="AH347">
        <f t="shared" si="19"/>
        <v>13.047101449275365</v>
      </c>
      <c r="AI347" s="180">
        <v>3.3728836155179298E-2</v>
      </c>
      <c r="AJ347" s="42">
        <f ca="1">_xlfn.NORM.INV(RAND(),VAR!$F$6,VAR!$F$7)</f>
        <v>-2.0921754390012669E-2</v>
      </c>
    </row>
    <row r="348" spans="27:36" x14ac:dyDescent="0.25">
      <c r="AA348" s="32" t="s">
        <v>7408</v>
      </c>
      <c r="AB348">
        <v>5.52</v>
      </c>
      <c r="AC348">
        <f t="shared" si="18"/>
        <v>0.28372093023255807</v>
      </c>
      <c r="AD348" s="42">
        <v>3.3707865168539186E-2</v>
      </c>
      <c r="AF348" s="32" t="s">
        <v>7408</v>
      </c>
      <c r="AG348">
        <v>5.52</v>
      </c>
      <c r="AH348">
        <f t="shared" si="19"/>
        <v>0.28372093023255807</v>
      </c>
      <c r="AI348" s="180">
        <v>3.3707865168539186E-2</v>
      </c>
      <c r="AJ348" s="42">
        <f ca="1">_xlfn.NORM.INV(RAND(),VAR!$F$6,VAR!$F$7)</f>
        <v>3.0545032984812408E-2</v>
      </c>
    </row>
    <row r="349" spans="27:36" x14ac:dyDescent="0.25">
      <c r="AA349" s="32" t="s">
        <v>7515</v>
      </c>
      <c r="AB349">
        <v>4.3</v>
      </c>
      <c r="AC349">
        <f t="shared" si="18"/>
        <v>-0.6218117854001759</v>
      </c>
      <c r="AD349" s="42">
        <v>3.3653846153846034E-2</v>
      </c>
      <c r="AF349" s="32" t="s">
        <v>7515</v>
      </c>
      <c r="AG349">
        <v>4.3</v>
      </c>
      <c r="AH349">
        <f t="shared" si="19"/>
        <v>-0.6218117854001759</v>
      </c>
      <c r="AI349" s="180">
        <v>3.3653846153846034E-2</v>
      </c>
      <c r="AJ349" s="42">
        <f ca="1">_xlfn.NORM.INV(RAND(),VAR!$F$6,VAR!$F$7)</f>
        <v>1.4959078099869906E-3</v>
      </c>
    </row>
    <row r="350" spans="27:36" x14ac:dyDescent="0.25">
      <c r="AA350" s="32" t="s">
        <v>6878</v>
      </c>
      <c r="AB350">
        <v>11.37</v>
      </c>
      <c r="AC350">
        <f t="shared" si="18"/>
        <v>-0.97333051861234254</v>
      </c>
      <c r="AD350" s="42">
        <v>3.3636363636363464E-2</v>
      </c>
      <c r="AF350" s="32" t="s">
        <v>6878</v>
      </c>
      <c r="AG350">
        <v>11.37</v>
      </c>
      <c r="AH350">
        <f t="shared" si="19"/>
        <v>-0.97333051861234254</v>
      </c>
      <c r="AI350" s="180">
        <v>3.3636363636363464E-2</v>
      </c>
      <c r="AJ350" s="42">
        <f ca="1">_xlfn.NORM.INV(RAND(),VAR!$F$6,VAR!$F$7)</f>
        <v>3.993805589511111E-2</v>
      </c>
    </row>
    <row r="351" spans="27:36" x14ac:dyDescent="0.25">
      <c r="AA351" s="32" t="s">
        <v>139</v>
      </c>
      <c r="AB351">
        <v>426.33</v>
      </c>
      <c r="AC351">
        <f t="shared" si="18"/>
        <v>68.321951219512187</v>
      </c>
      <c r="AD351" s="42">
        <v>3.3627503273044645E-2</v>
      </c>
      <c r="AF351" s="32" t="s">
        <v>139</v>
      </c>
      <c r="AG351">
        <v>426.33</v>
      </c>
      <c r="AH351">
        <f t="shared" si="19"/>
        <v>68.321951219512187</v>
      </c>
      <c r="AI351" s="180">
        <v>3.3627503273044645E-2</v>
      </c>
      <c r="AJ351" s="42">
        <f ca="1">_xlfn.NORM.INV(RAND(),VAR!$F$6,VAR!$F$7)</f>
        <v>-2.8455093918321291E-2</v>
      </c>
    </row>
    <row r="352" spans="27:36" x14ac:dyDescent="0.25">
      <c r="AA352" s="32" t="s">
        <v>7342</v>
      </c>
      <c r="AB352">
        <v>6.15</v>
      </c>
      <c r="AC352">
        <f t="shared" si="18"/>
        <v>-0.23124999999999996</v>
      </c>
      <c r="AD352" s="42">
        <v>3.3613445378151363E-2</v>
      </c>
      <c r="AF352" s="32" t="s">
        <v>7342</v>
      </c>
      <c r="AG352">
        <v>6.15</v>
      </c>
      <c r="AH352">
        <f t="shared" si="19"/>
        <v>-0.23124999999999996</v>
      </c>
      <c r="AI352" s="180">
        <v>3.3613445378151363E-2</v>
      </c>
      <c r="AJ352" s="42">
        <f ca="1">_xlfn.NORM.INV(RAND(),VAR!$F$6,VAR!$F$7)</f>
        <v>-1.1012470953729207E-2</v>
      </c>
    </row>
    <row r="353" spans="27:36" x14ac:dyDescent="0.25">
      <c r="AA353" s="32" t="s">
        <v>6373</v>
      </c>
      <c r="AB353">
        <v>8</v>
      </c>
      <c r="AC353">
        <f t="shared" si="18"/>
        <v>-0.951969260326609</v>
      </c>
      <c r="AD353" s="42">
        <v>3.3591731266149782E-2</v>
      </c>
      <c r="AF353" s="32" t="s">
        <v>6373</v>
      </c>
      <c r="AG353">
        <v>8</v>
      </c>
      <c r="AH353">
        <f t="shared" si="19"/>
        <v>-0.951969260326609</v>
      </c>
      <c r="AI353" s="180">
        <v>3.3591731266149782E-2</v>
      </c>
      <c r="AJ353" s="42">
        <f ca="1">_xlfn.NORM.INV(RAND(),VAR!$F$6,VAR!$F$7)</f>
        <v>1.8862423677463623E-2</v>
      </c>
    </row>
    <row r="354" spans="27:36" x14ac:dyDescent="0.25">
      <c r="AA354" s="32" t="s">
        <v>1452</v>
      </c>
      <c r="AB354">
        <v>166.56</v>
      </c>
      <c r="AC354">
        <f t="shared" si="18"/>
        <v>2.459190031152648</v>
      </c>
      <c r="AD354" s="42">
        <v>3.3507073715562274E-2</v>
      </c>
      <c r="AF354" s="32" t="s">
        <v>1452</v>
      </c>
      <c r="AG354">
        <v>166.56</v>
      </c>
      <c r="AH354">
        <f t="shared" si="19"/>
        <v>2.459190031152648</v>
      </c>
      <c r="AI354" s="180">
        <v>3.3507073715562274E-2</v>
      </c>
      <c r="AJ354" s="42">
        <f ca="1">_xlfn.NORM.INV(RAND(),VAR!$F$6,VAR!$F$7)</f>
        <v>3.4216988267480708E-2</v>
      </c>
    </row>
    <row r="355" spans="27:36" x14ac:dyDescent="0.25">
      <c r="AA355" s="32" t="s">
        <v>4196</v>
      </c>
      <c r="AB355">
        <v>48.15</v>
      </c>
      <c r="AC355">
        <f t="shared" si="18"/>
        <v>5.4979757085020236</v>
      </c>
      <c r="AD355" s="42">
        <v>3.3483580167417815E-2</v>
      </c>
      <c r="AF355" s="32" t="s">
        <v>4196</v>
      </c>
      <c r="AG355">
        <v>48.15</v>
      </c>
      <c r="AH355">
        <f t="shared" si="19"/>
        <v>5.4979757085020236</v>
      </c>
      <c r="AI355" s="180">
        <v>3.3483580167417815E-2</v>
      </c>
      <c r="AJ355" s="42">
        <f ca="1">_xlfn.NORM.INV(RAND(),VAR!$F$6,VAR!$F$7)</f>
        <v>-1.8378001015338947E-2</v>
      </c>
    </row>
    <row r="356" spans="27:36" x14ac:dyDescent="0.25">
      <c r="AA356" s="32" t="s">
        <v>6265</v>
      </c>
      <c r="AB356">
        <v>7.41</v>
      </c>
      <c r="AC356">
        <f t="shared" si="18"/>
        <v>0.19516129032258056</v>
      </c>
      <c r="AD356" s="42">
        <v>3.3472803347280422E-2</v>
      </c>
      <c r="AF356" s="32" t="s">
        <v>6265</v>
      </c>
      <c r="AG356">
        <v>7.41</v>
      </c>
      <c r="AH356">
        <f t="shared" si="19"/>
        <v>0.19516129032258056</v>
      </c>
      <c r="AI356" s="180">
        <v>3.3472803347280422E-2</v>
      </c>
      <c r="AJ356" s="42">
        <f ca="1">_xlfn.NORM.INV(RAND(),VAR!$F$6,VAR!$F$7)</f>
        <v>-1.1291059742259585E-2</v>
      </c>
    </row>
    <row r="357" spans="27:36" x14ac:dyDescent="0.25">
      <c r="AA357" s="32" t="s">
        <v>7299</v>
      </c>
      <c r="AB357">
        <v>6.2</v>
      </c>
      <c r="AC357">
        <f t="shared" si="18"/>
        <v>-0.97210474219382703</v>
      </c>
      <c r="AD357" s="42">
        <v>3.3333333333333437E-2</v>
      </c>
      <c r="AF357" s="32" t="s">
        <v>7299</v>
      </c>
      <c r="AG357">
        <v>6.2</v>
      </c>
      <c r="AH357">
        <f t="shared" si="19"/>
        <v>-0.97210474219382703</v>
      </c>
      <c r="AI357" s="180">
        <v>3.3333333333333437E-2</v>
      </c>
      <c r="AJ357" s="42">
        <f ca="1">_xlfn.NORM.INV(RAND(),VAR!$F$6,VAR!$F$7)</f>
        <v>-2.4560336682123027E-2</v>
      </c>
    </row>
    <row r="358" spans="27:36" x14ac:dyDescent="0.25">
      <c r="AA358" s="32" t="s">
        <v>1175</v>
      </c>
      <c r="AB358">
        <v>222.26</v>
      </c>
      <c r="AC358">
        <f t="shared" si="18"/>
        <v>19.390825688073392</v>
      </c>
      <c r="AD358" s="42">
        <v>3.3190777240609926E-2</v>
      </c>
      <c r="AF358" s="32" t="s">
        <v>1175</v>
      </c>
      <c r="AG358">
        <v>222.26</v>
      </c>
      <c r="AH358">
        <f t="shared" si="19"/>
        <v>19.390825688073392</v>
      </c>
      <c r="AI358" s="180">
        <v>3.3190777240609926E-2</v>
      </c>
      <c r="AJ358" s="42">
        <f ca="1">_xlfn.NORM.INV(RAND(),VAR!$F$6,VAR!$F$7)</f>
        <v>-2.1137773520394199E-2</v>
      </c>
    </row>
    <row r="359" spans="27:36" x14ac:dyDescent="0.25">
      <c r="AA359" s="32" t="s">
        <v>6896</v>
      </c>
      <c r="AB359">
        <v>10.9</v>
      </c>
      <c r="AC359">
        <f t="shared" si="18"/>
        <v>-9.1659028414292631E-4</v>
      </c>
      <c r="AD359" s="42">
        <v>3.3175355450236976E-2</v>
      </c>
      <c r="AF359" s="32" t="s">
        <v>6896</v>
      </c>
      <c r="AG359">
        <v>10.9</v>
      </c>
      <c r="AH359">
        <f t="shared" si="19"/>
        <v>-9.1659028414292631E-4</v>
      </c>
      <c r="AI359" s="180">
        <v>3.3175355450236976E-2</v>
      </c>
      <c r="AJ359" s="42">
        <f ca="1">_xlfn.NORM.INV(RAND(),VAR!$F$6,VAR!$F$7)</f>
        <v>-3.8405636858811374E-3</v>
      </c>
    </row>
    <row r="360" spans="27:36" x14ac:dyDescent="0.25">
      <c r="AA360" s="32" t="s">
        <v>6720</v>
      </c>
      <c r="AB360">
        <v>10.91</v>
      </c>
      <c r="AC360">
        <f t="shared" si="18"/>
        <v>-0.94262424401788059</v>
      </c>
      <c r="AD360" s="42">
        <v>3.3143939393939448E-2</v>
      </c>
      <c r="AF360" s="32" t="s">
        <v>6720</v>
      </c>
      <c r="AG360">
        <v>10.91</v>
      </c>
      <c r="AH360">
        <f t="shared" si="19"/>
        <v>-0.94262424401788059</v>
      </c>
      <c r="AI360" s="180">
        <v>3.3143939393939448E-2</v>
      </c>
      <c r="AJ360" s="42">
        <f ca="1">_xlfn.NORM.INV(RAND(),VAR!$F$6,VAR!$F$7)</f>
        <v>4.9597290574693566E-2</v>
      </c>
    </row>
    <row r="361" spans="27:36" x14ac:dyDescent="0.25">
      <c r="AA361" s="32" t="s">
        <v>1330</v>
      </c>
      <c r="AB361">
        <v>190.15</v>
      </c>
      <c r="AC361">
        <f t="shared" si="18"/>
        <v>7.3399122807017552</v>
      </c>
      <c r="AD361" s="42">
        <v>3.314316761749514E-2</v>
      </c>
      <c r="AF361" s="32" t="s">
        <v>1330</v>
      </c>
      <c r="AG361">
        <v>190.15</v>
      </c>
      <c r="AH361">
        <f t="shared" si="19"/>
        <v>7.3399122807017552</v>
      </c>
      <c r="AI361" s="180">
        <v>3.314316761749514E-2</v>
      </c>
      <c r="AJ361" s="42">
        <f ca="1">_xlfn.NORM.INV(RAND(),VAR!$F$6,VAR!$F$7)</f>
        <v>-1.6391025445949489E-2</v>
      </c>
    </row>
    <row r="362" spans="27:36" x14ac:dyDescent="0.25">
      <c r="AA362" s="32" t="s">
        <v>5272</v>
      </c>
      <c r="AB362">
        <v>22.8</v>
      </c>
      <c r="AC362">
        <f t="shared" si="18"/>
        <v>1.6057142857142859</v>
      </c>
      <c r="AD362" s="42">
        <v>3.3076574535568559E-2</v>
      </c>
      <c r="AF362" s="32" t="s">
        <v>5272</v>
      </c>
      <c r="AG362">
        <v>22.8</v>
      </c>
      <c r="AH362">
        <f t="shared" si="19"/>
        <v>1.6057142857142859</v>
      </c>
      <c r="AI362" s="180">
        <v>3.3076574535568559E-2</v>
      </c>
      <c r="AJ362" s="42">
        <f ca="1">_xlfn.NORM.INV(RAND(),VAR!$F$6,VAR!$F$7)</f>
        <v>1.1674748053816691E-2</v>
      </c>
    </row>
    <row r="363" spans="27:36" x14ac:dyDescent="0.25">
      <c r="AA363" s="32" t="s">
        <v>6623</v>
      </c>
      <c r="AB363">
        <v>8.75</v>
      </c>
      <c r="AC363">
        <f t="shared" si="18"/>
        <v>-0.82943469785575052</v>
      </c>
      <c r="AD363" s="42">
        <v>3.3057851239669311E-2</v>
      </c>
      <c r="AF363" s="32" t="s">
        <v>6623</v>
      </c>
      <c r="AG363">
        <v>8.75</v>
      </c>
      <c r="AH363">
        <f t="shared" si="19"/>
        <v>-0.82943469785575052</v>
      </c>
      <c r="AI363" s="180">
        <v>3.3057851239669311E-2</v>
      </c>
      <c r="AJ363" s="42">
        <f ca="1">_xlfn.NORM.INV(RAND(),VAR!$F$6,VAR!$F$7)</f>
        <v>-1.8459976995671673E-2</v>
      </c>
    </row>
    <row r="364" spans="27:36" x14ac:dyDescent="0.25">
      <c r="AA364" s="32" t="s">
        <v>4121</v>
      </c>
      <c r="AB364">
        <v>51.3</v>
      </c>
      <c r="AC364">
        <f t="shared" si="18"/>
        <v>5.0495283018867916</v>
      </c>
      <c r="AD364" s="42">
        <v>3.302456705598078E-2</v>
      </c>
      <c r="AF364" s="32" t="s">
        <v>4121</v>
      </c>
      <c r="AG364">
        <v>51.3</v>
      </c>
      <c r="AH364">
        <f t="shared" si="19"/>
        <v>5.0495283018867916</v>
      </c>
      <c r="AI364" s="180">
        <v>3.302456705598078E-2</v>
      </c>
      <c r="AJ364" s="42">
        <f ca="1">_xlfn.NORM.INV(RAND(),VAR!$F$6,VAR!$F$7)</f>
        <v>1.3075089141646614E-2</v>
      </c>
    </row>
    <row r="365" spans="27:36" x14ac:dyDescent="0.25">
      <c r="AA365" s="32" t="s">
        <v>6354</v>
      </c>
      <c r="AB365">
        <v>8.48</v>
      </c>
      <c r="AC365">
        <f t="shared" si="18"/>
        <v>-0.68299065420560745</v>
      </c>
      <c r="AD365" s="42">
        <v>3.2886723507917104E-2</v>
      </c>
      <c r="AF365" s="32" t="s">
        <v>6354</v>
      </c>
      <c r="AG365">
        <v>8.48</v>
      </c>
      <c r="AH365">
        <f t="shared" si="19"/>
        <v>-0.68299065420560745</v>
      </c>
      <c r="AI365" s="180">
        <v>3.2886723507917104E-2</v>
      </c>
      <c r="AJ365" s="42">
        <f ca="1">_xlfn.NORM.INV(RAND(),VAR!$F$6,VAR!$F$7)</f>
        <v>2.1485426375560078E-3</v>
      </c>
    </row>
    <row r="366" spans="27:36" x14ac:dyDescent="0.25">
      <c r="AA366" s="32" t="s">
        <v>4900</v>
      </c>
      <c r="AB366">
        <v>26.75</v>
      </c>
      <c r="AC366">
        <f t="shared" si="18"/>
        <v>-0.71865797223390826</v>
      </c>
      <c r="AD366" s="42">
        <v>3.2818532818532864E-2</v>
      </c>
      <c r="AF366" s="32" t="s">
        <v>4900</v>
      </c>
      <c r="AG366">
        <v>26.75</v>
      </c>
      <c r="AH366">
        <f t="shared" si="19"/>
        <v>-0.71865797223390826</v>
      </c>
      <c r="AI366" s="180">
        <v>3.2818532818532864E-2</v>
      </c>
      <c r="AJ366" s="42">
        <f ca="1">_xlfn.NORM.INV(RAND(),VAR!$F$6,VAR!$F$7)</f>
        <v>7.4028233915814426E-4</v>
      </c>
    </row>
    <row r="367" spans="27:36" x14ac:dyDescent="0.25">
      <c r="AA367" s="32" t="s">
        <v>3629</v>
      </c>
      <c r="AB367">
        <v>95.08</v>
      </c>
      <c r="AC367">
        <f t="shared" si="18"/>
        <v>2.5504107542942491</v>
      </c>
      <c r="AD367" s="42">
        <v>3.2804692591787976E-2</v>
      </c>
      <c r="AF367" s="32" t="s">
        <v>3629</v>
      </c>
      <c r="AG367">
        <v>95.08</v>
      </c>
      <c r="AH367">
        <f t="shared" si="19"/>
        <v>2.5504107542942491</v>
      </c>
      <c r="AI367" s="180">
        <v>3.2804692591787976E-2</v>
      </c>
      <c r="AJ367" s="42">
        <f ca="1">_xlfn.NORM.INV(RAND(),VAR!$F$6,VAR!$F$7)</f>
        <v>3.2393040266556705E-2</v>
      </c>
    </row>
    <row r="368" spans="27:36" x14ac:dyDescent="0.25">
      <c r="AA368" s="32" t="s">
        <v>5187</v>
      </c>
      <c r="AB368">
        <v>26.78</v>
      </c>
      <c r="AC368">
        <f t="shared" si="18"/>
        <v>1.8308668076109935</v>
      </c>
      <c r="AD368" s="42">
        <v>3.2780563054377154E-2</v>
      </c>
      <c r="AF368" s="32" t="s">
        <v>5187</v>
      </c>
      <c r="AG368">
        <v>26.78</v>
      </c>
      <c r="AH368">
        <f t="shared" si="19"/>
        <v>1.8308668076109935</v>
      </c>
      <c r="AI368" s="180">
        <v>3.2780563054377154E-2</v>
      </c>
      <c r="AJ368" s="42">
        <f ca="1">_xlfn.NORM.INV(RAND(),VAR!$F$6,VAR!$F$7)</f>
        <v>1.1444462697797699E-2</v>
      </c>
    </row>
    <row r="369" spans="27:36" x14ac:dyDescent="0.25">
      <c r="AA369" s="32" t="s">
        <v>5795</v>
      </c>
      <c r="AB369">
        <v>9.4600000000000009</v>
      </c>
      <c r="AC369">
        <f t="shared" si="18"/>
        <v>-0.74138873701476216</v>
      </c>
      <c r="AD369" s="42">
        <v>3.27510917030569E-2</v>
      </c>
      <c r="AF369" s="32" t="s">
        <v>5795</v>
      </c>
      <c r="AG369">
        <v>9.4600000000000009</v>
      </c>
      <c r="AH369">
        <f t="shared" si="19"/>
        <v>-0.74138873701476216</v>
      </c>
      <c r="AI369" s="180">
        <v>3.27510917030569E-2</v>
      </c>
      <c r="AJ369" s="42">
        <f ca="1">_xlfn.NORM.INV(RAND(),VAR!$F$6,VAR!$F$7)</f>
        <v>1.7254343350702635E-2</v>
      </c>
    </row>
    <row r="370" spans="27:36" x14ac:dyDescent="0.25">
      <c r="AA370" s="32" t="s">
        <v>5123</v>
      </c>
      <c r="AB370">
        <v>36.58</v>
      </c>
      <c r="AC370">
        <f t="shared" si="18"/>
        <v>7.9219512195121951</v>
      </c>
      <c r="AD370" s="42">
        <v>3.274985883681536E-2</v>
      </c>
      <c r="AF370" s="32" t="s">
        <v>5123</v>
      </c>
      <c r="AG370">
        <v>36.58</v>
      </c>
      <c r="AH370">
        <f t="shared" si="19"/>
        <v>7.9219512195121951</v>
      </c>
      <c r="AI370" s="180">
        <v>3.274985883681536E-2</v>
      </c>
      <c r="AJ370" s="42">
        <f ca="1">_xlfn.NORM.INV(RAND(),VAR!$F$6,VAR!$F$7)</f>
        <v>8.4948258745803796E-3</v>
      </c>
    </row>
    <row r="371" spans="27:36" x14ac:dyDescent="0.25">
      <c r="AA371" s="32" t="s">
        <v>7463</v>
      </c>
      <c r="AB371">
        <v>4.0999999999999996</v>
      </c>
      <c r="AC371">
        <f t="shared" si="18"/>
        <v>-0.98715498605846053</v>
      </c>
      <c r="AD371" s="42">
        <v>3.2745591939546514E-2</v>
      </c>
      <c r="AF371" s="32" t="s">
        <v>7463</v>
      </c>
      <c r="AG371">
        <v>4.0999999999999996</v>
      </c>
      <c r="AH371">
        <f t="shared" si="19"/>
        <v>-0.98715498605846053</v>
      </c>
      <c r="AI371" s="180">
        <v>3.2745591939546514E-2</v>
      </c>
      <c r="AJ371" s="42">
        <f ca="1">_xlfn.NORM.INV(RAND(),VAR!$F$6,VAR!$F$7)</f>
        <v>3.0713800373332011E-2</v>
      </c>
    </row>
    <row r="372" spans="27:36" x14ac:dyDescent="0.25">
      <c r="AA372" s="32" t="s">
        <v>1001</v>
      </c>
      <c r="AB372">
        <v>319.19</v>
      </c>
      <c r="AC372">
        <f t="shared" si="18"/>
        <v>10.243043325114476</v>
      </c>
      <c r="AD372" s="42">
        <v>3.2743391464716831E-2</v>
      </c>
      <c r="AF372" s="32" t="s">
        <v>1001</v>
      </c>
      <c r="AG372">
        <v>319.19</v>
      </c>
      <c r="AH372">
        <f t="shared" si="19"/>
        <v>10.243043325114476</v>
      </c>
      <c r="AI372" s="180">
        <v>3.2743391464716831E-2</v>
      </c>
      <c r="AJ372" s="42">
        <f ca="1">_xlfn.NORM.INV(RAND(),VAR!$F$6,VAR!$F$7)</f>
        <v>-1.6725336901281113E-2</v>
      </c>
    </row>
    <row r="373" spans="27:36" x14ac:dyDescent="0.25">
      <c r="AA373" s="32" t="s">
        <v>4885</v>
      </c>
      <c r="AB373">
        <v>28.39</v>
      </c>
      <c r="AC373">
        <f t="shared" si="18"/>
        <v>-0.85531546223626542</v>
      </c>
      <c r="AD373" s="42">
        <v>3.273917788286651E-2</v>
      </c>
      <c r="AF373" s="32" t="s">
        <v>4885</v>
      </c>
      <c r="AG373">
        <v>28.39</v>
      </c>
      <c r="AH373">
        <f t="shared" si="19"/>
        <v>-0.85531546223626542</v>
      </c>
      <c r="AI373" s="180">
        <v>3.273917788286651E-2</v>
      </c>
      <c r="AJ373" s="42">
        <f ca="1">_xlfn.NORM.INV(RAND(),VAR!$F$6,VAR!$F$7)</f>
        <v>9.4957093127426555E-4</v>
      </c>
    </row>
    <row r="374" spans="27:36" x14ac:dyDescent="0.25">
      <c r="AA374" s="32" t="s">
        <v>1315</v>
      </c>
      <c r="AB374">
        <v>196.22</v>
      </c>
      <c r="AC374">
        <f t="shared" si="18"/>
        <v>87.787330316742086</v>
      </c>
      <c r="AD374" s="42">
        <v>3.2736842105263175E-2</v>
      </c>
      <c r="AF374" s="32" t="s">
        <v>1315</v>
      </c>
      <c r="AG374">
        <v>196.22</v>
      </c>
      <c r="AH374">
        <f t="shared" si="19"/>
        <v>87.787330316742086</v>
      </c>
      <c r="AI374" s="180">
        <v>3.2736842105263175E-2</v>
      </c>
      <c r="AJ374" s="42">
        <f ca="1">_xlfn.NORM.INV(RAND(),VAR!$F$6,VAR!$F$7)</f>
        <v>-3.635899877204208E-2</v>
      </c>
    </row>
    <row r="375" spans="27:36" x14ac:dyDescent="0.25">
      <c r="AA375" s="32" t="s">
        <v>7736</v>
      </c>
      <c r="AB375">
        <v>2.21</v>
      </c>
      <c r="AC375">
        <f t="shared" si="18"/>
        <v>-0.93696520250998283</v>
      </c>
      <c r="AD375" s="42">
        <v>3.2710280373831724E-2</v>
      </c>
      <c r="AF375" s="32" t="s">
        <v>7736</v>
      </c>
      <c r="AG375">
        <v>2.21</v>
      </c>
      <c r="AH375">
        <f t="shared" si="19"/>
        <v>-0.93696520250998283</v>
      </c>
      <c r="AI375" s="180">
        <v>3.2710280373831724E-2</v>
      </c>
      <c r="AJ375" s="42">
        <f ca="1">_xlfn.NORM.INV(RAND(),VAR!$F$6,VAR!$F$7)</f>
        <v>-1.428828452814227E-2</v>
      </c>
    </row>
    <row r="376" spans="27:36" x14ac:dyDescent="0.25">
      <c r="AA376" s="32" t="s">
        <v>4654</v>
      </c>
      <c r="AB376">
        <v>35.06</v>
      </c>
      <c r="AC376">
        <f t="shared" si="18"/>
        <v>11.301754385964912</v>
      </c>
      <c r="AD376" s="42">
        <v>3.2695139911634641E-2</v>
      </c>
      <c r="AF376" s="32" t="s">
        <v>4654</v>
      </c>
      <c r="AG376">
        <v>35.06</v>
      </c>
      <c r="AH376">
        <f t="shared" si="19"/>
        <v>11.301754385964912</v>
      </c>
      <c r="AI376" s="180">
        <v>3.2695139911634641E-2</v>
      </c>
      <c r="AJ376" s="42">
        <f ca="1">_xlfn.NORM.INV(RAND(),VAR!$F$6,VAR!$F$7)</f>
        <v>1.8957289331962858E-3</v>
      </c>
    </row>
    <row r="377" spans="27:36" x14ac:dyDescent="0.25">
      <c r="AA377" s="32" t="s">
        <v>7719</v>
      </c>
      <c r="AB377">
        <v>2.85</v>
      </c>
      <c r="AC377">
        <f t="shared" si="18"/>
        <v>-0.5911047345767575</v>
      </c>
      <c r="AD377" s="42">
        <v>3.2608695652174058E-2</v>
      </c>
      <c r="AF377" s="32" t="s">
        <v>7719</v>
      </c>
      <c r="AG377">
        <v>2.85</v>
      </c>
      <c r="AH377">
        <f t="shared" si="19"/>
        <v>-0.5911047345767575</v>
      </c>
      <c r="AI377" s="180">
        <v>3.2608695652174058E-2</v>
      </c>
      <c r="AJ377" s="42">
        <f ca="1">_xlfn.NORM.INV(RAND(),VAR!$F$6,VAR!$F$7)</f>
        <v>-4.7579386214668656E-3</v>
      </c>
    </row>
    <row r="378" spans="27:36" x14ac:dyDescent="0.25">
      <c r="AA378" s="32" t="s">
        <v>7077</v>
      </c>
      <c r="AB378">
        <v>6.97</v>
      </c>
      <c r="AC378">
        <f t="shared" si="18"/>
        <v>-0.7859336609336609</v>
      </c>
      <c r="AD378" s="42">
        <v>3.2592592592592506E-2</v>
      </c>
      <c r="AF378" s="32" t="s">
        <v>7077</v>
      </c>
      <c r="AG378">
        <v>6.97</v>
      </c>
      <c r="AH378">
        <f t="shared" si="19"/>
        <v>-0.7859336609336609</v>
      </c>
      <c r="AI378" s="180">
        <v>3.2592592592592506E-2</v>
      </c>
      <c r="AJ378" s="42">
        <f ca="1">_xlfn.NORM.INV(RAND(),VAR!$F$6,VAR!$F$7)</f>
        <v>-1.3039661640235456E-2</v>
      </c>
    </row>
    <row r="379" spans="27:36" x14ac:dyDescent="0.25">
      <c r="AA379" s="32" t="s">
        <v>5077</v>
      </c>
      <c r="AB379">
        <v>32.56</v>
      </c>
      <c r="AC379">
        <f t="shared" si="18"/>
        <v>-0.76060583780604363</v>
      </c>
      <c r="AD379" s="42">
        <v>3.2339885859226536E-2</v>
      </c>
      <c r="AF379" s="32" t="s">
        <v>5077</v>
      </c>
      <c r="AG379">
        <v>32.56</v>
      </c>
      <c r="AH379">
        <f t="shared" si="19"/>
        <v>-0.76060583780604363</v>
      </c>
      <c r="AI379" s="180">
        <v>3.2339885859226536E-2</v>
      </c>
      <c r="AJ379" s="42">
        <f ca="1">_xlfn.NORM.INV(RAND(),VAR!$F$6,VAR!$F$7)</f>
        <v>-4.1695539737139327E-3</v>
      </c>
    </row>
    <row r="380" spans="27:36" x14ac:dyDescent="0.25">
      <c r="AA380" s="32" t="s">
        <v>1638</v>
      </c>
      <c r="AB380">
        <v>136.01</v>
      </c>
      <c r="AC380">
        <f t="shared" si="18"/>
        <v>-0.36220398593200476</v>
      </c>
      <c r="AD380" s="42">
        <v>3.2333965844402179E-2</v>
      </c>
      <c r="AF380" s="32" t="s">
        <v>1638</v>
      </c>
      <c r="AG380">
        <v>136.01</v>
      </c>
      <c r="AH380">
        <f t="shared" si="19"/>
        <v>-0.36220398593200476</v>
      </c>
      <c r="AI380" s="180">
        <v>3.2333965844402179E-2</v>
      </c>
      <c r="AJ380" s="42">
        <f ca="1">_xlfn.NORM.INV(RAND(),VAR!$F$6,VAR!$F$7)</f>
        <v>7.6248714344525799E-3</v>
      </c>
    </row>
    <row r="381" spans="27:36" x14ac:dyDescent="0.25">
      <c r="AA381" s="32" t="s">
        <v>2070</v>
      </c>
      <c r="AB381">
        <v>213.25</v>
      </c>
      <c r="AC381">
        <f t="shared" si="18"/>
        <v>-0.44766764225957678</v>
      </c>
      <c r="AD381" s="42">
        <v>3.2287733565688814E-2</v>
      </c>
      <c r="AF381" s="32" t="s">
        <v>2070</v>
      </c>
      <c r="AG381">
        <v>213.25</v>
      </c>
      <c r="AH381">
        <f t="shared" si="19"/>
        <v>-0.44766764225957678</v>
      </c>
      <c r="AI381" s="180">
        <v>3.2287733565688814E-2</v>
      </c>
      <c r="AJ381" s="42">
        <f ca="1">_xlfn.NORM.INV(RAND(),VAR!$F$6,VAR!$F$7)</f>
        <v>6.2890405595751294E-3</v>
      </c>
    </row>
    <row r="382" spans="27:36" x14ac:dyDescent="0.25">
      <c r="AA382" s="32" t="s">
        <v>155</v>
      </c>
      <c r="AB382">
        <v>386.09</v>
      </c>
      <c r="AC382">
        <f t="shared" si="18"/>
        <v>41.898888888888884</v>
      </c>
      <c r="AD382" s="42">
        <v>3.2133023230946023E-2</v>
      </c>
      <c r="AF382" s="32" t="s">
        <v>155</v>
      </c>
      <c r="AG382">
        <v>386.09</v>
      </c>
      <c r="AH382">
        <f t="shared" si="19"/>
        <v>41.898888888888884</v>
      </c>
      <c r="AI382" s="180">
        <v>3.2133023230946023E-2</v>
      </c>
      <c r="AJ382" s="42">
        <f ca="1">_xlfn.NORM.INV(RAND(),VAR!$F$6,VAR!$F$7)</f>
        <v>-9.2188963909266611E-4</v>
      </c>
    </row>
    <row r="383" spans="27:36" x14ac:dyDescent="0.25">
      <c r="AA383" s="32" t="s">
        <v>6821</v>
      </c>
      <c r="AB383">
        <v>9</v>
      </c>
      <c r="AC383">
        <f t="shared" si="18"/>
        <v>-0.93243243243243246</v>
      </c>
      <c r="AD383" s="42">
        <v>3.2110091743119185E-2</v>
      </c>
      <c r="AF383" s="32" t="s">
        <v>6821</v>
      </c>
      <c r="AG383">
        <v>9</v>
      </c>
      <c r="AH383">
        <f t="shared" si="19"/>
        <v>-0.93243243243243246</v>
      </c>
      <c r="AI383" s="180">
        <v>3.2110091743119185E-2</v>
      </c>
      <c r="AJ383" s="42">
        <f ca="1">_xlfn.NORM.INV(RAND(),VAR!$F$6,VAR!$F$7)</f>
        <v>-2.4110582542069048E-2</v>
      </c>
    </row>
    <row r="384" spans="27:36" x14ac:dyDescent="0.25">
      <c r="AA384" s="32" t="s">
        <v>1540</v>
      </c>
      <c r="AB384">
        <v>133.19999999999999</v>
      </c>
      <c r="AC384">
        <f t="shared" si="18"/>
        <v>-0.125640015754234</v>
      </c>
      <c r="AD384" s="42">
        <v>3.2078103207810127E-2</v>
      </c>
      <c r="AF384" s="32" t="s">
        <v>1540</v>
      </c>
      <c r="AG384">
        <v>133.19999999999999</v>
      </c>
      <c r="AH384">
        <f t="shared" si="19"/>
        <v>-0.125640015754234</v>
      </c>
      <c r="AI384" s="180">
        <v>3.2078103207810127E-2</v>
      </c>
      <c r="AJ384" s="42">
        <f ca="1">_xlfn.NORM.INV(RAND(),VAR!$F$6,VAR!$F$7)</f>
        <v>2.02867428657654E-2</v>
      </c>
    </row>
    <row r="385" spans="27:36" x14ac:dyDescent="0.25">
      <c r="AA385" s="32" t="s">
        <v>2769</v>
      </c>
      <c r="AB385">
        <v>152.34</v>
      </c>
      <c r="AC385">
        <f t="shared" si="18"/>
        <v>3.0333598093725174</v>
      </c>
      <c r="AD385" s="42">
        <v>3.1973987264598325E-2</v>
      </c>
      <c r="AF385" s="32" t="s">
        <v>2769</v>
      </c>
      <c r="AG385">
        <v>152.34</v>
      </c>
      <c r="AH385">
        <f t="shared" si="19"/>
        <v>3.0333598093725174</v>
      </c>
      <c r="AI385" s="180">
        <v>3.1973987264598325E-2</v>
      </c>
      <c r="AJ385" s="42">
        <f ca="1">_xlfn.NORM.INV(RAND(),VAR!$F$6,VAR!$F$7)</f>
        <v>4.5323219995020573E-6</v>
      </c>
    </row>
    <row r="386" spans="27:36" x14ac:dyDescent="0.25">
      <c r="AA386" s="32" t="s">
        <v>4646</v>
      </c>
      <c r="AB386">
        <v>37.770000000000003</v>
      </c>
      <c r="AC386">
        <f t="shared" si="18"/>
        <v>-0.77715499439494962</v>
      </c>
      <c r="AD386" s="42">
        <v>3.1967213114754145E-2</v>
      </c>
      <c r="AF386" s="32" t="s">
        <v>4646</v>
      </c>
      <c r="AG386">
        <v>37.770000000000003</v>
      </c>
      <c r="AH386">
        <f t="shared" si="19"/>
        <v>-0.77715499439494962</v>
      </c>
      <c r="AI386" s="180">
        <v>3.1967213114754145E-2</v>
      </c>
      <c r="AJ386" s="42">
        <f ca="1">_xlfn.NORM.INV(RAND(),VAR!$F$6,VAR!$F$7)</f>
        <v>-2.9645651041843133E-4</v>
      </c>
    </row>
    <row r="387" spans="27:36" x14ac:dyDescent="0.25">
      <c r="AA387" s="32" t="s">
        <v>1360</v>
      </c>
      <c r="AB387">
        <v>169.49</v>
      </c>
      <c r="AC387">
        <f t="shared" si="18"/>
        <v>0.19141009419373001</v>
      </c>
      <c r="AD387" s="42">
        <v>3.1902587519025971E-2</v>
      </c>
      <c r="AF387" s="32" t="s">
        <v>1360</v>
      </c>
      <c r="AG387">
        <v>169.49</v>
      </c>
      <c r="AH387">
        <f t="shared" si="19"/>
        <v>0.19141009419373001</v>
      </c>
      <c r="AI387" s="180">
        <v>3.1902587519025971E-2</v>
      </c>
      <c r="AJ387" s="42">
        <f ca="1">_xlfn.NORM.INV(RAND(),VAR!$F$6,VAR!$F$7)</f>
        <v>4.3378291866968694E-5</v>
      </c>
    </row>
    <row r="388" spans="27:36" x14ac:dyDescent="0.25">
      <c r="AA388" s="32" t="s">
        <v>2840</v>
      </c>
      <c r="AB388">
        <v>142.26</v>
      </c>
      <c r="AC388">
        <f t="shared" ref="AC388:AC451" si="20">(AB388/AB389)-1</f>
        <v>3.4749921358917897</v>
      </c>
      <c r="AD388" s="42">
        <v>3.1841589903532252E-2</v>
      </c>
      <c r="AF388" s="32" t="s">
        <v>2840</v>
      </c>
      <c r="AG388">
        <v>142.26</v>
      </c>
      <c r="AH388">
        <f t="shared" ref="AH388:AH451" si="21">(AG388/AG389)-1</f>
        <v>3.4749921358917897</v>
      </c>
      <c r="AI388" s="180">
        <v>3.1841589903532252E-2</v>
      </c>
      <c r="AJ388" s="42">
        <f ca="1">_xlfn.NORM.INV(RAND(),VAR!$F$6,VAR!$F$7)</f>
        <v>1.2098926337128967E-2</v>
      </c>
    </row>
    <row r="389" spans="27:36" x14ac:dyDescent="0.25">
      <c r="AA389" s="32" t="s">
        <v>4487</v>
      </c>
      <c r="AB389">
        <v>31.79</v>
      </c>
      <c r="AC389">
        <f t="shared" si="20"/>
        <v>9.8498293515358348</v>
      </c>
      <c r="AD389" s="42">
        <v>3.1807854592664775E-2</v>
      </c>
      <c r="AF389" s="32" t="s">
        <v>4487</v>
      </c>
      <c r="AG389">
        <v>31.79</v>
      </c>
      <c r="AH389">
        <f t="shared" si="21"/>
        <v>9.8498293515358348</v>
      </c>
      <c r="AI389" s="180">
        <v>3.1807854592664775E-2</v>
      </c>
      <c r="AJ389" s="42">
        <f ca="1">_xlfn.NORM.INV(RAND(),VAR!$F$6,VAR!$F$7)</f>
        <v>-1.3670074174641373E-2</v>
      </c>
    </row>
    <row r="390" spans="27:36" x14ac:dyDescent="0.25">
      <c r="AA390" s="32" t="s">
        <v>7687</v>
      </c>
      <c r="AB390">
        <v>2.93</v>
      </c>
      <c r="AC390">
        <f t="shared" si="20"/>
        <v>-0.97907441794029426</v>
      </c>
      <c r="AD390" s="42">
        <v>3.1690140845070491E-2</v>
      </c>
      <c r="AF390" s="32" t="s">
        <v>7687</v>
      </c>
      <c r="AG390">
        <v>2.93</v>
      </c>
      <c r="AH390">
        <f t="shared" si="21"/>
        <v>-0.97907441794029426</v>
      </c>
      <c r="AI390" s="180">
        <v>3.1690140845070491E-2</v>
      </c>
      <c r="AJ390" s="42">
        <f ca="1">_xlfn.NORM.INV(RAND(),VAR!$F$6,VAR!$F$7)</f>
        <v>1.1767498944649625E-2</v>
      </c>
    </row>
    <row r="391" spans="27:36" x14ac:dyDescent="0.25">
      <c r="AA391" s="32" t="s">
        <v>2925</v>
      </c>
      <c r="AB391">
        <v>140.02000000000001</v>
      </c>
      <c r="AC391">
        <f t="shared" si="20"/>
        <v>3.2990482038685913</v>
      </c>
      <c r="AD391" s="42">
        <v>3.1682876510462865E-2</v>
      </c>
      <c r="AF391" s="32" t="s">
        <v>2925</v>
      </c>
      <c r="AG391">
        <v>140.02000000000001</v>
      </c>
      <c r="AH391">
        <f t="shared" si="21"/>
        <v>3.2990482038685913</v>
      </c>
      <c r="AI391" s="180">
        <v>3.1682876510462865E-2</v>
      </c>
      <c r="AJ391" s="42">
        <f ca="1">_xlfn.NORM.INV(RAND(),VAR!$F$6,VAR!$F$7)</f>
        <v>1.6352429773065318E-2</v>
      </c>
    </row>
    <row r="392" spans="27:36" x14ac:dyDescent="0.25">
      <c r="AA392" s="32" t="s">
        <v>4478</v>
      </c>
      <c r="AB392">
        <v>32.57</v>
      </c>
      <c r="AC392">
        <f t="shared" si="20"/>
        <v>-0.76872825392316979</v>
      </c>
      <c r="AD392" s="42">
        <v>3.1675641431738955E-2</v>
      </c>
      <c r="AF392" s="32" t="s">
        <v>4478</v>
      </c>
      <c r="AG392">
        <v>32.57</v>
      </c>
      <c r="AH392">
        <f t="shared" si="21"/>
        <v>-0.76872825392316979</v>
      </c>
      <c r="AI392" s="180">
        <v>3.1675641431738955E-2</v>
      </c>
      <c r="AJ392" s="42">
        <f ca="1">_xlfn.NORM.INV(RAND(),VAR!$F$6,VAR!$F$7)</f>
        <v>-1.2670354322359216E-2</v>
      </c>
    </row>
    <row r="393" spans="27:36" x14ac:dyDescent="0.25">
      <c r="AA393" s="32" t="s">
        <v>3323</v>
      </c>
      <c r="AB393">
        <v>140.83000000000001</v>
      </c>
      <c r="AC393">
        <f t="shared" si="20"/>
        <v>38.228412256267411</v>
      </c>
      <c r="AD393" s="42">
        <v>3.164603325763693E-2</v>
      </c>
      <c r="AF393" s="32" t="s">
        <v>3323</v>
      </c>
      <c r="AG393">
        <v>140.83000000000001</v>
      </c>
      <c r="AH393">
        <f t="shared" si="21"/>
        <v>38.228412256267411</v>
      </c>
      <c r="AI393" s="180">
        <v>3.164603325763693E-2</v>
      </c>
      <c r="AJ393" s="42">
        <f ca="1">_xlfn.NORM.INV(RAND(),VAR!$F$6,VAR!$F$7)</f>
        <v>-1.5100359988639057E-2</v>
      </c>
    </row>
    <row r="394" spans="27:36" x14ac:dyDescent="0.25">
      <c r="AA394" s="32" t="s">
        <v>7535</v>
      </c>
      <c r="AB394">
        <v>3.59</v>
      </c>
      <c r="AC394">
        <f t="shared" si="20"/>
        <v>-0.97734872862641176</v>
      </c>
      <c r="AD394" s="42">
        <v>3.1609195402298784E-2</v>
      </c>
      <c r="AF394" s="32" t="s">
        <v>7535</v>
      </c>
      <c r="AG394">
        <v>3.59</v>
      </c>
      <c r="AH394">
        <f t="shared" si="21"/>
        <v>-0.97734872862641176</v>
      </c>
      <c r="AI394" s="180">
        <v>3.1609195402298784E-2</v>
      </c>
      <c r="AJ394" s="42">
        <f ca="1">_xlfn.NORM.INV(RAND(),VAR!$F$6,VAR!$F$7)</f>
        <v>1.7230420992560468E-2</v>
      </c>
    </row>
    <row r="395" spans="27:36" x14ac:dyDescent="0.25">
      <c r="AA395" s="32" t="s">
        <v>3049</v>
      </c>
      <c r="AB395">
        <v>158.49</v>
      </c>
      <c r="AC395">
        <f t="shared" si="20"/>
        <v>0.1026158341449841</v>
      </c>
      <c r="AD395" s="42">
        <v>3.1567300182244296E-2</v>
      </c>
      <c r="AF395" s="32" t="s">
        <v>3049</v>
      </c>
      <c r="AG395">
        <v>158.49</v>
      </c>
      <c r="AH395">
        <f t="shared" si="21"/>
        <v>0.1026158341449841</v>
      </c>
      <c r="AI395" s="180">
        <v>3.1567300182244296E-2</v>
      </c>
      <c r="AJ395" s="42">
        <f ca="1">_xlfn.NORM.INV(RAND(),VAR!$F$6,VAR!$F$7)</f>
        <v>2.0436842058694397E-2</v>
      </c>
    </row>
    <row r="396" spans="27:36" x14ac:dyDescent="0.25">
      <c r="AA396" s="32" t="s">
        <v>2649</v>
      </c>
      <c r="AB396">
        <v>143.74</v>
      </c>
      <c r="AC396">
        <f t="shared" si="20"/>
        <v>-0.32364012798795405</v>
      </c>
      <c r="AD396" s="42">
        <v>3.1503408683172029E-2</v>
      </c>
      <c r="AF396" s="32" t="s">
        <v>2649</v>
      </c>
      <c r="AG396">
        <v>143.74</v>
      </c>
      <c r="AH396">
        <f t="shared" si="21"/>
        <v>-0.32364012798795405</v>
      </c>
      <c r="AI396" s="180">
        <v>3.1503408683172029E-2</v>
      </c>
      <c r="AJ396" s="42">
        <f ca="1">_xlfn.NORM.INV(RAND(),VAR!$F$6,VAR!$F$7)</f>
        <v>-2.7091204151661937E-3</v>
      </c>
    </row>
    <row r="397" spans="27:36" x14ac:dyDescent="0.25">
      <c r="AA397" s="32" t="s">
        <v>1929</v>
      </c>
      <c r="AB397">
        <v>212.52</v>
      </c>
      <c r="AC397">
        <f t="shared" si="20"/>
        <v>27.111111111111114</v>
      </c>
      <c r="AD397" s="42">
        <v>3.1500266951414835E-2</v>
      </c>
      <c r="AF397" s="32" t="s">
        <v>1929</v>
      </c>
      <c r="AG397">
        <v>212.52</v>
      </c>
      <c r="AH397">
        <f t="shared" si="21"/>
        <v>27.111111111111114</v>
      </c>
      <c r="AI397" s="180">
        <v>3.1500266951414835E-2</v>
      </c>
      <c r="AJ397" s="42">
        <f ca="1">_xlfn.NORM.INV(RAND(),VAR!$F$6,VAR!$F$7)</f>
        <v>1.828780248772589E-2</v>
      </c>
    </row>
    <row r="398" spans="27:36" x14ac:dyDescent="0.25">
      <c r="AA398" s="32" t="s">
        <v>7023</v>
      </c>
      <c r="AB398">
        <v>7.56</v>
      </c>
      <c r="AC398">
        <f t="shared" si="20"/>
        <v>1.5540540540540539</v>
      </c>
      <c r="AD398" s="42">
        <v>3.1377899045020419E-2</v>
      </c>
      <c r="AF398" s="32" t="s">
        <v>7023</v>
      </c>
      <c r="AG398">
        <v>7.56</v>
      </c>
      <c r="AH398">
        <f t="shared" si="21"/>
        <v>1.5540540540540539</v>
      </c>
      <c r="AI398" s="180">
        <v>3.1377899045020419E-2</v>
      </c>
      <c r="AJ398" s="42">
        <f ca="1">_xlfn.NORM.INV(RAND(),VAR!$F$6,VAR!$F$7)</f>
        <v>4.5652035057394035E-2</v>
      </c>
    </row>
    <row r="399" spans="27:36" x14ac:dyDescent="0.25">
      <c r="AA399" s="32" t="s">
        <v>7684</v>
      </c>
      <c r="AB399">
        <v>2.96</v>
      </c>
      <c r="AC399">
        <f t="shared" si="20"/>
        <v>-0.91511327788930308</v>
      </c>
      <c r="AD399" s="42">
        <v>3.1358885017421567E-2</v>
      </c>
      <c r="AF399" s="32" t="s">
        <v>7684</v>
      </c>
      <c r="AG399">
        <v>2.96</v>
      </c>
      <c r="AH399">
        <f t="shared" si="21"/>
        <v>-0.91511327788930308</v>
      </c>
      <c r="AI399" s="180">
        <v>3.1358885017421567E-2</v>
      </c>
      <c r="AJ399" s="42">
        <f ca="1">_xlfn.NORM.INV(RAND(),VAR!$F$6,VAR!$F$7)</f>
        <v>-9.5019911619886855E-4</v>
      </c>
    </row>
    <row r="400" spans="27:36" x14ac:dyDescent="0.25">
      <c r="AA400" s="32" t="s">
        <v>5006</v>
      </c>
      <c r="AB400">
        <v>34.869999999999997</v>
      </c>
      <c r="AC400">
        <f t="shared" si="20"/>
        <v>5.8912845429699212E-2</v>
      </c>
      <c r="AD400" s="42">
        <v>3.1351671103223788E-2</v>
      </c>
      <c r="AF400" s="32" t="s">
        <v>5006</v>
      </c>
      <c r="AG400">
        <v>34.869999999999997</v>
      </c>
      <c r="AH400">
        <f t="shared" si="21"/>
        <v>5.8912845429699212E-2</v>
      </c>
      <c r="AI400" s="180">
        <v>3.1351671103223788E-2</v>
      </c>
      <c r="AJ400" s="42">
        <f ca="1">_xlfn.NORM.INV(RAND(),VAR!$F$6,VAR!$F$7)</f>
        <v>1.7726428155437519E-2</v>
      </c>
    </row>
    <row r="401" spans="27:36" x14ac:dyDescent="0.25">
      <c r="AA401" s="32" t="s">
        <v>4982</v>
      </c>
      <c r="AB401">
        <v>32.93</v>
      </c>
      <c r="AC401">
        <f t="shared" si="20"/>
        <v>5.2367424242424239</v>
      </c>
      <c r="AD401" s="42">
        <v>3.131850923896029E-2</v>
      </c>
      <c r="AF401" s="32" t="s">
        <v>4982</v>
      </c>
      <c r="AG401">
        <v>32.93</v>
      </c>
      <c r="AH401">
        <f t="shared" si="21"/>
        <v>5.2367424242424239</v>
      </c>
      <c r="AI401" s="180">
        <v>3.131850923896029E-2</v>
      </c>
      <c r="AJ401" s="42">
        <f ca="1">_xlfn.NORM.INV(RAND(),VAR!$F$6,VAR!$F$7)</f>
        <v>-2.0699401335467597E-3</v>
      </c>
    </row>
    <row r="402" spans="27:36" x14ac:dyDescent="0.25">
      <c r="AA402" s="32" t="s">
        <v>7304</v>
      </c>
      <c r="AB402">
        <v>5.28</v>
      </c>
      <c r="AC402">
        <f t="shared" si="20"/>
        <v>-0.85729729729729731</v>
      </c>
      <c r="AD402" s="42">
        <v>3.125E-2</v>
      </c>
      <c r="AF402" s="32" t="s">
        <v>7304</v>
      </c>
      <c r="AG402">
        <v>5.28</v>
      </c>
      <c r="AH402">
        <f t="shared" si="21"/>
        <v>-0.85729729729729731</v>
      </c>
      <c r="AI402" s="180">
        <v>3.125E-2</v>
      </c>
      <c r="AJ402" s="42">
        <f ca="1">_xlfn.NORM.INV(RAND(),VAR!$F$6,VAR!$F$7)</f>
        <v>2.4203900508603618E-2</v>
      </c>
    </row>
    <row r="403" spans="27:36" x14ac:dyDescent="0.25">
      <c r="AA403" s="32" t="s">
        <v>4339</v>
      </c>
      <c r="AB403">
        <v>37</v>
      </c>
      <c r="AC403">
        <f t="shared" si="20"/>
        <v>6.9913606911447088</v>
      </c>
      <c r="AD403" s="42">
        <v>3.121516164994409E-2</v>
      </c>
      <c r="AF403" s="32" t="s">
        <v>4339</v>
      </c>
      <c r="AG403">
        <v>37</v>
      </c>
      <c r="AH403">
        <f t="shared" si="21"/>
        <v>6.9913606911447088</v>
      </c>
      <c r="AI403" s="180">
        <v>3.121516164994409E-2</v>
      </c>
      <c r="AJ403" s="42">
        <f ca="1">_xlfn.NORM.INV(RAND(),VAR!$F$6,VAR!$F$7)</f>
        <v>-3.812682914894369E-3</v>
      </c>
    </row>
    <row r="404" spans="27:36" x14ac:dyDescent="0.25">
      <c r="AA404" s="32" t="s">
        <v>7428</v>
      </c>
      <c r="AB404">
        <v>4.63</v>
      </c>
      <c r="AC404">
        <f t="shared" si="20"/>
        <v>-0.39159001314060449</v>
      </c>
      <c r="AD404" s="42">
        <v>3.1180400890868487E-2</v>
      </c>
      <c r="AF404" s="32" t="s">
        <v>7428</v>
      </c>
      <c r="AG404">
        <v>4.63</v>
      </c>
      <c r="AH404">
        <f t="shared" si="21"/>
        <v>-0.39159001314060449</v>
      </c>
      <c r="AI404" s="180">
        <v>3.1180400890868487E-2</v>
      </c>
      <c r="AJ404" s="42">
        <f ca="1">_xlfn.NORM.INV(RAND(),VAR!$F$6,VAR!$F$7)</f>
        <v>1.9672555908754823E-2</v>
      </c>
    </row>
    <row r="405" spans="27:36" x14ac:dyDescent="0.25">
      <c r="AA405" s="32" t="s">
        <v>6252</v>
      </c>
      <c r="AB405">
        <v>7.61</v>
      </c>
      <c r="AC405">
        <f t="shared" si="20"/>
        <v>-0.81302211302211302</v>
      </c>
      <c r="AD405" s="42">
        <v>3.1165311653116534E-2</v>
      </c>
      <c r="AF405" s="32" t="s">
        <v>6252</v>
      </c>
      <c r="AG405">
        <v>7.61</v>
      </c>
      <c r="AH405">
        <f t="shared" si="21"/>
        <v>-0.81302211302211302</v>
      </c>
      <c r="AI405" s="180">
        <v>3.1165311653116534E-2</v>
      </c>
      <c r="AJ405" s="42">
        <f ca="1">_xlfn.NORM.INV(RAND(),VAR!$F$6,VAR!$F$7)</f>
        <v>-2.5931256885115628E-3</v>
      </c>
    </row>
    <row r="406" spans="27:36" x14ac:dyDescent="0.25">
      <c r="AA406" s="32" t="s">
        <v>4601</v>
      </c>
      <c r="AB406">
        <v>40.700000000000003</v>
      </c>
      <c r="AC406">
        <f t="shared" si="20"/>
        <v>4.5906593406593412</v>
      </c>
      <c r="AD406" s="42">
        <v>3.1162908538130418E-2</v>
      </c>
      <c r="AF406" s="32" t="s">
        <v>4601</v>
      </c>
      <c r="AG406">
        <v>40.700000000000003</v>
      </c>
      <c r="AH406">
        <f t="shared" si="21"/>
        <v>4.5906593406593412</v>
      </c>
      <c r="AI406" s="180">
        <v>3.1162908538130418E-2</v>
      </c>
      <c r="AJ406" s="42">
        <f ca="1">_xlfn.NORM.INV(RAND(),VAR!$F$6,VAR!$F$7)</f>
        <v>1.4756970433959411E-2</v>
      </c>
    </row>
    <row r="407" spans="27:36" x14ac:dyDescent="0.25">
      <c r="AA407" s="32" t="s">
        <v>5903</v>
      </c>
      <c r="AB407">
        <v>7.28</v>
      </c>
      <c r="AC407">
        <f t="shared" si="20"/>
        <v>4.7482014388489313E-2</v>
      </c>
      <c r="AD407" s="42">
        <v>3.1161473087818692E-2</v>
      </c>
      <c r="AF407" s="32" t="s">
        <v>5903</v>
      </c>
      <c r="AG407">
        <v>7.28</v>
      </c>
      <c r="AH407">
        <f t="shared" si="21"/>
        <v>4.7482014388489313E-2</v>
      </c>
      <c r="AI407" s="180">
        <v>3.1161473087818692E-2</v>
      </c>
      <c r="AJ407" s="42">
        <f ca="1">_xlfn.NORM.INV(RAND(),VAR!$F$6,VAR!$F$7)</f>
        <v>2.6149954169150232E-2</v>
      </c>
    </row>
    <row r="408" spans="27:36" x14ac:dyDescent="0.25">
      <c r="AA408" s="32" t="s">
        <v>7148</v>
      </c>
      <c r="AB408">
        <v>6.95</v>
      </c>
      <c r="AC408">
        <f t="shared" si="20"/>
        <v>1.3322147651006713</v>
      </c>
      <c r="AD408" s="42">
        <v>3.1157270029673612E-2</v>
      </c>
      <c r="AF408" s="32" t="s">
        <v>7148</v>
      </c>
      <c r="AG408">
        <v>6.95</v>
      </c>
      <c r="AH408">
        <f t="shared" si="21"/>
        <v>1.3322147651006713</v>
      </c>
      <c r="AI408" s="180">
        <v>3.1157270029673612E-2</v>
      </c>
      <c r="AJ408" s="42">
        <f ca="1">_xlfn.NORM.INV(RAND(),VAR!$F$6,VAR!$F$7)</f>
        <v>1.9533631132620643E-2</v>
      </c>
    </row>
    <row r="409" spans="27:36" x14ac:dyDescent="0.25">
      <c r="AA409" s="32" t="s">
        <v>7765</v>
      </c>
      <c r="AB409">
        <v>2.98</v>
      </c>
      <c r="AC409">
        <f t="shared" si="20"/>
        <v>-0.6538908246225319</v>
      </c>
      <c r="AD409" s="42">
        <v>3.114186851211076E-2</v>
      </c>
      <c r="AF409" s="32" t="s">
        <v>7765</v>
      </c>
      <c r="AG409">
        <v>2.98</v>
      </c>
      <c r="AH409">
        <f t="shared" si="21"/>
        <v>-0.6538908246225319</v>
      </c>
      <c r="AI409" s="180">
        <v>3.114186851211076E-2</v>
      </c>
      <c r="AJ409" s="42">
        <f ca="1">_xlfn.NORM.INV(RAND(),VAR!$F$6,VAR!$F$7)</f>
        <v>3.7721024019389485E-3</v>
      </c>
    </row>
    <row r="410" spans="27:36" x14ac:dyDescent="0.25">
      <c r="AA410" s="32" t="s">
        <v>5815</v>
      </c>
      <c r="AB410">
        <v>8.61</v>
      </c>
      <c r="AC410">
        <f t="shared" si="20"/>
        <v>0.18106995884773647</v>
      </c>
      <c r="AD410" s="42">
        <v>3.1137724550898138E-2</v>
      </c>
      <c r="AF410" s="32" t="s">
        <v>5815</v>
      </c>
      <c r="AG410">
        <v>8.61</v>
      </c>
      <c r="AH410">
        <f t="shared" si="21"/>
        <v>0.18106995884773647</v>
      </c>
      <c r="AI410" s="180">
        <v>3.1137724550898138E-2</v>
      </c>
      <c r="AJ410" s="42">
        <f ca="1">_xlfn.NORM.INV(RAND(),VAR!$F$6,VAR!$F$7)</f>
        <v>-3.0421214822394151E-3</v>
      </c>
    </row>
    <row r="411" spans="27:36" x14ac:dyDescent="0.25">
      <c r="AA411" s="32" t="s">
        <v>6641</v>
      </c>
      <c r="AB411">
        <v>7.29</v>
      </c>
      <c r="AC411">
        <f t="shared" si="20"/>
        <v>4.7413793103448176E-2</v>
      </c>
      <c r="AD411" s="42">
        <v>3.1117397454031082E-2</v>
      </c>
      <c r="AF411" s="32" t="s">
        <v>6641</v>
      </c>
      <c r="AG411">
        <v>7.29</v>
      </c>
      <c r="AH411">
        <f t="shared" si="21"/>
        <v>4.7413793103448176E-2</v>
      </c>
      <c r="AI411" s="180">
        <v>3.1117397454031082E-2</v>
      </c>
      <c r="AJ411" s="42">
        <f ca="1">_xlfn.NORM.INV(RAND(),VAR!$F$6,VAR!$F$7)</f>
        <v>-2.759392487564836E-3</v>
      </c>
    </row>
    <row r="412" spans="27:36" x14ac:dyDescent="0.25">
      <c r="AA412" s="32" t="s">
        <v>6307</v>
      </c>
      <c r="AB412">
        <v>6.96</v>
      </c>
      <c r="AC412">
        <f t="shared" si="20"/>
        <v>-0.96322713583769215</v>
      </c>
      <c r="AD412" s="42">
        <v>3.1111111111111089E-2</v>
      </c>
      <c r="AF412" s="32" t="s">
        <v>6307</v>
      </c>
      <c r="AG412">
        <v>6.96</v>
      </c>
      <c r="AH412">
        <f t="shared" si="21"/>
        <v>-0.96322713583769215</v>
      </c>
      <c r="AI412" s="180">
        <v>3.1111111111111089E-2</v>
      </c>
      <c r="AJ412" s="42">
        <f ca="1">_xlfn.NORM.INV(RAND(),VAR!$F$6,VAR!$F$7)</f>
        <v>-1.9261558891569195E-2</v>
      </c>
    </row>
    <row r="413" spans="27:36" x14ac:dyDescent="0.25">
      <c r="AA413" s="32" t="s">
        <v>2425</v>
      </c>
      <c r="AB413">
        <v>189.27</v>
      </c>
      <c r="AC413">
        <f t="shared" si="20"/>
        <v>18.674636174636177</v>
      </c>
      <c r="AD413" s="42">
        <v>3.1106994988014947E-2</v>
      </c>
      <c r="AF413" s="32" t="s">
        <v>2425</v>
      </c>
      <c r="AG413">
        <v>189.27</v>
      </c>
      <c r="AH413">
        <f t="shared" si="21"/>
        <v>18.674636174636177</v>
      </c>
      <c r="AI413" s="180">
        <v>3.1106994988014947E-2</v>
      </c>
      <c r="AJ413" s="42">
        <f ca="1">_xlfn.NORM.INV(RAND(),VAR!$F$6,VAR!$F$7)</f>
        <v>-1.4450759322869879E-2</v>
      </c>
    </row>
    <row r="414" spans="27:36" x14ac:dyDescent="0.25">
      <c r="AA414" s="32" t="s">
        <v>6826</v>
      </c>
      <c r="AB414">
        <v>9.6199999999999992</v>
      </c>
      <c r="AC414">
        <f t="shared" si="20"/>
        <v>0.11471610660486653</v>
      </c>
      <c r="AD414" s="42">
        <v>3.108252947481227E-2</v>
      </c>
      <c r="AF414" s="32" t="s">
        <v>6826</v>
      </c>
      <c r="AG414">
        <v>9.6199999999999992</v>
      </c>
      <c r="AH414">
        <f t="shared" si="21"/>
        <v>0.11471610660486653</v>
      </c>
      <c r="AI414" s="180">
        <v>3.108252947481227E-2</v>
      </c>
      <c r="AJ414" s="42">
        <f ca="1">_xlfn.NORM.INV(RAND(),VAR!$F$6,VAR!$F$7)</f>
        <v>1.8093850129767771E-2</v>
      </c>
    </row>
    <row r="415" spans="27:36" x14ac:dyDescent="0.25">
      <c r="AA415" s="32" t="s">
        <v>6612</v>
      </c>
      <c r="AB415">
        <v>8.6300000000000008</v>
      </c>
      <c r="AC415">
        <f t="shared" si="20"/>
        <v>0.17896174863387992</v>
      </c>
      <c r="AD415" s="42">
        <v>3.1063321385902176E-2</v>
      </c>
      <c r="AF415" s="32" t="s">
        <v>6612</v>
      </c>
      <c r="AG415">
        <v>8.6300000000000008</v>
      </c>
      <c r="AH415">
        <f t="shared" si="21"/>
        <v>0.17896174863387992</v>
      </c>
      <c r="AI415" s="180">
        <v>3.1063321385902176E-2</v>
      </c>
      <c r="AJ415" s="42">
        <f ca="1">_xlfn.NORM.INV(RAND(),VAR!$F$6,VAR!$F$7)</f>
        <v>-2.6135923561858398E-2</v>
      </c>
    </row>
    <row r="416" spans="27:36" x14ac:dyDescent="0.25">
      <c r="AA416" s="32" t="s">
        <v>7065</v>
      </c>
      <c r="AB416">
        <v>7.32</v>
      </c>
      <c r="AC416">
        <f t="shared" si="20"/>
        <v>-4.4386422976501305E-2</v>
      </c>
      <c r="AD416" s="42">
        <v>3.0985915492957927E-2</v>
      </c>
      <c r="AF416" s="32" t="s">
        <v>7065</v>
      </c>
      <c r="AG416">
        <v>7.32</v>
      </c>
      <c r="AH416">
        <f t="shared" si="21"/>
        <v>-4.4386422976501305E-2</v>
      </c>
      <c r="AI416" s="180">
        <v>3.0985915492957927E-2</v>
      </c>
      <c r="AJ416" s="42">
        <f ca="1">_xlfn.NORM.INV(RAND(),VAR!$F$6,VAR!$F$7)</f>
        <v>-7.5613664577185691E-5</v>
      </c>
    </row>
    <row r="417" spans="27:36" x14ac:dyDescent="0.25">
      <c r="AA417" s="32" t="s">
        <v>6691</v>
      </c>
      <c r="AB417">
        <v>7.66</v>
      </c>
      <c r="AC417">
        <f t="shared" si="20"/>
        <v>-0.2347652347652347</v>
      </c>
      <c r="AD417" s="42">
        <v>3.0955585464333746E-2</v>
      </c>
      <c r="AF417" s="32" t="s">
        <v>6691</v>
      </c>
      <c r="AG417">
        <v>7.66</v>
      </c>
      <c r="AH417">
        <f t="shared" si="21"/>
        <v>-0.2347652347652347</v>
      </c>
      <c r="AI417" s="180">
        <v>3.0955585464333746E-2</v>
      </c>
      <c r="AJ417" s="42">
        <f ca="1">_xlfn.NORM.INV(RAND(),VAR!$F$6,VAR!$F$7)</f>
        <v>3.9248321553716518E-3</v>
      </c>
    </row>
    <row r="418" spans="27:36" x14ac:dyDescent="0.25">
      <c r="AA418" s="32" t="s">
        <v>6930</v>
      </c>
      <c r="AB418">
        <v>10.01</v>
      </c>
      <c r="AC418">
        <f t="shared" si="20"/>
        <v>0.19736842105263164</v>
      </c>
      <c r="AD418" s="42">
        <v>3.0895983522142068E-2</v>
      </c>
      <c r="AF418" s="32" t="s">
        <v>6930</v>
      </c>
      <c r="AG418">
        <v>10.01</v>
      </c>
      <c r="AH418">
        <f t="shared" si="21"/>
        <v>0.19736842105263164</v>
      </c>
      <c r="AI418" s="180">
        <v>3.0895983522142068E-2</v>
      </c>
      <c r="AJ418" s="42">
        <f ca="1">_xlfn.NORM.INV(RAND(),VAR!$F$6,VAR!$F$7)</f>
        <v>-1.1087052135958227E-2</v>
      </c>
    </row>
    <row r="419" spans="27:36" x14ac:dyDescent="0.25">
      <c r="AA419" s="32" t="s">
        <v>6361</v>
      </c>
      <c r="AB419">
        <v>8.36</v>
      </c>
      <c r="AC419">
        <f t="shared" si="20"/>
        <v>-0.74276923076923085</v>
      </c>
      <c r="AD419" s="42">
        <v>3.082614056720101E-2</v>
      </c>
      <c r="AF419" s="32" t="s">
        <v>6361</v>
      </c>
      <c r="AG419">
        <v>8.36</v>
      </c>
      <c r="AH419">
        <f t="shared" si="21"/>
        <v>-0.74276923076923085</v>
      </c>
      <c r="AI419" s="180">
        <v>3.082614056720101E-2</v>
      </c>
      <c r="AJ419" s="42">
        <f ca="1">_xlfn.NORM.INV(RAND(),VAR!$F$6,VAR!$F$7)</f>
        <v>7.142907140910819E-3</v>
      </c>
    </row>
    <row r="420" spans="27:36" x14ac:dyDescent="0.25">
      <c r="AA420" s="32" t="s">
        <v>5072</v>
      </c>
      <c r="AB420">
        <v>32.5</v>
      </c>
      <c r="AC420">
        <f t="shared" si="20"/>
        <v>-0.57494114569709653</v>
      </c>
      <c r="AD420" s="42">
        <v>3.0764351411354252E-2</v>
      </c>
      <c r="AF420" s="32" t="s">
        <v>5072</v>
      </c>
      <c r="AG420">
        <v>32.5</v>
      </c>
      <c r="AH420">
        <f t="shared" si="21"/>
        <v>-0.57494114569709653</v>
      </c>
      <c r="AI420" s="180">
        <v>3.0764351411354252E-2</v>
      </c>
      <c r="AJ420" s="42">
        <f ca="1">_xlfn.NORM.INV(RAND(),VAR!$F$6,VAR!$F$7)</f>
        <v>-1.1722257817168697E-2</v>
      </c>
    </row>
    <row r="421" spans="27:36" x14ac:dyDescent="0.25">
      <c r="AA421" s="32" t="s">
        <v>3866</v>
      </c>
      <c r="AB421">
        <v>76.459999999999994</v>
      </c>
      <c r="AC421">
        <f t="shared" si="20"/>
        <v>1.1109884041965765</v>
      </c>
      <c r="AD421" s="42">
        <v>3.07360474521432E-2</v>
      </c>
      <c r="AF421" s="32" t="s">
        <v>3866</v>
      </c>
      <c r="AG421">
        <v>76.459999999999994</v>
      </c>
      <c r="AH421">
        <f t="shared" si="21"/>
        <v>1.1109884041965765</v>
      </c>
      <c r="AI421" s="180">
        <v>3.07360474521432E-2</v>
      </c>
      <c r="AJ421" s="42">
        <f ca="1">_xlfn.NORM.INV(RAND(),VAR!$F$6,VAR!$F$7)</f>
        <v>-1.385455364354032E-2</v>
      </c>
    </row>
    <row r="422" spans="27:36" x14ac:dyDescent="0.25">
      <c r="AA422" s="32" t="s">
        <v>4678</v>
      </c>
      <c r="AB422">
        <v>36.22</v>
      </c>
      <c r="AC422">
        <f t="shared" si="20"/>
        <v>-0.40023182646133471</v>
      </c>
      <c r="AD422" s="42">
        <v>3.0734206033010691E-2</v>
      </c>
      <c r="AF422" s="32" t="s">
        <v>4678</v>
      </c>
      <c r="AG422">
        <v>36.22</v>
      </c>
      <c r="AH422">
        <f t="shared" si="21"/>
        <v>-0.40023182646133471</v>
      </c>
      <c r="AI422" s="180">
        <v>3.0734206033010691E-2</v>
      </c>
      <c r="AJ422" s="42">
        <f ca="1">_xlfn.NORM.INV(RAND(),VAR!$F$6,VAR!$F$7)</f>
        <v>1.9663586380335989E-2</v>
      </c>
    </row>
    <row r="423" spans="27:36" x14ac:dyDescent="0.25">
      <c r="AA423" s="32" t="s">
        <v>4096</v>
      </c>
      <c r="AB423">
        <v>60.39</v>
      </c>
      <c r="AC423">
        <f t="shared" si="20"/>
        <v>18.996688741721854</v>
      </c>
      <c r="AD423" s="42">
        <v>3.0721966205837115E-2</v>
      </c>
      <c r="AF423" s="32" t="s">
        <v>4096</v>
      </c>
      <c r="AG423">
        <v>60.39</v>
      </c>
      <c r="AH423">
        <f t="shared" si="21"/>
        <v>18.996688741721854</v>
      </c>
      <c r="AI423" s="180">
        <v>3.0721966205837115E-2</v>
      </c>
      <c r="AJ423" s="42">
        <f ca="1">_xlfn.NORM.INV(RAND(),VAR!$F$6,VAR!$F$7)</f>
        <v>-4.9260932864903025E-2</v>
      </c>
    </row>
    <row r="424" spans="27:36" x14ac:dyDescent="0.25">
      <c r="AA424" s="32" t="s">
        <v>7611</v>
      </c>
      <c r="AB424">
        <v>3.02</v>
      </c>
      <c r="AC424">
        <f t="shared" si="20"/>
        <v>-0.65406643757159222</v>
      </c>
      <c r="AD424" s="42">
        <v>3.0716723549488067E-2</v>
      </c>
      <c r="AF424" s="32" t="s">
        <v>7611</v>
      </c>
      <c r="AG424">
        <v>3.02</v>
      </c>
      <c r="AH424">
        <f t="shared" si="21"/>
        <v>-0.65406643757159222</v>
      </c>
      <c r="AI424" s="180">
        <v>3.0716723549488067E-2</v>
      </c>
      <c r="AJ424" s="42">
        <f ca="1">_xlfn.NORM.INV(RAND(),VAR!$F$6,VAR!$F$7)</f>
        <v>-5.0465539815828762E-3</v>
      </c>
    </row>
    <row r="425" spans="27:36" x14ac:dyDescent="0.25">
      <c r="AA425" s="32" t="s">
        <v>7003</v>
      </c>
      <c r="AB425">
        <v>8.73</v>
      </c>
      <c r="AC425">
        <f t="shared" si="20"/>
        <v>-0.94329696024941545</v>
      </c>
      <c r="AD425" s="42">
        <v>3.0696576151121535E-2</v>
      </c>
      <c r="AF425" s="32" t="s">
        <v>7003</v>
      </c>
      <c r="AG425">
        <v>8.73</v>
      </c>
      <c r="AH425">
        <f t="shared" si="21"/>
        <v>-0.94329696024941545</v>
      </c>
      <c r="AI425" s="180">
        <v>3.0696576151121535E-2</v>
      </c>
      <c r="AJ425" s="42">
        <f ca="1">_xlfn.NORM.INV(RAND(),VAR!$F$6,VAR!$F$7)</f>
        <v>5.2453716270736443E-3</v>
      </c>
    </row>
    <row r="426" spans="27:36" x14ac:dyDescent="0.25">
      <c r="AA426" s="32" t="s">
        <v>2967</v>
      </c>
      <c r="AB426">
        <v>153.96</v>
      </c>
      <c r="AC426">
        <f t="shared" si="20"/>
        <v>-0.18716012882107591</v>
      </c>
      <c r="AD426" s="42">
        <v>3.0660061587896692E-2</v>
      </c>
      <c r="AF426" s="32" t="s">
        <v>2967</v>
      </c>
      <c r="AG426">
        <v>153.96</v>
      </c>
      <c r="AH426">
        <f t="shared" si="21"/>
        <v>-0.18716012882107591</v>
      </c>
      <c r="AI426" s="180">
        <v>3.0660061587896692E-2</v>
      </c>
      <c r="AJ426" s="42">
        <f ca="1">_xlfn.NORM.INV(RAND(),VAR!$F$6,VAR!$F$7)</f>
        <v>-2.0928667220598468E-2</v>
      </c>
    </row>
    <row r="427" spans="27:36" x14ac:dyDescent="0.25">
      <c r="AA427" s="32" t="s">
        <v>2117</v>
      </c>
      <c r="AB427">
        <v>189.41</v>
      </c>
      <c r="AC427">
        <f t="shared" si="20"/>
        <v>4.8030024509803919</v>
      </c>
      <c r="AD427" s="42">
        <v>3.0634454238763764E-2</v>
      </c>
      <c r="AF427" s="32" t="s">
        <v>2117</v>
      </c>
      <c r="AG427">
        <v>189.41</v>
      </c>
      <c r="AH427">
        <f t="shared" si="21"/>
        <v>4.8030024509803919</v>
      </c>
      <c r="AI427" s="180">
        <v>3.0634454238763764E-2</v>
      </c>
      <c r="AJ427" s="42">
        <f ca="1">_xlfn.NORM.INV(RAND(),VAR!$F$6,VAR!$F$7)</f>
        <v>-5.7529130480182423E-3</v>
      </c>
    </row>
    <row r="428" spans="27:36" x14ac:dyDescent="0.25">
      <c r="AA428" s="32" t="s">
        <v>4409</v>
      </c>
      <c r="AB428">
        <v>32.64</v>
      </c>
      <c r="AC428">
        <f t="shared" si="20"/>
        <v>-0.8040110483967815</v>
      </c>
      <c r="AD428" s="42">
        <v>3.0628354910009481E-2</v>
      </c>
      <c r="AF428" s="32" t="s">
        <v>4409</v>
      </c>
      <c r="AG428">
        <v>32.64</v>
      </c>
      <c r="AH428">
        <f t="shared" si="21"/>
        <v>-0.8040110483967815</v>
      </c>
      <c r="AI428" s="180">
        <v>3.0628354910009481E-2</v>
      </c>
      <c r="AJ428" s="42">
        <f ca="1">_xlfn.NORM.INV(RAND(),VAR!$F$6,VAR!$F$7)</f>
        <v>2.5352911577659919E-2</v>
      </c>
    </row>
    <row r="429" spans="27:36" x14ac:dyDescent="0.25">
      <c r="AA429" s="32" t="s">
        <v>2953</v>
      </c>
      <c r="AB429">
        <v>166.54</v>
      </c>
      <c r="AC429">
        <f t="shared" si="20"/>
        <v>20.433719433719435</v>
      </c>
      <c r="AD429" s="42">
        <v>3.050553802363698E-2</v>
      </c>
      <c r="AF429" s="32" t="s">
        <v>2953</v>
      </c>
      <c r="AG429">
        <v>166.54</v>
      </c>
      <c r="AH429">
        <f t="shared" si="21"/>
        <v>20.433719433719435</v>
      </c>
      <c r="AI429" s="180">
        <v>3.050553802363698E-2</v>
      </c>
      <c r="AJ429" s="42">
        <f ca="1">_xlfn.NORM.INV(RAND(),VAR!$F$6,VAR!$F$7)</f>
        <v>3.4337130660351138E-4</v>
      </c>
    </row>
    <row r="430" spans="27:36" x14ac:dyDescent="0.25">
      <c r="AA430" s="32" t="s">
        <v>6060</v>
      </c>
      <c r="AB430">
        <v>7.77</v>
      </c>
      <c r="AC430">
        <f t="shared" si="20"/>
        <v>-0.70545868081880214</v>
      </c>
      <c r="AD430" s="42">
        <v>3.0503978779840679E-2</v>
      </c>
      <c r="AF430" s="32" t="s">
        <v>6060</v>
      </c>
      <c r="AG430">
        <v>7.77</v>
      </c>
      <c r="AH430">
        <f t="shared" si="21"/>
        <v>-0.70545868081880214</v>
      </c>
      <c r="AI430" s="180">
        <v>3.0503978779840679E-2</v>
      </c>
      <c r="AJ430" s="42">
        <f ca="1">_xlfn.NORM.INV(RAND(),VAR!$F$6,VAR!$F$7)</f>
        <v>-3.7492276485545671E-2</v>
      </c>
    </row>
    <row r="431" spans="27:36" x14ac:dyDescent="0.25">
      <c r="AA431" s="32" t="s">
        <v>4905</v>
      </c>
      <c r="AB431">
        <v>26.38</v>
      </c>
      <c r="AC431">
        <f t="shared" si="20"/>
        <v>1.8862144420131286</v>
      </c>
      <c r="AD431" s="42">
        <v>3.0468749999999822E-2</v>
      </c>
      <c r="AF431" s="32" t="s">
        <v>4905</v>
      </c>
      <c r="AG431">
        <v>26.38</v>
      </c>
      <c r="AH431">
        <f t="shared" si="21"/>
        <v>1.8862144420131286</v>
      </c>
      <c r="AI431" s="180">
        <v>3.0468749999999822E-2</v>
      </c>
      <c r="AJ431" s="42">
        <f ca="1">_xlfn.NORM.INV(RAND(),VAR!$F$6,VAR!$F$7)</f>
        <v>-2.4895776892739734E-2</v>
      </c>
    </row>
    <row r="432" spans="27:36" x14ac:dyDescent="0.25">
      <c r="AA432" s="32" t="s">
        <v>5805</v>
      </c>
      <c r="AB432">
        <v>9.14</v>
      </c>
      <c r="AC432">
        <f t="shared" si="20"/>
        <v>-0.70798722044728435</v>
      </c>
      <c r="AD432" s="42">
        <v>3.0439684329199634E-2</v>
      </c>
      <c r="AF432" s="32" t="s">
        <v>5805</v>
      </c>
      <c r="AG432">
        <v>9.14</v>
      </c>
      <c r="AH432">
        <f t="shared" si="21"/>
        <v>-0.70798722044728435</v>
      </c>
      <c r="AI432" s="180">
        <v>3.0439684329199634E-2</v>
      </c>
      <c r="AJ432" s="42">
        <f ca="1">_xlfn.NORM.INV(RAND(),VAR!$F$6,VAR!$F$7)</f>
        <v>-5.6536859587509952E-2</v>
      </c>
    </row>
    <row r="433" spans="27:36" x14ac:dyDescent="0.25">
      <c r="AA433" s="32" t="s">
        <v>4571</v>
      </c>
      <c r="AB433">
        <v>31.3</v>
      </c>
      <c r="AC433">
        <f t="shared" si="20"/>
        <v>1.3569277108433737</v>
      </c>
      <c r="AD433" s="42">
        <v>3.0283080974325305E-2</v>
      </c>
      <c r="AF433" s="32" t="s">
        <v>4571</v>
      </c>
      <c r="AG433">
        <v>31.3</v>
      </c>
      <c r="AH433">
        <f t="shared" si="21"/>
        <v>1.3569277108433737</v>
      </c>
      <c r="AI433" s="180">
        <v>3.0283080974325305E-2</v>
      </c>
      <c r="AJ433" s="42">
        <f ca="1">_xlfn.NORM.INV(RAND(),VAR!$F$6,VAR!$F$7)</f>
        <v>-1.2519187446600258E-2</v>
      </c>
    </row>
    <row r="434" spans="27:36" x14ac:dyDescent="0.25">
      <c r="AA434" s="32" t="s">
        <v>5667</v>
      </c>
      <c r="AB434">
        <v>13.28</v>
      </c>
      <c r="AC434">
        <f t="shared" si="20"/>
        <v>0.14680483592400684</v>
      </c>
      <c r="AD434" s="42">
        <v>3.025601241272291E-2</v>
      </c>
      <c r="AF434" s="32" t="s">
        <v>5667</v>
      </c>
      <c r="AG434">
        <v>13.28</v>
      </c>
      <c r="AH434">
        <f t="shared" si="21"/>
        <v>0.14680483592400684</v>
      </c>
      <c r="AI434" s="180">
        <v>3.025601241272291E-2</v>
      </c>
      <c r="AJ434" s="42">
        <f ca="1">_xlfn.NORM.INV(RAND(),VAR!$F$6,VAR!$F$7)</f>
        <v>-4.8631569891275208E-4</v>
      </c>
    </row>
    <row r="435" spans="27:36" x14ac:dyDescent="0.25">
      <c r="AA435" s="32" t="s">
        <v>5571</v>
      </c>
      <c r="AB435">
        <v>11.58</v>
      </c>
      <c r="AC435">
        <f t="shared" si="20"/>
        <v>-0.89172510518934078</v>
      </c>
      <c r="AD435" s="42">
        <v>3.0249110320284656E-2</v>
      </c>
      <c r="AF435" s="32" t="s">
        <v>5571</v>
      </c>
      <c r="AG435">
        <v>11.58</v>
      </c>
      <c r="AH435">
        <f t="shared" si="21"/>
        <v>-0.89172510518934078</v>
      </c>
      <c r="AI435" s="180">
        <v>3.0249110320284656E-2</v>
      </c>
      <c r="AJ435" s="42">
        <f ca="1">_xlfn.NORM.INV(RAND(),VAR!$F$6,VAR!$F$7)</f>
        <v>4.5221293890783639E-3</v>
      </c>
    </row>
    <row r="436" spans="27:36" x14ac:dyDescent="0.25">
      <c r="AA436" s="32" t="s">
        <v>3598</v>
      </c>
      <c r="AB436">
        <v>106.95</v>
      </c>
      <c r="AC436">
        <f t="shared" si="20"/>
        <v>-0.48437951981486838</v>
      </c>
      <c r="AD436" s="42">
        <v>3.0247567671707998E-2</v>
      </c>
      <c r="AF436" s="32" t="s">
        <v>3598</v>
      </c>
      <c r="AG436">
        <v>106.95</v>
      </c>
      <c r="AH436">
        <f t="shared" si="21"/>
        <v>-0.48437951981486838</v>
      </c>
      <c r="AI436" s="180">
        <v>3.0247567671707998E-2</v>
      </c>
      <c r="AJ436" s="42">
        <f ca="1">_xlfn.NORM.INV(RAND(),VAR!$F$6,VAR!$F$7)</f>
        <v>-4.3137468766783031E-2</v>
      </c>
    </row>
    <row r="437" spans="27:36" x14ac:dyDescent="0.25">
      <c r="AA437" s="32" t="s">
        <v>2394</v>
      </c>
      <c r="AB437">
        <v>207.42</v>
      </c>
      <c r="AC437">
        <f t="shared" si="20"/>
        <v>-0.10161122661122668</v>
      </c>
      <c r="AD437" s="42">
        <v>3.019767557365638E-2</v>
      </c>
      <c r="AF437" s="32" t="s">
        <v>2394</v>
      </c>
      <c r="AG437">
        <v>207.42</v>
      </c>
      <c r="AH437">
        <f t="shared" si="21"/>
        <v>-0.10161122661122668</v>
      </c>
      <c r="AI437" s="180">
        <v>3.019767557365638E-2</v>
      </c>
      <c r="AJ437" s="42">
        <f ca="1">_xlfn.NORM.INV(RAND(),VAR!$F$6,VAR!$F$7)</f>
        <v>-8.7542899658020934E-4</v>
      </c>
    </row>
    <row r="438" spans="27:36" x14ac:dyDescent="0.25">
      <c r="AA438" s="32" t="s">
        <v>2361</v>
      </c>
      <c r="AB438">
        <v>230.88</v>
      </c>
      <c r="AC438">
        <f t="shared" si="20"/>
        <v>23.987012987012985</v>
      </c>
      <c r="AD438" s="42">
        <v>3.0116450274394246E-2</v>
      </c>
      <c r="AF438" s="32" t="s">
        <v>2361</v>
      </c>
      <c r="AG438">
        <v>230.88</v>
      </c>
      <c r="AH438">
        <f t="shared" si="21"/>
        <v>23.987012987012985</v>
      </c>
      <c r="AI438" s="180">
        <v>3.0116450274394246E-2</v>
      </c>
      <c r="AJ438" s="42">
        <f ca="1">_xlfn.NORM.INV(RAND(),VAR!$F$6,VAR!$F$7)</f>
        <v>1.8079910957287438E-2</v>
      </c>
    </row>
    <row r="439" spans="27:36" x14ac:dyDescent="0.25">
      <c r="AA439" s="32" t="s">
        <v>6617</v>
      </c>
      <c r="AB439">
        <v>9.24</v>
      </c>
      <c r="AC439">
        <f t="shared" si="20"/>
        <v>3.5874439461883512E-2</v>
      </c>
      <c r="AD439" s="42">
        <v>3.0100334448160515E-2</v>
      </c>
      <c r="AF439" s="32" t="s">
        <v>6617</v>
      </c>
      <c r="AG439">
        <v>9.24</v>
      </c>
      <c r="AH439">
        <f t="shared" si="21"/>
        <v>3.5874439461883512E-2</v>
      </c>
      <c r="AI439" s="180">
        <v>3.0100334448160515E-2</v>
      </c>
      <c r="AJ439" s="42">
        <f ca="1">_xlfn.NORM.INV(RAND(),VAR!$F$6,VAR!$F$7)</f>
        <v>1.030974761239378E-3</v>
      </c>
    </row>
    <row r="440" spans="27:36" x14ac:dyDescent="0.25">
      <c r="AA440" s="32" t="s">
        <v>6619</v>
      </c>
      <c r="AB440">
        <v>8.92</v>
      </c>
      <c r="AC440">
        <f t="shared" si="20"/>
        <v>0.17989417989418</v>
      </c>
      <c r="AD440" s="42">
        <v>3.0023094688221619E-2</v>
      </c>
      <c r="AF440" s="32" t="s">
        <v>6619</v>
      </c>
      <c r="AG440">
        <v>8.92</v>
      </c>
      <c r="AH440">
        <f t="shared" si="21"/>
        <v>0.17989417989418</v>
      </c>
      <c r="AI440" s="180">
        <v>3.0023094688221619E-2</v>
      </c>
      <c r="AJ440" s="42">
        <f ca="1">_xlfn.NORM.INV(RAND(),VAR!$F$6,VAR!$F$7)</f>
        <v>-1.9258867446415547E-3</v>
      </c>
    </row>
    <row r="441" spans="27:36" x14ac:dyDescent="0.25">
      <c r="AA441" s="32" t="s">
        <v>6050</v>
      </c>
      <c r="AB441">
        <v>7.56</v>
      </c>
      <c r="AC441">
        <f t="shared" si="20"/>
        <v>-0.74724172517552656</v>
      </c>
      <c r="AD441" s="42">
        <v>2.9972752043596618E-2</v>
      </c>
      <c r="AF441" s="32" t="s">
        <v>6050</v>
      </c>
      <c r="AG441">
        <v>7.56</v>
      </c>
      <c r="AH441">
        <f t="shared" si="21"/>
        <v>-0.74724172517552656</v>
      </c>
      <c r="AI441" s="180">
        <v>2.9972752043596618E-2</v>
      </c>
      <c r="AJ441" s="42">
        <f ca="1">_xlfn.NORM.INV(RAND(),VAR!$F$6,VAR!$F$7)</f>
        <v>1.4311823322107082E-2</v>
      </c>
    </row>
    <row r="442" spans="27:36" x14ac:dyDescent="0.25">
      <c r="AA442" s="32" t="s">
        <v>4500</v>
      </c>
      <c r="AB442">
        <v>29.91</v>
      </c>
      <c r="AC442">
        <f t="shared" si="20"/>
        <v>3.5733944954128436</v>
      </c>
      <c r="AD442" s="42">
        <v>2.9958677685950397E-2</v>
      </c>
      <c r="AF442" s="32" t="s">
        <v>4500</v>
      </c>
      <c r="AG442">
        <v>29.91</v>
      </c>
      <c r="AH442">
        <f t="shared" si="21"/>
        <v>3.5733944954128436</v>
      </c>
      <c r="AI442" s="180">
        <v>2.9958677685950397E-2</v>
      </c>
      <c r="AJ442" s="42">
        <f ca="1">_xlfn.NORM.INV(RAND(),VAR!$F$6,VAR!$F$7)</f>
        <v>-1.3566075100208015E-3</v>
      </c>
    </row>
    <row r="443" spans="27:36" x14ac:dyDescent="0.25">
      <c r="AA443" s="32" t="s">
        <v>7241</v>
      </c>
      <c r="AB443">
        <v>6.54</v>
      </c>
      <c r="AC443">
        <f t="shared" si="20"/>
        <v>-0.96200325354403904</v>
      </c>
      <c r="AD443" s="42">
        <v>2.992125984251981E-2</v>
      </c>
      <c r="AF443" s="32" t="s">
        <v>7241</v>
      </c>
      <c r="AG443">
        <v>6.54</v>
      </c>
      <c r="AH443">
        <f t="shared" si="21"/>
        <v>-0.96200325354403904</v>
      </c>
      <c r="AI443" s="180">
        <v>2.992125984251981E-2</v>
      </c>
      <c r="AJ443" s="42">
        <f ca="1">_xlfn.NORM.INV(RAND(),VAR!$F$6,VAR!$F$7)</f>
        <v>3.1240343423695575E-2</v>
      </c>
    </row>
    <row r="444" spans="27:36" x14ac:dyDescent="0.25">
      <c r="AA444" s="32" t="s">
        <v>2531</v>
      </c>
      <c r="AB444">
        <v>172.12</v>
      </c>
      <c r="AC444">
        <f t="shared" si="20"/>
        <v>18.990708478513358</v>
      </c>
      <c r="AD444" s="42">
        <v>2.9918621349928287E-2</v>
      </c>
      <c r="AF444" s="32" t="s">
        <v>2531</v>
      </c>
      <c r="AG444">
        <v>172.12</v>
      </c>
      <c r="AH444">
        <f t="shared" si="21"/>
        <v>18.990708478513358</v>
      </c>
      <c r="AI444" s="180">
        <v>2.9918621349928287E-2</v>
      </c>
      <c r="AJ444" s="42">
        <f ca="1">_xlfn.NORM.INV(RAND(),VAR!$F$6,VAR!$F$7)</f>
        <v>-1.5382916219446142E-2</v>
      </c>
    </row>
    <row r="445" spans="27:36" x14ac:dyDescent="0.25">
      <c r="AA445" s="32" t="s">
        <v>6816</v>
      </c>
      <c r="AB445">
        <v>8.61</v>
      </c>
      <c r="AC445">
        <f t="shared" si="20"/>
        <v>-0.95516792501952619</v>
      </c>
      <c r="AD445" s="42">
        <v>2.9904306220095656E-2</v>
      </c>
      <c r="AF445" s="32" t="s">
        <v>6816</v>
      </c>
      <c r="AG445">
        <v>8.61</v>
      </c>
      <c r="AH445">
        <f t="shared" si="21"/>
        <v>-0.95516792501952619</v>
      </c>
      <c r="AI445" s="180">
        <v>2.9904306220095656E-2</v>
      </c>
      <c r="AJ445" s="42">
        <f ca="1">_xlfn.NORM.INV(RAND(),VAR!$F$6,VAR!$F$7)</f>
        <v>-2.1814597311302655E-2</v>
      </c>
    </row>
    <row r="446" spans="27:36" x14ac:dyDescent="0.25">
      <c r="AA446" s="32" t="s">
        <v>2399</v>
      </c>
      <c r="AB446">
        <v>192.05</v>
      </c>
      <c r="AC446">
        <f t="shared" si="20"/>
        <v>0.34771929824561409</v>
      </c>
      <c r="AD446" s="42">
        <v>2.9869154869154979E-2</v>
      </c>
      <c r="AF446" s="32" t="s">
        <v>2399</v>
      </c>
      <c r="AG446">
        <v>192.05</v>
      </c>
      <c r="AH446">
        <f t="shared" si="21"/>
        <v>0.34771929824561409</v>
      </c>
      <c r="AI446" s="180">
        <v>2.9869154869154979E-2</v>
      </c>
      <c r="AJ446" s="42">
        <f ca="1">_xlfn.NORM.INV(RAND(),VAR!$F$6,VAR!$F$7)</f>
        <v>-2.8955427589975657E-2</v>
      </c>
    </row>
    <row r="447" spans="27:36" x14ac:dyDescent="0.25">
      <c r="AA447" s="32" t="s">
        <v>2746</v>
      </c>
      <c r="AB447">
        <v>142.5</v>
      </c>
      <c r="AC447">
        <f t="shared" si="20"/>
        <v>15.512166859791424</v>
      </c>
      <c r="AD447" s="42">
        <v>2.9847510298474988E-2</v>
      </c>
      <c r="AF447" s="32" t="s">
        <v>2746</v>
      </c>
      <c r="AG447">
        <v>142.5</v>
      </c>
      <c r="AH447">
        <f t="shared" si="21"/>
        <v>15.512166859791424</v>
      </c>
      <c r="AI447" s="180">
        <v>2.9847510298474988E-2</v>
      </c>
      <c r="AJ447" s="42">
        <f ca="1">_xlfn.NORM.INV(RAND(),VAR!$F$6,VAR!$F$7)</f>
        <v>3.9685441578970167E-3</v>
      </c>
    </row>
    <row r="448" spans="27:36" x14ac:dyDescent="0.25">
      <c r="AA448" s="32" t="s">
        <v>7176</v>
      </c>
      <c r="AB448">
        <v>8.6300000000000008</v>
      </c>
      <c r="AC448">
        <f t="shared" si="20"/>
        <v>-0.82147290028961528</v>
      </c>
      <c r="AD448" s="42">
        <v>2.9832935560859086E-2</v>
      </c>
      <c r="AF448" s="32" t="s">
        <v>7176</v>
      </c>
      <c r="AG448">
        <v>8.6300000000000008</v>
      </c>
      <c r="AH448">
        <f t="shared" si="21"/>
        <v>-0.82147290028961528</v>
      </c>
      <c r="AI448" s="180">
        <v>2.9832935560859086E-2</v>
      </c>
      <c r="AJ448" s="42">
        <f ca="1">_xlfn.NORM.INV(RAND(),VAR!$F$6,VAR!$F$7)</f>
        <v>8.3801300919311584E-3</v>
      </c>
    </row>
    <row r="449" spans="27:36" x14ac:dyDescent="0.25">
      <c r="AA449" s="32" t="s">
        <v>4222</v>
      </c>
      <c r="AB449">
        <v>48.34</v>
      </c>
      <c r="AC449">
        <f t="shared" si="20"/>
        <v>-0.63459067200846619</v>
      </c>
      <c r="AD449" s="42">
        <v>2.9825308904985137E-2</v>
      </c>
      <c r="AF449" s="32" t="s">
        <v>4222</v>
      </c>
      <c r="AG449">
        <v>48.34</v>
      </c>
      <c r="AH449">
        <f t="shared" si="21"/>
        <v>-0.63459067200846619</v>
      </c>
      <c r="AI449" s="180">
        <v>2.9825308904985137E-2</v>
      </c>
      <c r="AJ449" s="42">
        <f ca="1">_xlfn.NORM.INV(RAND(),VAR!$F$6,VAR!$F$7)</f>
        <v>-4.1067534933979535E-2</v>
      </c>
    </row>
    <row r="450" spans="27:36" x14ac:dyDescent="0.25">
      <c r="AA450" s="32" t="s">
        <v>1642</v>
      </c>
      <c r="AB450">
        <v>132.29</v>
      </c>
      <c r="AC450">
        <f t="shared" si="20"/>
        <v>10.961121157323687</v>
      </c>
      <c r="AD450" s="42">
        <v>2.9814728320099571E-2</v>
      </c>
      <c r="AF450" s="32" t="s">
        <v>1642</v>
      </c>
      <c r="AG450">
        <v>132.29</v>
      </c>
      <c r="AH450">
        <f t="shared" si="21"/>
        <v>10.961121157323687</v>
      </c>
      <c r="AI450" s="180">
        <v>2.9814728320099571E-2</v>
      </c>
      <c r="AJ450" s="42">
        <f ca="1">_xlfn.NORM.INV(RAND(),VAR!$F$6,VAR!$F$7)</f>
        <v>-1.0030784630413328E-2</v>
      </c>
    </row>
    <row r="451" spans="27:36" x14ac:dyDescent="0.25">
      <c r="AA451" s="32" t="s">
        <v>5727</v>
      </c>
      <c r="AB451">
        <v>11.06</v>
      </c>
      <c r="AC451">
        <f t="shared" si="20"/>
        <v>-0.13728549141965674</v>
      </c>
      <c r="AD451" s="42">
        <v>2.9795158286778367E-2</v>
      </c>
      <c r="AF451" s="32" t="s">
        <v>5727</v>
      </c>
      <c r="AG451">
        <v>11.06</v>
      </c>
      <c r="AH451">
        <f t="shared" si="21"/>
        <v>-0.13728549141965674</v>
      </c>
      <c r="AI451" s="180">
        <v>2.9795158286778367E-2</v>
      </c>
      <c r="AJ451" s="42">
        <f ca="1">_xlfn.NORM.INV(RAND(),VAR!$F$6,VAR!$F$7)</f>
        <v>4.5326902402098752E-3</v>
      </c>
    </row>
    <row r="452" spans="27:36" x14ac:dyDescent="0.25">
      <c r="AA452" s="32" t="s">
        <v>5702</v>
      </c>
      <c r="AB452">
        <v>12.82</v>
      </c>
      <c r="AC452">
        <f t="shared" ref="AC452:AC515" si="22">(AB452/AB453)-1</f>
        <v>0.42286348501664817</v>
      </c>
      <c r="AD452" s="42">
        <v>2.9718875502008135E-2</v>
      </c>
      <c r="AF452" s="32" t="s">
        <v>5702</v>
      </c>
      <c r="AG452">
        <v>12.82</v>
      </c>
      <c r="AH452">
        <f t="shared" ref="AH452:AH515" si="23">(AG452/AG453)-1</f>
        <v>0.42286348501664817</v>
      </c>
      <c r="AI452" s="180">
        <v>2.9718875502008135E-2</v>
      </c>
      <c r="AJ452" s="42">
        <f ca="1">_xlfn.NORM.INV(RAND(),VAR!$F$6,VAR!$F$7)</f>
        <v>-2.4024470402672247E-3</v>
      </c>
    </row>
    <row r="453" spans="27:36" x14ac:dyDescent="0.25">
      <c r="AA453" s="32" t="s">
        <v>6426</v>
      </c>
      <c r="AB453">
        <v>9.01</v>
      </c>
      <c r="AC453">
        <f t="shared" si="22"/>
        <v>-0.74012114219786562</v>
      </c>
      <c r="AD453" s="42">
        <v>2.9714285714285582E-2</v>
      </c>
      <c r="AF453" s="32" t="s">
        <v>6426</v>
      </c>
      <c r="AG453">
        <v>9.01</v>
      </c>
      <c r="AH453">
        <f t="shared" si="23"/>
        <v>-0.74012114219786562</v>
      </c>
      <c r="AI453" s="180">
        <v>2.9714285714285582E-2</v>
      </c>
      <c r="AJ453" s="42">
        <f ca="1">_xlfn.NORM.INV(RAND(),VAR!$F$6,VAR!$F$7)</f>
        <v>-1.5775347520433376E-2</v>
      </c>
    </row>
    <row r="454" spans="27:36" x14ac:dyDescent="0.25">
      <c r="AA454" s="32" t="s">
        <v>4761</v>
      </c>
      <c r="AB454">
        <v>34.67</v>
      </c>
      <c r="AC454">
        <f t="shared" si="22"/>
        <v>3.5320261437908496</v>
      </c>
      <c r="AD454" s="42">
        <v>2.9700029700029607E-2</v>
      </c>
      <c r="AF454" s="32" t="s">
        <v>4761</v>
      </c>
      <c r="AG454">
        <v>34.67</v>
      </c>
      <c r="AH454">
        <f t="shared" si="23"/>
        <v>3.5320261437908496</v>
      </c>
      <c r="AI454" s="180">
        <v>2.9700029700029607E-2</v>
      </c>
      <c r="AJ454" s="42">
        <f ca="1">_xlfn.NORM.INV(RAND(),VAR!$F$6,VAR!$F$7)</f>
        <v>-1.2847654442402406E-2</v>
      </c>
    </row>
    <row r="455" spans="27:36" x14ac:dyDescent="0.25">
      <c r="AA455" s="32" t="s">
        <v>6078</v>
      </c>
      <c r="AB455">
        <v>7.65</v>
      </c>
      <c r="AC455">
        <f t="shared" si="22"/>
        <v>-0.21618852459016391</v>
      </c>
      <c r="AD455" s="42">
        <v>2.9609690444145409E-2</v>
      </c>
      <c r="AF455" s="32" t="s">
        <v>6078</v>
      </c>
      <c r="AG455">
        <v>7.65</v>
      </c>
      <c r="AH455">
        <f t="shared" si="23"/>
        <v>-0.21618852459016391</v>
      </c>
      <c r="AI455" s="180">
        <v>2.9609690444145409E-2</v>
      </c>
      <c r="AJ455" s="42">
        <f ca="1">_xlfn.NORM.INV(RAND(),VAR!$F$6,VAR!$F$7)</f>
        <v>-1.1378199637798568E-2</v>
      </c>
    </row>
    <row r="456" spans="27:36" x14ac:dyDescent="0.25">
      <c r="AA456" s="32" t="s">
        <v>6971</v>
      </c>
      <c r="AB456">
        <v>9.76</v>
      </c>
      <c r="AC456">
        <f t="shared" si="22"/>
        <v>3</v>
      </c>
      <c r="AD456" s="42">
        <v>2.9535864978902815E-2</v>
      </c>
      <c r="AF456" s="32" t="s">
        <v>6971</v>
      </c>
      <c r="AG456">
        <v>9.76</v>
      </c>
      <c r="AH456">
        <f t="shared" si="23"/>
        <v>3</v>
      </c>
      <c r="AI456" s="180">
        <v>2.9535864978902815E-2</v>
      </c>
      <c r="AJ456" s="42">
        <f ca="1">_xlfn.NORM.INV(RAND(),VAR!$F$6,VAR!$F$7)</f>
        <v>-4.6054216327550595E-3</v>
      </c>
    </row>
    <row r="457" spans="27:36" x14ac:dyDescent="0.25">
      <c r="AA457" s="32" t="s">
        <v>7739</v>
      </c>
      <c r="AB457">
        <v>2.44</v>
      </c>
      <c r="AC457">
        <f t="shared" si="22"/>
        <v>-0.98402514076207936</v>
      </c>
      <c r="AD457" s="42">
        <v>2.9535864978902815E-2</v>
      </c>
      <c r="AF457" s="32" t="s">
        <v>7739</v>
      </c>
      <c r="AG457">
        <v>2.44</v>
      </c>
      <c r="AH457">
        <f t="shared" si="23"/>
        <v>-0.98402514076207936</v>
      </c>
      <c r="AI457" s="180">
        <v>2.9535864978902815E-2</v>
      </c>
      <c r="AJ457" s="42">
        <f ca="1">_xlfn.NORM.INV(RAND(),VAR!$F$6,VAR!$F$7)</f>
        <v>1.4052672596815906E-2</v>
      </c>
    </row>
    <row r="458" spans="27:36" x14ac:dyDescent="0.25">
      <c r="AA458" s="32" t="s">
        <v>3075</v>
      </c>
      <c r="AB458">
        <v>152.74</v>
      </c>
      <c r="AC458">
        <f t="shared" si="22"/>
        <v>6.9635036496350367</v>
      </c>
      <c r="AD458" s="42">
        <v>2.9522782421137705E-2</v>
      </c>
      <c r="AF458" s="32" t="s">
        <v>3075</v>
      </c>
      <c r="AG458">
        <v>152.74</v>
      </c>
      <c r="AH458">
        <f t="shared" si="23"/>
        <v>6.9635036496350367</v>
      </c>
      <c r="AI458" s="180">
        <v>2.9522782421137705E-2</v>
      </c>
      <c r="AJ458" s="42">
        <f ca="1">_xlfn.NORM.INV(RAND(),VAR!$F$6,VAR!$F$7)</f>
        <v>2.4255815449151482E-3</v>
      </c>
    </row>
    <row r="459" spans="27:36" x14ac:dyDescent="0.25">
      <c r="AA459" s="32" t="s">
        <v>5327</v>
      </c>
      <c r="AB459">
        <v>19.18</v>
      </c>
      <c r="AC459">
        <f t="shared" si="22"/>
        <v>-0.88136327086039468</v>
      </c>
      <c r="AD459" s="42">
        <v>2.9522275899087624E-2</v>
      </c>
      <c r="AF459" s="32" t="s">
        <v>5327</v>
      </c>
      <c r="AG459">
        <v>19.18</v>
      </c>
      <c r="AH459">
        <f t="shared" si="23"/>
        <v>-0.88136327086039468</v>
      </c>
      <c r="AI459" s="180">
        <v>2.9522275899087624E-2</v>
      </c>
      <c r="AJ459" s="42">
        <f ca="1">_xlfn.NORM.INV(RAND(),VAR!$F$6,VAR!$F$7)</f>
        <v>-1.7525979902367539E-2</v>
      </c>
    </row>
    <row r="460" spans="27:36" x14ac:dyDescent="0.25">
      <c r="AA460" s="32" t="s">
        <v>2637</v>
      </c>
      <c r="AB460">
        <v>161.66999999999999</v>
      </c>
      <c r="AC460">
        <f t="shared" si="22"/>
        <v>-0.19965346534653472</v>
      </c>
      <c r="AD460" s="42">
        <v>2.9482934284258855E-2</v>
      </c>
      <c r="AF460" s="32" t="s">
        <v>2637</v>
      </c>
      <c r="AG460">
        <v>161.66999999999999</v>
      </c>
      <c r="AH460">
        <f t="shared" si="23"/>
        <v>-0.19965346534653472</v>
      </c>
      <c r="AI460" s="180">
        <v>2.9482934284258855E-2</v>
      </c>
      <c r="AJ460" s="42">
        <f ca="1">_xlfn.NORM.INV(RAND(),VAR!$F$6,VAR!$F$7)</f>
        <v>1.2588784377113478E-2</v>
      </c>
    </row>
    <row r="461" spans="27:36" x14ac:dyDescent="0.25">
      <c r="AA461" s="32" t="s">
        <v>1314</v>
      </c>
      <c r="AB461">
        <v>202</v>
      </c>
      <c r="AC461">
        <f t="shared" si="22"/>
        <v>1.4990721266856366</v>
      </c>
      <c r="AD461" s="42">
        <v>2.9456732239323324E-2</v>
      </c>
      <c r="AF461" s="32" t="s">
        <v>1314</v>
      </c>
      <c r="AG461">
        <v>202</v>
      </c>
      <c r="AH461">
        <f t="shared" si="23"/>
        <v>1.4990721266856366</v>
      </c>
      <c r="AI461" s="180">
        <v>2.9456732239323324E-2</v>
      </c>
      <c r="AJ461" s="42">
        <f ca="1">_xlfn.NORM.INV(RAND(),VAR!$F$6,VAR!$F$7)</f>
        <v>-2.3922152236251788E-3</v>
      </c>
    </row>
    <row r="462" spans="27:36" x14ac:dyDescent="0.25">
      <c r="AA462" s="32" t="s">
        <v>3845</v>
      </c>
      <c r="AB462">
        <v>80.83</v>
      </c>
      <c r="AC462">
        <f t="shared" si="22"/>
        <v>1.2603467561521255</v>
      </c>
      <c r="AD462" s="42">
        <v>2.9419256240448277E-2</v>
      </c>
      <c r="AF462" s="32" t="s">
        <v>3845</v>
      </c>
      <c r="AG462">
        <v>80.83</v>
      </c>
      <c r="AH462">
        <f t="shared" si="23"/>
        <v>1.2603467561521255</v>
      </c>
      <c r="AI462" s="180">
        <v>2.9419256240448277E-2</v>
      </c>
      <c r="AJ462" s="42">
        <f ca="1">_xlfn.NORM.INV(RAND(),VAR!$F$6,VAR!$F$7)</f>
        <v>9.8929684047446773E-3</v>
      </c>
    </row>
    <row r="463" spans="27:36" x14ac:dyDescent="0.25">
      <c r="AA463" s="32" t="s">
        <v>4527</v>
      </c>
      <c r="AB463">
        <v>35.76</v>
      </c>
      <c r="AC463">
        <f t="shared" si="22"/>
        <v>0.14358810361368723</v>
      </c>
      <c r="AD463" s="42">
        <v>2.936096718480119E-2</v>
      </c>
      <c r="AF463" s="32" t="s">
        <v>4527</v>
      </c>
      <c r="AG463">
        <v>35.76</v>
      </c>
      <c r="AH463">
        <f t="shared" si="23"/>
        <v>0.14358810361368723</v>
      </c>
      <c r="AI463" s="180">
        <v>2.936096718480119E-2</v>
      </c>
      <c r="AJ463" s="42">
        <f ca="1">_xlfn.NORM.INV(RAND(),VAR!$F$6,VAR!$F$7)</f>
        <v>2.1418890310097218E-2</v>
      </c>
    </row>
    <row r="464" spans="27:36" x14ac:dyDescent="0.25">
      <c r="AA464" s="32" t="s">
        <v>4958</v>
      </c>
      <c r="AB464">
        <v>31.27</v>
      </c>
      <c r="AC464">
        <f t="shared" si="22"/>
        <v>1.7795555555555556</v>
      </c>
      <c r="AD464" s="42">
        <v>2.9295589203423233E-2</v>
      </c>
      <c r="AF464" s="32" t="s">
        <v>4958</v>
      </c>
      <c r="AG464">
        <v>31.27</v>
      </c>
      <c r="AH464">
        <f t="shared" si="23"/>
        <v>1.7795555555555556</v>
      </c>
      <c r="AI464" s="180">
        <v>2.9295589203423233E-2</v>
      </c>
      <c r="AJ464" s="42">
        <f ca="1">_xlfn.NORM.INV(RAND(),VAR!$F$6,VAR!$F$7)</f>
        <v>-1.2517621316108786E-2</v>
      </c>
    </row>
    <row r="465" spans="27:36" x14ac:dyDescent="0.25">
      <c r="AA465" s="32" t="s">
        <v>5724</v>
      </c>
      <c r="AB465">
        <v>11.25</v>
      </c>
      <c r="AC465">
        <f t="shared" si="22"/>
        <v>-0.94087970991644332</v>
      </c>
      <c r="AD465" s="42">
        <v>2.9277218664226945E-2</v>
      </c>
      <c r="AF465" s="32" t="s">
        <v>5724</v>
      </c>
      <c r="AG465">
        <v>11.25</v>
      </c>
      <c r="AH465">
        <f t="shared" si="23"/>
        <v>-0.94087970991644332</v>
      </c>
      <c r="AI465" s="180">
        <v>2.9277218664226945E-2</v>
      </c>
      <c r="AJ465" s="42">
        <f ca="1">_xlfn.NORM.INV(RAND(),VAR!$F$6,VAR!$F$7)</f>
        <v>-2.2213206030925553E-2</v>
      </c>
    </row>
    <row r="466" spans="27:36" x14ac:dyDescent="0.25">
      <c r="AA466" s="32" t="s">
        <v>2338</v>
      </c>
      <c r="AB466">
        <v>190.29</v>
      </c>
      <c r="AC466">
        <f t="shared" si="22"/>
        <v>30.821070234113709</v>
      </c>
      <c r="AD466" s="42">
        <v>2.926222414539148E-2</v>
      </c>
      <c r="AF466" s="32" t="s">
        <v>2338</v>
      </c>
      <c r="AG466">
        <v>190.29</v>
      </c>
      <c r="AH466">
        <f t="shared" si="23"/>
        <v>30.821070234113709</v>
      </c>
      <c r="AI466" s="180">
        <v>2.926222414539148E-2</v>
      </c>
      <c r="AJ466" s="42">
        <f ca="1">_xlfn.NORM.INV(RAND(),VAR!$F$6,VAR!$F$7)</f>
        <v>-1.3299071048520393E-2</v>
      </c>
    </row>
    <row r="467" spans="27:36" x14ac:dyDescent="0.25">
      <c r="AA467" s="32" t="s">
        <v>6664</v>
      </c>
      <c r="AB467">
        <v>5.98</v>
      </c>
      <c r="AC467">
        <f t="shared" si="22"/>
        <v>-0.45187901008249309</v>
      </c>
      <c r="AD467" s="42">
        <v>2.9259896729776358E-2</v>
      </c>
      <c r="AF467" s="32" t="s">
        <v>6664</v>
      </c>
      <c r="AG467">
        <v>5.98</v>
      </c>
      <c r="AH467">
        <f t="shared" si="23"/>
        <v>-0.45187901008249309</v>
      </c>
      <c r="AI467" s="180">
        <v>2.9259896729776358E-2</v>
      </c>
      <c r="AJ467" s="42">
        <f ca="1">_xlfn.NORM.INV(RAND(),VAR!$F$6,VAR!$F$7)</f>
        <v>-6.2598167444860228E-2</v>
      </c>
    </row>
    <row r="468" spans="27:36" x14ac:dyDescent="0.25">
      <c r="AA468" s="32" t="s">
        <v>5578</v>
      </c>
      <c r="AB468">
        <v>10.91</v>
      </c>
      <c r="AC468">
        <f t="shared" si="22"/>
        <v>-0.91243277951681512</v>
      </c>
      <c r="AD468" s="42">
        <v>2.9245283018867863E-2</v>
      </c>
      <c r="AF468" s="32" t="s">
        <v>5578</v>
      </c>
      <c r="AG468">
        <v>10.91</v>
      </c>
      <c r="AH468">
        <f t="shared" si="23"/>
        <v>-0.91243277951681512</v>
      </c>
      <c r="AI468" s="180">
        <v>2.9245283018867863E-2</v>
      </c>
      <c r="AJ468" s="42">
        <f ca="1">_xlfn.NORM.INV(RAND(),VAR!$F$6,VAR!$F$7)</f>
        <v>4.9145392942054498E-3</v>
      </c>
    </row>
    <row r="469" spans="27:36" x14ac:dyDescent="0.25">
      <c r="AA469" s="32" t="s">
        <v>1662</v>
      </c>
      <c r="AB469">
        <v>124.59</v>
      </c>
      <c r="AC469">
        <f t="shared" si="22"/>
        <v>15.034749034749037</v>
      </c>
      <c r="AD469" s="42">
        <v>2.9244114002478394E-2</v>
      </c>
      <c r="AF469" s="32" t="s">
        <v>1662</v>
      </c>
      <c r="AG469">
        <v>124.59</v>
      </c>
      <c r="AH469">
        <f t="shared" si="23"/>
        <v>15.034749034749037</v>
      </c>
      <c r="AI469" s="180">
        <v>2.9244114002478394E-2</v>
      </c>
      <c r="AJ469" s="42">
        <f ca="1">_xlfn.NORM.INV(RAND(),VAR!$F$6,VAR!$F$7)</f>
        <v>3.5529129143399465E-2</v>
      </c>
    </row>
    <row r="470" spans="27:36" x14ac:dyDescent="0.25">
      <c r="AA470" s="32" t="s">
        <v>6760</v>
      </c>
      <c r="AB470">
        <v>7.77</v>
      </c>
      <c r="AC470">
        <f t="shared" si="22"/>
        <v>-0.72860635696821519</v>
      </c>
      <c r="AD470" s="42">
        <v>2.9139072847682135E-2</v>
      </c>
      <c r="AF470" s="32" t="s">
        <v>6760</v>
      </c>
      <c r="AG470">
        <v>7.77</v>
      </c>
      <c r="AH470">
        <f t="shared" si="23"/>
        <v>-0.72860635696821519</v>
      </c>
      <c r="AI470" s="180">
        <v>2.9139072847682135E-2</v>
      </c>
      <c r="AJ470" s="42">
        <f ca="1">_xlfn.NORM.INV(RAND(),VAR!$F$6,VAR!$F$7)</f>
        <v>1.5118286196966135E-3</v>
      </c>
    </row>
    <row r="471" spans="27:36" x14ac:dyDescent="0.25">
      <c r="AA471" s="32" t="s">
        <v>4889</v>
      </c>
      <c r="AB471">
        <v>28.63</v>
      </c>
      <c r="AC471">
        <f t="shared" si="22"/>
        <v>3.260416666666667</v>
      </c>
      <c r="AD471" s="42">
        <v>2.911574406901507E-2</v>
      </c>
      <c r="AF471" s="32" t="s">
        <v>4889</v>
      </c>
      <c r="AG471">
        <v>28.63</v>
      </c>
      <c r="AH471">
        <f t="shared" si="23"/>
        <v>3.260416666666667</v>
      </c>
      <c r="AI471" s="180">
        <v>2.911574406901507E-2</v>
      </c>
      <c r="AJ471" s="42">
        <f ca="1">_xlfn.NORM.INV(RAND(),VAR!$F$6,VAR!$F$7)</f>
        <v>3.7113398101346941E-4</v>
      </c>
    </row>
    <row r="472" spans="27:36" x14ac:dyDescent="0.25">
      <c r="AA472" s="32" t="s">
        <v>7159</v>
      </c>
      <c r="AB472">
        <v>6.72</v>
      </c>
      <c r="AC472">
        <f t="shared" si="22"/>
        <v>-0.948509692743851</v>
      </c>
      <c r="AD472" s="42">
        <v>2.9096477794793074E-2</v>
      </c>
      <c r="AF472" s="32" t="s">
        <v>7159</v>
      </c>
      <c r="AG472">
        <v>6.72</v>
      </c>
      <c r="AH472">
        <f t="shared" si="23"/>
        <v>-0.948509692743851</v>
      </c>
      <c r="AI472" s="180">
        <v>2.9096477794793074E-2</v>
      </c>
      <c r="AJ472" s="42">
        <f ca="1">_xlfn.NORM.INV(RAND(),VAR!$F$6,VAR!$F$7)</f>
        <v>1.1565588156947295E-2</v>
      </c>
    </row>
    <row r="473" spans="27:36" x14ac:dyDescent="0.25">
      <c r="AA473" s="32" t="s">
        <v>1543</v>
      </c>
      <c r="AB473">
        <v>130.51</v>
      </c>
      <c r="AC473">
        <f t="shared" si="22"/>
        <v>7.5580327868852457</v>
      </c>
      <c r="AD473" s="42">
        <v>2.9096357041476173E-2</v>
      </c>
      <c r="AF473" s="32" t="s">
        <v>1543</v>
      </c>
      <c r="AG473">
        <v>130.51</v>
      </c>
      <c r="AH473">
        <f t="shared" si="23"/>
        <v>7.5580327868852457</v>
      </c>
      <c r="AI473" s="180">
        <v>2.9096357041476173E-2</v>
      </c>
      <c r="AJ473" s="42">
        <f ca="1">_xlfn.NORM.INV(RAND(),VAR!$F$6,VAR!$F$7)</f>
        <v>-9.6771308316891715E-3</v>
      </c>
    </row>
    <row r="474" spans="27:36" x14ac:dyDescent="0.25">
      <c r="AA474" s="32" t="s">
        <v>5395</v>
      </c>
      <c r="AB474">
        <v>15.25</v>
      </c>
      <c r="AC474">
        <f t="shared" si="22"/>
        <v>-0.78076480736055198</v>
      </c>
      <c r="AD474" s="42">
        <v>2.9014844804318374E-2</v>
      </c>
      <c r="AF474" s="32" t="s">
        <v>5395</v>
      </c>
      <c r="AG474">
        <v>15.25</v>
      </c>
      <c r="AH474">
        <f t="shared" si="23"/>
        <v>-0.78076480736055198</v>
      </c>
      <c r="AI474" s="180">
        <v>2.9014844804318374E-2</v>
      </c>
      <c r="AJ474" s="42">
        <f ca="1">_xlfn.NORM.INV(RAND(),VAR!$F$6,VAR!$F$7)</f>
        <v>-3.0358575830143196E-2</v>
      </c>
    </row>
    <row r="475" spans="27:36" x14ac:dyDescent="0.25">
      <c r="AA475" s="32" t="s">
        <v>3996</v>
      </c>
      <c r="AB475">
        <v>69.56</v>
      </c>
      <c r="AC475">
        <f t="shared" si="22"/>
        <v>-0.5453297601150402</v>
      </c>
      <c r="AD475" s="42">
        <v>2.8994082840236857E-2</v>
      </c>
      <c r="AF475" s="32" t="s">
        <v>3996</v>
      </c>
      <c r="AG475">
        <v>69.56</v>
      </c>
      <c r="AH475">
        <f t="shared" si="23"/>
        <v>-0.5453297601150402</v>
      </c>
      <c r="AI475" s="180">
        <v>2.8994082840236857E-2</v>
      </c>
      <c r="AJ475" s="42">
        <f ca="1">_xlfn.NORM.INV(RAND(),VAR!$F$6,VAR!$F$7)</f>
        <v>1.2973262620146097E-2</v>
      </c>
    </row>
    <row r="476" spans="27:36" x14ac:dyDescent="0.25">
      <c r="AA476" s="32" t="s">
        <v>2974</v>
      </c>
      <c r="AB476">
        <v>152.99</v>
      </c>
      <c r="AC476">
        <f t="shared" si="22"/>
        <v>-0.18479245484094409</v>
      </c>
      <c r="AD476" s="42">
        <v>2.8988431530804437E-2</v>
      </c>
      <c r="AF476" s="32" t="s">
        <v>2974</v>
      </c>
      <c r="AG476">
        <v>152.99</v>
      </c>
      <c r="AH476">
        <f t="shared" si="23"/>
        <v>-0.18479245484094409</v>
      </c>
      <c r="AI476" s="180">
        <v>2.8988431530804437E-2</v>
      </c>
      <c r="AJ476" s="42">
        <f ca="1">_xlfn.NORM.INV(RAND(),VAR!$F$6,VAR!$F$7)</f>
        <v>-1.9292519460830462E-2</v>
      </c>
    </row>
    <row r="477" spans="27:36" x14ac:dyDescent="0.25">
      <c r="AA477" s="32" t="s">
        <v>2172</v>
      </c>
      <c r="AB477">
        <v>187.67</v>
      </c>
      <c r="AC477">
        <f t="shared" si="22"/>
        <v>25.395218002812936</v>
      </c>
      <c r="AD477" s="42">
        <v>2.8948955534843002E-2</v>
      </c>
      <c r="AF477" s="32" t="s">
        <v>2172</v>
      </c>
      <c r="AG477">
        <v>187.67</v>
      </c>
      <c r="AH477">
        <f t="shared" si="23"/>
        <v>25.395218002812936</v>
      </c>
      <c r="AI477" s="180">
        <v>2.8948955534843002E-2</v>
      </c>
      <c r="AJ477" s="42">
        <f ca="1">_xlfn.NORM.INV(RAND(),VAR!$F$6,VAR!$F$7)</f>
        <v>-5.9762524727176801E-4</v>
      </c>
    </row>
    <row r="478" spans="27:36" x14ac:dyDescent="0.25">
      <c r="AA478" s="32" t="s">
        <v>5995</v>
      </c>
      <c r="AB478">
        <v>7.11</v>
      </c>
      <c r="AC478">
        <f t="shared" si="22"/>
        <v>-0.39540816326530603</v>
      </c>
      <c r="AD478" s="42">
        <v>2.8943560057887119E-2</v>
      </c>
      <c r="AF478" s="32" t="s">
        <v>5995</v>
      </c>
      <c r="AG478">
        <v>7.11</v>
      </c>
      <c r="AH478">
        <f t="shared" si="23"/>
        <v>-0.39540816326530603</v>
      </c>
      <c r="AI478" s="180">
        <v>2.8943560057887119E-2</v>
      </c>
      <c r="AJ478" s="42">
        <f ca="1">_xlfn.NORM.INV(RAND(),VAR!$F$6,VAR!$F$7)</f>
        <v>-1.0972534550203247E-2</v>
      </c>
    </row>
    <row r="479" spans="27:36" x14ac:dyDescent="0.25">
      <c r="AA479" s="32" t="s">
        <v>6919</v>
      </c>
      <c r="AB479">
        <v>11.76</v>
      </c>
      <c r="AC479">
        <f t="shared" si="22"/>
        <v>-0.3126826417299825</v>
      </c>
      <c r="AD479" s="42">
        <v>2.8871391076115582E-2</v>
      </c>
      <c r="AF479" s="32" t="s">
        <v>6919</v>
      </c>
      <c r="AG479">
        <v>11.76</v>
      </c>
      <c r="AH479">
        <f t="shared" si="23"/>
        <v>-0.3126826417299825</v>
      </c>
      <c r="AI479" s="180">
        <v>2.8871391076115582E-2</v>
      </c>
      <c r="AJ479" s="42">
        <f ca="1">_xlfn.NORM.INV(RAND(),VAR!$F$6,VAR!$F$7)</f>
        <v>-9.3397820281429129E-3</v>
      </c>
    </row>
    <row r="480" spans="27:36" x14ac:dyDescent="0.25">
      <c r="AA480" s="32" t="s">
        <v>5365</v>
      </c>
      <c r="AB480">
        <v>17.11</v>
      </c>
      <c r="AC480">
        <f t="shared" si="22"/>
        <v>1.1796178343949046</v>
      </c>
      <c r="AD480" s="42">
        <v>2.8863499699338657E-2</v>
      </c>
      <c r="AF480" s="32" t="s">
        <v>5365</v>
      </c>
      <c r="AG480">
        <v>17.11</v>
      </c>
      <c r="AH480">
        <f t="shared" si="23"/>
        <v>1.1796178343949046</v>
      </c>
      <c r="AI480" s="180">
        <v>2.8863499699338657E-2</v>
      </c>
      <c r="AJ480" s="42">
        <f ca="1">_xlfn.NORM.INV(RAND(),VAR!$F$6,VAR!$F$7)</f>
        <v>-3.3931968717922341E-3</v>
      </c>
    </row>
    <row r="481" spans="27:36" x14ac:dyDescent="0.25">
      <c r="AA481" s="32" t="s">
        <v>6689</v>
      </c>
      <c r="AB481">
        <v>7.85</v>
      </c>
      <c r="AC481">
        <f t="shared" si="22"/>
        <v>-0.42109144542772869</v>
      </c>
      <c r="AD481" s="42">
        <v>2.8833551769331445E-2</v>
      </c>
      <c r="AF481" s="32" t="s">
        <v>6689</v>
      </c>
      <c r="AG481">
        <v>7.85</v>
      </c>
      <c r="AH481">
        <f t="shared" si="23"/>
        <v>-0.42109144542772869</v>
      </c>
      <c r="AI481" s="180">
        <v>2.8833551769331445E-2</v>
      </c>
      <c r="AJ481" s="42">
        <f ca="1">_xlfn.NORM.INV(RAND(),VAR!$F$6,VAR!$F$7)</f>
        <v>1.4343175132911853E-2</v>
      </c>
    </row>
    <row r="482" spans="27:36" x14ac:dyDescent="0.25">
      <c r="AA482" s="32" t="s">
        <v>5526</v>
      </c>
      <c r="AB482">
        <v>13.56</v>
      </c>
      <c r="AC482">
        <f t="shared" si="22"/>
        <v>0.31014492753623202</v>
      </c>
      <c r="AD482" s="42">
        <v>2.8831562974203306E-2</v>
      </c>
      <c r="AF482" s="32" t="s">
        <v>5526</v>
      </c>
      <c r="AG482">
        <v>13.56</v>
      </c>
      <c r="AH482">
        <f t="shared" si="23"/>
        <v>0.31014492753623202</v>
      </c>
      <c r="AI482" s="180">
        <v>2.8831562974203306E-2</v>
      </c>
      <c r="AJ482" s="42">
        <f ca="1">_xlfn.NORM.INV(RAND(),VAR!$F$6,VAR!$F$7)</f>
        <v>3.894219576778748E-3</v>
      </c>
    </row>
    <row r="483" spans="27:36" x14ac:dyDescent="0.25">
      <c r="AA483" s="32" t="s">
        <v>5607</v>
      </c>
      <c r="AB483">
        <v>10.35</v>
      </c>
      <c r="AC483">
        <f t="shared" si="22"/>
        <v>-9.4488188976378007E-2</v>
      </c>
      <c r="AD483" s="42">
        <v>2.8827037773359709E-2</v>
      </c>
      <c r="AF483" s="32" t="s">
        <v>5607</v>
      </c>
      <c r="AG483">
        <v>10.35</v>
      </c>
      <c r="AH483">
        <f t="shared" si="23"/>
        <v>-9.4488188976378007E-2</v>
      </c>
      <c r="AI483" s="180">
        <v>2.8827037773359709E-2</v>
      </c>
      <c r="AJ483" s="42">
        <f ca="1">_xlfn.NORM.INV(RAND(),VAR!$F$6,VAR!$F$7)</f>
        <v>-2.330902639436876E-3</v>
      </c>
    </row>
    <row r="484" spans="27:36" x14ac:dyDescent="0.25">
      <c r="AA484" s="32" t="s">
        <v>6920</v>
      </c>
      <c r="AB484">
        <v>11.43</v>
      </c>
      <c r="AC484">
        <f t="shared" si="22"/>
        <v>0.52197070572569904</v>
      </c>
      <c r="AD484" s="42">
        <v>2.8802880288028909E-2</v>
      </c>
      <c r="AF484" s="32" t="s">
        <v>6920</v>
      </c>
      <c r="AG484">
        <v>11.43</v>
      </c>
      <c r="AH484">
        <f t="shared" si="23"/>
        <v>0.52197070572569904</v>
      </c>
      <c r="AI484" s="180">
        <v>2.8802880288028909E-2</v>
      </c>
      <c r="AJ484" s="42">
        <f ca="1">_xlfn.NORM.INV(RAND(),VAR!$F$6,VAR!$F$7)</f>
        <v>-9.4205434583039711E-3</v>
      </c>
    </row>
    <row r="485" spans="27:36" x14ac:dyDescent="0.25">
      <c r="AA485" s="32" t="s">
        <v>5981</v>
      </c>
      <c r="AB485">
        <v>7.51</v>
      </c>
      <c r="AC485">
        <f t="shared" si="22"/>
        <v>-0.96202275600505693</v>
      </c>
      <c r="AD485" s="42">
        <v>2.876712328767117E-2</v>
      </c>
      <c r="AF485" s="32" t="s">
        <v>5981</v>
      </c>
      <c r="AG485">
        <v>7.51</v>
      </c>
      <c r="AH485">
        <f t="shared" si="23"/>
        <v>-0.96202275600505693</v>
      </c>
      <c r="AI485" s="180">
        <v>2.876712328767117E-2</v>
      </c>
      <c r="AJ485" s="42">
        <f ca="1">_xlfn.NORM.INV(RAND(),VAR!$F$6,VAR!$F$7)</f>
        <v>7.6914675185545289E-2</v>
      </c>
    </row>
    <row r="486" spans="27:36" x14ac:dyDescent="0.25">
      <c r="AA486" s="32" t="s">
        <v>2027</v>
      </c>
      <c r="AB486">
        <v>197.75</v>
      </c>
      <c r="AC486">
        <f t="shared" si="22"/>
        <v>3.3432901383703051</v>
      </c>
      <c r="AD486" s="42">
        <v>2.8715601102845545E-2</v>
      </c>
      <c r="AF486" s="32" t="s">
        <v>2027</v>
      </c>
      <c r="AG486">
        <v>197.75</v>
      </c>
      <c r="AH486">
        <f t="shared" si="23"/>
        <v>3.3432901383703051</v>
      </c>
      <c r="AI486" s="180">
        <v>2.8715601102845545E-2</v>
      </c>
      <c r="AJ486" s="42">
        <f ca="1">_xlfn.NORM.INV(RAND(),VAR!$F$6,VAR!$F$7)</f>
        <v>-9.1040543310482898E-3</v>
      </c>
    </row>
    <row r="487" spans="27:36" x14ac:dyDescent="0.25">
      <c r="AA487" s="32" t="s">
        <v>4324</v>
      </c>
      <c r="AB487">
        <v>45.53</v>
      </c>
      <c r="AC487">
        <f t="shared" si="22"/>
        <v>-0.66497424576894781</v>
      </c>
      <c r="AD487" s="42">
        <v>2.8694080433800284E-2</v>
      </c>
      <c r="AF487" s="32" t="s">
        <v>4324</v>
      </c>
      <c r="AG487">
        <v>45.53</v>
      </c>
      <c r="AH487">
        <f t="shared" si="23"/>
        <v>-0.66497424576894781</v>
      </c>
      <c r="AI487" s="180">
        <v>2.8694080433800284E-2</v>
      </c>
      <c r="AJ487" s="42">
        <f ca="1">_xlfn.NORM.INV(RAND(),VAR!$F$6,VAR!$F$7)</f>
        <v>1.312759766103006E-2</v>
      </c>
    </row>
    <row r="488" spans="27:36" x14ac:dyDescent="0.25">
      <c r="AA488" s="32" t="s">
        <v>1659</v>
      </c>
      <c r="AB488">
        <v>135.9</v>
      </c>
      <c r="AC488">
        <f t="shared" si="22"/>
        <v>14.133630289532293</v>
      </c>
      <c r="AD488" s="42">
        <v>2.8688214366815457E-2</v>
      </c>
      <c r="AF488" s="32" t="s">
        <v>1659</v>
      </c>
      <c r="AG488">
        <v>135.9</v>
      </c>
      <c r="AH488">
        <f t="shared" si="23"/>
        <v>14.133630289532293</v>
      </c>
      <c r="AI488" s="180">
        <v>2.8688214366815457E-2</v>
      </c>
      <c r="AJ488" s="42">
        <f ca="1">_xlfn.NORM.INV(RAND(),VAR!$F$6,VAR!$F$7)</f>
        <v>3.2502678872187968E-2</v>
      </c>
    </row>
    <row r="489" spans="27:36" x14ac:dyDescent="0.25">
      <c r="AA489" s="32" t="s">
        <v>6431</v>
      </c>
      <c r="AB489">
        <v>8.98</v>
      </c>
      <c r="AC489">
        <f t="shared" si="22"/>
        <v>4.055619930475074E-2</v>
      </c>
      <c r="AD489" s="42">
        <v>2.8636884306987298E-2</v>
      </c>
      <c r="AF489" s="32" t="s">
        <v>6431</v>
      </c>
      <c r="AG489">
        <v>8.98</v>
      </c>
      <c r="AH489">
        <f t="shared" si="23"/>
        <v>4.055619930475074E-2</v>
      </c>
      <c r="AI489" s="180">
        <v>2.8636884306987298E-2</v>
      </c>
      <c r="AJ489" s="42">
        <f ca="1">_xlfn.NORM.INV(RAND(),VAR!$F$6,VAR!$F$7)</f>
        <v>2.0902046316716223E-2</v>
      </c>
    </row>
    <row r="490" spans="27:36" x14ac:dyDescent="0.25">
      <c r="AA490" s="32" t="s">
        <v>7010</v>
      </c>
      <c r="AB490">
        <v>8.6300000000000008</v>
      </c>
      <c r="AC490">
        <f t="shared" si="22"/>
        <v>-0.75566251415628538</v>
      </c>
      <c r="AD490" s="42">
        <v>2.8605482717520836E-2</v>
      </c>
      <c r="AF490" s="32" t="s">
        <v>7010</v>
      </c>
      <c r="AG490">
        <v>8.6300000000000008</v>
      </c>
      <c r="AH490">
        <f t="shared" si="23"/>
        <v>-0.75566251415628538</v>
      </c>
      <c r="AI490" s="180">
        <v>2.8605482717520836E-2</v>
      </c>
      <c r="AJ490" s="42">
        <f ca="1">_xlfn.NORM.INV(RAND(),VAR!$F$6,VAR!$F$7)</f>
        <v>1.1144831186443752E-2</v>
      </c>
    </row>
    <row r="491" spans="27:36" x14ac:dyDescent="0.25">
      <c r="AA491" s="32" t="s">
        <v>4541</v>
      </c>
      <c r="AB491">
        <v>35.32</v>
      </c>
      <c r="AC491">
        <f t="shared" si="22"/>
        <v>0.74851485148514851</v>
      </c>
      <c r="AD491" s="42">
        <v>2.853814793244025E-2</v>
      </c>
      <c r="AF491" s="32" t="s">
        <v>4541</v>
      </c>
      <c r="AG491">
        <v>35.32</v>
      </c>
      <c r="AH491">
        <f t="shared" si="23"/>
        <v>0.74851485148514851</v>
      </c>
      <c r="AI491" s="180">
        <v>2.853814793244025E-2</v>
      </c>
      <c r="AJ491" s="42">
        <f ca="1">_xlfn.NORM.INV(RAND(),VAR!$F$6,VAR!$F$7)</f>
        <v>-1.1009748094730975E-3</v>
      </c>
    </row>
    <row r="492" spans="27:36" x14ac:dyDescent="0.25">
      <c r="AA492" s="32" t="s">
        <v>5303</v>
      </c>
      <c r="AB492">
        <v>20.2</v>
      </c>
      <c r="AC492">
        <f t="shared" si="22"/>
        <v>-0.2537864794975988</v>
      </c>
      <c r="AD492" s="42">
        <v>2.8513238289205711E-2</v>
      </c>
      <c r="AF492" s="32" t="s">
        <v>5303</v>
      </c>
      <c r="AG492">
        <v>20.2</v>
      </c>
      <c r="AH492">
        <f t="shared" si="23"/>
        <v>-0.2537864794975988</v>
      </c>
      <c r="AI492" s="180">
        <v>2.8513238289205711E-2</v>
      </c>
      <c r="AJ492" s="42">
        <f ca="1">_xlfn.NORM.INV(RAND(),VAR!$F$6,VAR!$F$7)</f>
        <v>1.5721914994267703E-2</v>
      </c>
    </row>
    <row r="493" spans="27:36" x14ac:dyDescent="0.25">
      <c r="AA493" s="32" t="s">
        <v>4895</v>
      </c>
      <c r="AB493">
        <v>27.07</v>
      </c>
      <c r="AC493">
        <f t="shared" si="22"/>
        <v>-0.22811519817507842</v>
      </c>
      <c r="AD493" s="42">
        <v>2.849544072948329E-2</v>
      </c>
      <c r="AF493" s="32" t="s">
        <v>4895</v>
      </c>
      <c r="AG493">
        <v>27.07</v>
      </c>
      <c r="AH493">
        <f t="shared" si="23"/>
        <v>-0.22811519817507842</v>
      </c>
      <c r="AI493" s="180">
        <v>2.849544072948329E-2</v>
      </c>
      <c r="AJ493" s="42">
        <f ca="1">_xlfn.NORM.INV(RAND(),VAR!$F$6,VAR!$F$7)</f>
        <v>-1.9990732741829567E-2</v>
      </c>
    </row>
    <row r="494" spans="27:36" x14ac:dyDescent="0.25">
      <c r="AA494" s="32" t="s">
        <v>4586</v>
      </c>
      <c r="AB494">
        <v>35.07</v>
      </c>
      <c r="AC494">
        <f t="shared" si="22"/>
        <v>-0.21155575539568339</v>
      </c>
      <c r="AD494" s="42">
        <v>2.8445747800586396E-2</v>
      </c>
      <c r="AF494" s="32" t="s">
        <v>4586</v>
      </c>
      <c r="AG494">
        <v>35.07</v>
      </c>
      <c r="AH494">
        <f t="shared" si="23"/>
        <v>-0.21155575539568339</v>
      </c>
      <c r="AI494" s="180">
        <v>2.8445747800586396E-2</v>
      </c>
      <c r="AJ494" s="42">
        <f ca="1">_xlfn.NORM.INV(RAND(),VAR!$F$6,VAR!$F$7)</f>
        <v>1.2073738776676097E-2</v>
      </c>
    </row>
    <row r="495" spans="27:36" x14ac:dyDescent="0.25">
      <c r="AA495" s="32" t="s">
        <v>4284</v>
      </c>
      <c r="AB495">
        <v>44.48</v>
      </c>
      <c r="AC495">
        <f t="shared" si="22"/>
        <v>0.39742381401193838</v>
      </c>
      <c r="AD495" s="42">
        <v>2.8439306358381433E-2</v>
      </c>
      <c r="AF495" s="32" t="s">
        <v>4284</v>
      </c>
      <c r="AG495">
        <v>44.48</v>
      </c>
      <c r="AH495">
        <f t="shared" si="23"/>
        <v>0.39742381401193838</v>
      </c>
      <c r="AI495" s="180">
        <v>2.8439306358381433E-2</v>
      </c>
      <c r="AJ495" s="42">
        <f ca="1">_xlfn.NORM.INV(RAND(),VAR!$F$6,VAR!$F$7)</f>
        <v>3.4967618702474289E-3</v>
      </c>
    </row>
    <row r="496" spans="27:36" x14ac:dyDescent="0.25">
      <c r="AA496" s="32" t="s">
        <v>4414</v>
      </c>
      <c r="AB496">
        <v>31.83</v>
      </c>
      <c r="AC496">
        <f t="shared" si="22"/>
        <v>-0.57412362857907406</v>
      </c>
      <c r="AD496" s="42">
        <v>2.8432956381259977E-2</v>
      </c>
      <c r="AF496" s="32" t="s">
        <v>4414</v>
      </c>
      <c r="AG496">
        <v>31.83</v>
      </c>
      <c r="AH496">
        <f t="shared" si="23"/>
        <v>-0.57412362857907406</v>
      </c>
      <c r="AI496" s="180">
        <v>2.8432956381259977E-2</v>
      </c>
      <c r="AJ496" s="42">
        <f ca="1">_xlfn.NORM.INV(RAND(),VAR!$F$6,VAR!$F$7)</f>
        <v>-8.8335758632861606E-4</v>
      </c>
    </row>
    <row r="497" spans="27:36" x14ac:dyDescent="0.25">
      <c r="AA497" s="32" t="s">
        <v>3878</v>
      </c>
      <c r="AB497">
        <v>74.739999999999995</v>
      </c>
      <c r="AC497">
        <f t="shared" si="22"/>
        <v>-0.81669691470054451</v>
      </c>
      <c r="AD497" s="42">
        <v>2.8343423225096087E-2</v>
      </c>
      <c r="AF497" s="32" t="s">
        <v>3878</v>
      </c>
      <c r="AG497">
        <v>74.739999999999995</v>
      </c>
      <c r="AH497">
        <f t="shared" si="23"/>
        <v>-0.81669691470054451</v>
      </c>
      <c r="AI497" s="180">
        <v>2.8343423225096087E-2</v>
      </c>
      <c r="AJ497" s="42">
        <f ca="1">_xlfn.NORM.INV(RAND(),VAR!$F$6,VAR!$F$7)</f>
        <v>-1.3897833531734174E-2</v>
      </c>
    </row>
    <row r="498" spans="27:36" x14ac:dyDescent="0.25">
      <c r="AA498" s="32" t="s">
        <v>490</v>
      </c>
      <c r="AB498">
        <v>407.74</v>
      </c>
      <c r="AC498">
        <f t="shared" si="22"/>
        <v>8.1709401709401703</v>
      </c>
      <c r="AD498" s="42">
        <v>2.8218383558189286E-2</v>
      </c>
      <c r="AF498" s="32" t="s">
        <v>490</v>
      </c>
      <c r="AG498">
        <v>407.74</v>
      </c>
      <c r="AH498">
        <f t="shared" si="23"/>
        <v>8.1709401709401703</v>
      </c>
      <c r="AI498" s="180">
        <v>2.8218383558189286E-2</v>
      </c>
      <c r="AJ498" s="42">
        <f ca="1">_xlfn.NORM.INV(RAND(),VAR!$F$6,VAR!$F$7)</f>
        <v>2.6990074094566045E-2</v>
      </c>
    </row>
    <row r="499" spans="27:36" x14ac:dyDescent="0.25">
      <c r="AA499" s="32" t="s">
        <v>4295</v>
      </c>
      <c r="AB499">
        <v>44.46</v>
      </c>
      <c r="AC499">
        <f t="shared" si="22"/>
        <v>3.3545543584720861</v>
      </c>
      <c r="AD499" s="42">
        <v>2.8214616096207124E-2</v>
      </c>
      <c r="AF499" s="32" t="s">
        <v>4295</v>
      </c>
      <c r="AG499">
        <v>44.46</v>
      </c>
      <c r="AH499">
        <f t="shared" si="23"/>
        <v>3.3545543584720861</v>
      </c>
      <c r="AI499" s="180">
        <v>2.8214616096207124E-2</v>
      </c>
      <c r="AJ499" s="42">
        <f ca="1">_xlfn.NORM.INV(RAND(),VAR!$F$6,VAR!$F$7)</f>
        <v>-1.5590076654982656E-2</v>
      </c>
    </row>
    <row r="500" spans="27:36" x14ac:dyDescent="0.25">
      <c r="AA500" s="32" t="s">
        <v>5604</v>
      </c>
      <c r="AB500">
        <v>10.210000000000001</v>
      </c>
      <c r="AC500">
        <f t="shared" si="22"/>
        <v>-0.68938241557651347</v>
      </c>
      <c r="AD500" s="42">
        <v>2.8197381671702049E-2</v>
      </c>
      <c r="AF500" s="32" t="s">
        <v>5604</v>
      </c>
      <c r="AG500">
        <v>10.210000000000001</v>
      </c>
      <c r="AH500">
        <f t="shared" si="23"/>
        <v>-0.68938241557651347</v>
      </c>
      <c r="AI500" s="180">
        <v>2.8197381671702049E-2</v>
      </c>
      <c r="AJ500" s="42">
        <f ca="1">_xlfn.NORM.INV(RAND(),VAR!$F$6,VAR!$F$7)</f>
        <v>-1.1494458060440773E-2</v>
      </c>
    </row>
    <row r="501" spans="27:36" x14ac:dyDescent="0.25">
      <c r="AA501" s="32" t="s">
        <v>4444</v>
      </c>
      <c r="AB501">
        <v>32.869999999999997</v>
      </c>
      <c r="AC501">
        <f t="shared" si="22"/>
        <v>-0.78979343863912521</v>
      </c>
      <c r="AD501" s="42">
        <v>2.8151391929934322E-2</v>
      </c>
      <c r="AF501" s="32" t="s">
        <v>4444</v>
      </c>
      <c r="AG501">
        <v>32.869999999999997</v>
      </c>
      <c r="AH501">
        <f t="shared" si="23"/>
        <v>-0.78979343863912521</v>
      </c>
      <c r="AI501" s="180">
        <v>2.8151391929934322E-2</v>
      </c>
      <c r="AJ501" s="42">
        <f ca="1">_xlfn.NORM.INV(RAND(),VAR!$F$6,VAR!$F$7)</f>
        <v>2.6592493857062974E-2</v>
      </c>
    </row>
    <row r="502" spans="27:36" x14ac:dyDescent="0.25">
      <c r="AA502" s="32" t="s">
        <v>2784</v>
      </c>
      <c r="AB502">
        <v>156.37</v>
      </c>
      <c r="AC502">
        <f t="shared" si="22"/>
        <v>3.959403742467491</v>
      </c>
      <c r="AD502" s="42">
        <v>2.8073635765943461E-2</v>
      </c>
      <c r="AF502" s="32" t="s">
        <v>2784</v>
      </c>
      <c r="AG502">
        <v>156.37</v>
      </c>
      <c r="AH502">
        <f t="shared" si="23"/>
        <v>3.959403742467491</v>
      </c>
      <c r="AI502" s="180">
        <v>2.8073635765943461E-2</v>
      </c>
      <c r="AJ502" s="42">
        <f ca="1">_xlfn.NORM.INV(RAND(),VAR!$F$6,VAR!$F$7)</f>
        <v>1.7339800230954508E-2</v>
      </c>
    </row>
    <row r="503" spans="27:36" x14ac:dyDescent="0.25">
      <c r="AA503" s="32" t="s">
        <v>4813</v>
      </c>
      <c r="AB503">
        <v>31.53</v>
      </c>
      <c r="AC503">
        <f t="shared" si="22"/>
        <v>3.7628398791540789</v>
      </c>
      <c r="AD503" s="42">
        <v>2.8040430388001303E-2</v>
      </c>
      <c r="AF503" s="32" t="s">
        <v>4813</v>
      </c>
      <c r="AG503">
        <v>31.53</v>
      </c>
      <c r="AH503">
        <f t="shared" si="23"/>
        <v>3.7628398791540789</v>
      </c>
      <c r="AI503" s="180">
        <v>2.8040430388001303E-2</v>
      </c>
      <c r="AJ503" s="42">
        <f ca="1">_xlfn.NORM.INV(RAND(),VAR!$F$6,VAR!$F$7)</f>
        <v>-3.1600503615646014E-3</v>
      </c>
    </row>
    <row r="504" spans="27:36" x14ac:dyDescent="0.25">
      <c r="AA504" s="32" t="s">
        <v>7152</v>
      </c>
      <c r="AB504">
        <v>6.62</v>
      </c>
      <c r="AC504">
        <f t="shared" si="22"/>
        <v>-0.18271604938271602</v>
      </c>
      <c r="AD504" s="42">
        <v>2.7950310559006208E-2</v>
      </c>
      <c r="AF504" s="32" t="s">
        <v>7152</v>
      </c>
      <c r="AG504">
        <v>6.62</v>
      </c>
      <c r="AH504">
        <f t="shared" si="23"/>
        <v>-0.18271604938271602</v>
      </c>
      <c r="AI504" s="180">
        <v>2.7950310559006208E-2</v>
      </c>
      <c r="AJ504" s="42">
        <f ca="1">_xlfn.NORM.INV(RAND(),VAR!$F$6,VAR!$F$7)</f>
        <v>6.2413348127164387E-3</v>
      </c>
    </row>
    <row r="505" spans="27:36" x14ac:dyDescent="0.25">
      <c r="AA505" s="32" t="s">
        <v>6198</v>
      </c>
      <c r="AB505">
        <v>8.1</v>
      </c>
      <c r="AC505">
        <f t="shared" si="22"/>
        <v>-0.70684039087947881</v>
      </c>
      <c r="AD505" s="42">
        <v>2.7918781725888353E-2</v>
      </c>
      <c r="AF505" s="32" t="s">
        <v>6198</v>
      </c>
      <c r="AG505">
        <v>8.1</v>
      </c>
      <c r="AH505">
        <f t="shared" si="23"/>
        <v>-0.70684039087947881</v>
      </c>
      <c r="AI505" s="180">
        <v>2.7918781725888353E-2</v>
      </c>
      <c r="AJ505" s="42">
        <f ca="1">_xlfn.NORM.INV(RAND(),VAR!$F$6,VAR!$F$7)</f>
        <v>3.1271782797792552E-2</v>
      </c>
    </row>
    <row r="506" spans="27:36" x14ac:dyDescent="0.25">
      <c r="AA506" s="32" t="s">
        <v>5178</v>
      </c>
      <c r="AB506">
        <v>27.63</v>
      </c>
      <c r="AC506">
        <f t="shared" si="22"/>
        <v>-0.80053421888535947</v>
      </c>
      <c r="AD506" s="42">
        <v>2.7901785714285809E-2</v>
      </c>
      <c r="AF506" s="32" t="s">
        <v>5178</v>
      </c>
      <c r="AG506">
        <v>27.63</v>
      </c>
      <c r="AH506">
        <f t="shared" si="23"/>
        <v>-0.80053421888535947</v>
      </c>
      <c r="AI506" s="180">
        <v>2.7901785714285809E-2</v>
      </c>
      <c r="AJ506" s="42">
        <f ca="1">_xlfn.NORM.INV(RAND(),VAR!$F$6,VAR!$F$7)</f>
        <v>2.0011275249219741E-2</v>
      </c>
    </row>
    <row r="507" spans="27:36" x14ac:dyDescent="0.25">
      <c r="AA507" s="32" t="s">
        <v>3391</v>
      </c>
      <c r="AB507">
        <v>138.52000000000001</v>
      </c>
      <c r="AC507">
        <f t="shared" si="22"/>
        <v>-0.18823253633380199</v>
      </c>
      <c r="AD507" s="42">
        <v>2.790145443751868E-2</v>
      </c>
      <c r="AF507" s="32" t="s">
        <v>3391</v>
      </c>
      <c r="AG507">
        <v>138.52000000000001</v>
      </c>
      <c r="AH507">
        <f t="shared" si="23"/>
        <v>-0.18823253633380199</v>
      </c>
      <c r="AI507" s="180">
        <v>2.790145443751868E-2</v>
      </c>
      <c r="AJ507" s="42">
        <f ca="1">_xlfn.NORM.INV(RAND(),VAR!$F$6,VAR!$F$7)</f>
        <v>2.9827217026339132E-2</v>
      </c>
    </row>
    <row r="508" spans="27:36" x14ac:dyDescent="0.25">
      <c r="AA508" s="32" t="s">
        <v>2597</v>
      </c>
      <c r="AB508">
        <v>170.64</v>
      </c>
      <c r="AC508">
        <f t="shared" si="22"/>
        <v>20.040690505548707</v>
      </c>
      <c r="AD508" s="42">
        <v>2.7889886151436727E-2</v>
      </c>
      <c r="AF508" s="32" t="s">
        <v>2597</v>
      </c>
      <c r="AG508">
        <v>170.64</v>
      </c>
      <c r="AH508">
        <f t="shared" si="23"/>
        <v>20.040690505548707</v>
      </c>
      <c r="AI508" s="180">
        <v>2.7889886151436727E-2</v>
      </c>
      <c r="AJ508" s="42">
        <f ca="1">_xlfn.NORM.INV(RAND(),VAR!$F$6,VAR!$F$7)</f>
        <v>-3.6811835762073655E-2</v>
      </c>
    </row>
    <row r="509" spans="27:36" x14ac:dyDescent="0.25">
      <c r="AA509" s="32" t="s">
        <v>6220</v>
      </c>
      <c r="AB509">
        <v>8.11</v>
      </c>
      <c r="AC509">
        <f t="shared" si="22"/>
        <v>-0.74155513065646916</v>
      </c>
      <c r="AD509" s="42">
        <v>2.7883396704689423E-2</v>
      </c>
      <c r="AF509" s="32" t="s">
        <v>6220</v>
      </c>
      <c r="AG509">
        <v>8.11</v>
      </c>
      <c r="AH509">
        <f t="shared" si="23"/>
        <v>-0.74155513065646916</v>
      </c>
      <c r="AI509" s="180">
        <v>2.7883396704689423E-2</v>
      </c>
      <c r="AJ509" s="42">
        <f ca="1">_xlfn.NORM.INV(RAND(),VAR!$F$6,VAR!$F$7)</f>
        <v>3.5353886207968349E-5</v>
      </c>
    </row>
    <row r="510" spans="27:36" x14ac:dyDescent="0.25">
      <c r="AA510" s="32" t="s">
        <v>5155</v>
      </c>
      <c r="AB510">
        <v>31.38</v>
      </c>
      <c r="AC510">
        <f t="shared" si="22"/>
        <v>-0.82741172588274114</v>
      </c>
      <c r="AD510" s="42">
        <v>2.7841467409105647E-2</v>
      </c>
      <c r="AF510" s="32" t="s">
        <v>5155</v>
      </c>
      <c r="AG510">
        <v>31.38</v>
      </c>
      <c r="AH510">
        <f t="shared" si="23"/>
        <v>-0.82741172588274114</v>
      </c>
      <c r="AI510" s="180">
        <v>2.7841467409105647E-2</v>
      </c>
      <c r="AJ510" s="42">
        <f ca="1">_xlfn.NORM.INV(RAND(),VAR!$F$6,VAR!$F$7)</f>
        <v>2.0953219551337606E-2</v>
      </c>
    </row>
    <row r="511" spans="27:36" x14ac:dyDescent="0.25">
      <c r="AA511" s="32" t="s">
        <v>1223</v>
      </c>
      <c r="AB511">
        <v>181.82</v>
      </c>
      <c r="AC511">
        <f t="shared" si="22"/>
        <v>17.919875130072842</v>
      </c>
      <c r="AD511" s="42">
        <v>2.7812323346523282E-2</v>
      </c>
      <c r="AF511" s="32" t="s">
        <v>1223</v>
      </c>
      <c r="AG511">
        <v>181.82</v>
      </c>
      <c r="AH511">
        <f t="shared" si="23"/>
        <v>17.919875130072842</v>
      </c>
      <c r="AI511" s="180">
        <v>2.7812323346523282E-2</v>
      </c>
      <c r="AJ511" s="42">
        <f ca="1">_xlfn.NORM.INV(RAND(),VAR!$F$6,VAR!$F$7)</f>
        <v>-3.361536889214119E-3</v>
      </c>
    </row>
    <row r="512" spans="27:36" x14ac:dyDescent="0.25">
      <c r="AA512" s="32" t="s">
        <v>6480</v>
      </c>
      <c r="AB512">
        <v>9.61</v>
      </c>
      <c r="AC512">
        <f t="shared" si="22"/>
        <v>-0.97725120727203862</v>
      </c>
      <c r="AD512" s="42">
        <v>2.7807486631016065E-2</v>
      </c>
      <c r="AF512" s="32" t="s">
        <v>6480</v>
      </c>
      <c r="AG512">
        <v>9.61</v>
      </c>
      <c r="AH512">
        <f t="shared" si="23"/>
        <v>-0.97725120727203862</v>
      </c>
      <c r="AI512" s="180">
        <v>2.7807486631016065E-2</v>
      </c>
      <c r="AJ512" s="42">
        <f ca="1">_xlfn.NORM.INV(RAND(),VAR!$F$6,VAR!$F$7)</f>
        <v>-4.8465520738827667E-3</v>
      </c>
    </row>
    <row r="513" spans="27:36" x14ac:dyDescent="0.25">
      <c r="AA513" s="32" t="s">
        <v>901</v>
      </c>
      <c r="AB513">
        <v>422.44</v>
      </c>
      <c r="AC513">
        <f t="shared" si="22"/>
        <v>15.291554184342459</v>
      </c>
      <c r="AD513" s="42">
        <v>2.7784536032309903E-2</v>
      </c>
      <c r="AF513" s="32" t="s">
        <v>901</v>
      </c>
      <c r="AG513">
        <v>422.44</v>
      </c>
      <c r="AH513">
        <f t="shared" si="23"/>
        <v>15.291554184342459</v>
      </c>
      <c r="AI513" s="180">
        <v>2.7784536032309903E-2</v>
      </c>
      <c r="AJ513" s="42">
        <f ca="1">_xlfn.NORM.INV(RAND(),VAR!$F$6,VAR!$F$7)</f>
        <v>-1.1920731700401758E-2</v>
      </c>
    </row>
    <row r="514" spans="27:36" x14ac:dyDescent="0.25">
      <c r="AA514" s="32" t="s">
        <v>5188</v>
      </c>
      <c r="AB514">
        <v>25.93</v>
      </c>
      <c r="AC514">
        <f t="shared" si="22"/>
        <v>1.6814891416752844</v>
      </c>
      <c r="AD514" s="42">
        <v>2.7744748315497336E-2</v>
      </c>
      <c r="AF514" s="32" t="s">
        <v>5188</v>
      </c>
      <c r="AG514">
        <v>25.93</v>
      </c>
      <c r="AH514">
        <f t="shared" si="23"/>
        <v>1.6814891416752844</v>
      </c>
      <c r="AI514" s="180">
        <v>2.7744748315497336E-2</v>
      </c>
      <c r="AJ514" s="42">
        <f ca="1">_xlfn.NORM.INV(RAND(),VAR!$F$6,VAR!$F$7)</f>
        <v>-1.4712697677085836E-2</v>
      </c>
    </row>
    <row r="515" spans="27:36" x14ac:dyDescent="0.25">
      <c r="AA515" s="32" t="s">
        <v>5799</v>
      </c>
      <c r="AB515">
        <v>9.67</v>
      </c>
      <c r="AC515">
        <f t="shared" si="22"/>
        <v>-0.94810561339486954</v>
      </c>
      <c r="AD515" s="42">
        <v>2.763018065887346E-2</v>
      </c>
      <c r="AF515" s="32" t="s">
        <v>5799</v>
      </c>
      <c r="AG515">
        <v>9.67</v>
      </c>
      <c r="AH515">
        <f t="shared" si="23"/>
        <v>-0.94810561339486954</v>
      </c>
      <c r="AI515" s="180">
        <v>2.763018065887346E-2</v>
      </c>
      <c r="AJ515" s="42">
        <f ca="1">_xlfn.NORM.INV(RAND(),VAR!$F$6,VAR!$F$7)</f>
        <v>-3.20406911585406E-2</v>
      </c>
    </row>
    <row r="516" spans="27:36" x14ac:dyDescent="0.25">
      <c r="AA516" s="32" t="s">
        <v>2231</v>
      </c>
      <c r="AB516">
        <v>186.34</v>
      </c>
      <c r="AC516">
        <f t="shared" ref="AC516:AC579" si="24">(AB516/AB517)-1</f>
        <v>24.012080536912752</v>
      </c>
      <c r="AD516" s="42">
        <v>2.7629184360006498E-2</v>
      </c>
      <c r="AF516" s="32" t="s">
        <v>2231</v>
      </c>
      <c r="AG516">
        <v>186.34</v>
      </c>
      <c r="AH516">
        <f t="shared" ref="AH516:AH579" si="25">(AG516/AG517)-1</f>
        <v>24.012080536912752</v>
      </c>
      <c r="AI516" s="180">
        <v>2.7629184360006498E-2</v>
      </c>
      <c r="AJ516" s="42">
        <f ca="1">_xlfn.NORM.INV(RAND(),VAR!$F$6,VAR!$F$7)</f>
        <v>-1.9629862693184678E-2</v>
      </c>
    </row>
    <row r="517" spans="27:36" x14ac:dyDescent="0.25">
      <c r="AA517" s="32" t="s">
        <v>6102</v>
      </c>
      <c r="AB517">
        <v>7.45</v>
      </c>
      <c r="AC517">
        <f t="shared" si="24"/>
        <v>-0.37552388935456826</v>
      </c>
      <c r="AD517" s="42">
        <v>2.7586206896551779E-2</v>
      </c>
      <c r="AF517" s="32" t="s">
        <v>6102</v>
      </c>
      <c r="AG517">
        <v>7.45</v>
      </c>
      <c r="AH517">
        <f t="shared" si="25"/>
        <v>-0.37552388935456826</v>
      </c>
      <c r="AI517" s="180">
        <v>2.7586206896551779E-2</v>
      </c>
      <c r="AJ517" s="42">
        <f ca="1">_xlfn.NORM.INV(RAND(),VAR!$F$6,VAR!$F$7)</f>
        <v>-2.0997945422713282E-2</v>
      </c>
    </row>
    <row r="518" spans="27:36" x14ac:dyDescent="0.25">
      <c r="AA518" s="32" t="s">
        <v>5547</v>
      </c>
      <c r="AB518">
        <v>11.93</v>
      </c>
      <c r="AC518">
        <f t="shared" si="24"/>
        <v>3.2006920415224904E-2</v>
      </c>
      <c r="AD518" s="42">
        <v>2.7562446167097354E-2</v>
      </c>
      <c r="AF518" s="32" t="s">
        <v>5547</v>
      </c>
      <c r="AG518">
        <v>11.93</v>
      </c>
      <c r="AH518">
        <f t="shared" si="25"/>
        <v>3.2006920415224904E-2</v>
      </c>
      <c r="AI518" s="180">
        <v>2.7562446167097354E-2</v>
      </c>
      <c r="AJ518" s="42">
        <f ca="1">_xlfn.NORM.INV(RAND(),VAR!$F$6,VAR!$F$7)</f>
        <v>2.4169803408165727E-2</v>
      </c>
    </row>
    <row r="519" spans="27:36" x14ac:dyDescent="0.25">
      <c r="AA519" s="32" t="s">
        <v>5710</v>
      </c>
      <c r="AB519">
        <v>11.56</v>
      </c>
      <c r="AC519">
        <f t="shared" si="24"/>
        <v>0.34731934731934744</v>
      </c>
      <c r="AD519" s="42">
        <v>2.7555555555555555E-2</v>
      </c>
      <c r="AF519" s="32" t="s">
        <v>5710</v>
      </c>
      <c r="AG519">
        <v>11.56</v>
      </c>
      <c r="AH519">
        <f t="shared" si="25"/>
        <v>0.34731934731934744</v>
      </c>
      <c r="AI519" s="180">
        <v>2.7555555555555555E-2</v>
      </c>
      <c r="AJ519" s="42">
        <f ca="1">_xlfn.NORM.INV(RAND(),VAR!$F$6,VAR!$F$7)</f>
        <v>-1.6577815958925934E-2</v>
      </c>
    </row>
    <row r="520" spans="27:36" x14ac:dyDescent="0.25">
      <c r="AA520" s="32" t="s">
        <v>6991</v>
      </c>
      <c r="AB520">
        <v>8.58</v>
      </c>
      <c r="AC520">
        <f t="shared" si="24"/>
        <v>-0.23392857142857137</v>
      </c>
      <c r="AD520" s="42">
        <v>2.754491017964078E-2</v>
      </c>
      <c r="AF520" s="32" t="s">
        <v>6991</v>
      </c>
      <c r="AG520">
        <v>8.58</v>
      </c>
      <c r="AH520">
        <f t="shared" si="25"/>
        <v>-0.23392857142857137</v>
      </c>
      <c r="AI520" s="180">
        <v>2.754491017964078E-2</v>
      </c>
      <c r="AJ520" s="42">
        <f ca="1">_xlfn.NORM.INV(RAND(),VAR!$F$6,VAR!$F$7)</f>
        <v>2.0811928295857516E-3</v>
      </c>
    </row>
    <row r="521" spans="27:36" x14ac:dyDescent="0.25">
      <c r="AA521" s="32" t="s">
        <v>6844</v>
      </c>
      <c r="AB521">
        <v>11.2</v>
      </c>
      <c r="AC521">
        <f t="shared" si="24"/>
        <v>-0.96898967245341527</v>
      </c>
      <c r="AD521" s="42">
        <v>2.7522935779816349E-2</v>
      </c>
      <c r="AF521" s="32" t="s">
        <v>6844</v>
      </c>
      <c r="AG521">
        <v>11.2</v>
      </c>
      <c r="AH521">
        <f t="shared" si="25"/>
        <v>-0.96898967245341527</v>
      </c>
      <c r="AI521" s="180">
        <v>2.7522935779816349E-2</v>
      </c>
      <c r="AJ521" s="42">
        <f ca="1">_xlfn.NORM.INV(RAND(),VAR!$F$6,VAR!$F$7)</f>
        <v>-2.1178678913051054E-2</v>
      </c>
    </row>
    <row r="522" spans="27:36" x14ac:dyDescent="0.25">
      <c r="AA522" s="32" t="s">
        <v>767</v>
      </c>
      <c r="AB522">
        <v>361.17</v>
      </c>
      <c r="AC522">
        <f t="shared" si="24"/>
        <v>1.4985818056035973</v>
      </c>
      <c r="AD522" s="42">
        <v>2.75106685633002E-2</v>
      </c>
      <c r="AF522" s="32" t="s">
        <v>767</v>
      </c>
      <c r="AG522">
        <v>361.17</v>
      </c>
      <c r="AH522">
        <f t="shared" si="25"/>
        <v>1.4985818056035973</v>
      </c>
      <c r="AI522" s="180">
        <v>2.75106685633002E-2</v>
      </c>
      <c r="AJ522" s="42">
        <f ca="1">_xlfn.NORM.INV(RAND(),VAR!$F$6,VAR!$F$7)</f>
        <v>7.2675174543801128E-3</v>
      </c>
    </row>
    <row r="523" spans="27:36" x14ac:dyDescent="0.25">
      <c r="AA523" s="32" t="s">
        <v>2669</v>
      </c>
      <c r="AB523">
        <v>144.55000000000001</v>
      </c>
      <c r="AC523">
        <f t="shared" si="24"/>
        <v>-0.14639187433565604</v>
      </c>
      <c r="AD523" s="42">
        <v>2.7509240830253079E-2</v>
      </c>
      <c r="AF523" s="32" t="s">
        <v>2669</v>
      </c>
      <c r="AG523">
        <v>144.55000000000001</v>
      </c>
      <c r="AH523">
        <f t="shared" si="25"/>
        <v>-0.14639187433565604</v>
      </c>
      <c r="AI523" s="180">
        <v>2.7509240830253079E-2</v>
      </c>
      <c r="AJ523" s="42">
        <f ca="1">_xlfn.NORM.INV(RAND(),VAR!$F$6,VAR!$F$7)</f>
        <v>5.2732048310253558E-4</v>
      </c>
    </row>
    <row r="524" spans="27:36" x14ac:dyDescent="0.25">
      <c r="AA524" s="32" t="s">
        <v>2615</v>
      </c>
      <c r="AB524">
        <v>169.34</v>
      </c>
      <c r="AC524">
        <f t="shared" si="24"/>
        <v>1.2527604097379275</v>
      </c>
      <c r="AD524" s="42">
        <v>2.748619622595716E-2</v>
      </c>
      <c r="AF524" s="32" t="s">
        <v>2615</v>
      </c>
      <c r="AG524">
        <v>169.34</v>
      </c>
      <c r="AH524">
        <f t="shared" si="25"/>
        <v>1.2527604097379275</v>
      </c>
      <c r="AI524" s="180">
        <v>2.748619622595716E-2</v>
      </c>
      <c r="AJ524" s="42">
        <f ca="1">_xlfn.NORM.INV(RAND(),VAR!$F$6,VAR!$F$7)</f>
        <v>-1.1661415983016715E-2</v>
      </c>
    </row>
    <row r="525" spans="27:36" x14ac:dyDescent="0.25">
      <c r="AA525" s="32" t="s">
        <v>3898</v>
      </c>
      <c r="AB525">
        <v>75.17</v>
      </c>
      <c r="AC525">
        <f t="shared" si="24"/>
        <v>8.133657351154314</v>
      </c>
      <c r="AD525" s="42">
        <v>2.7474029524330312E-2</v>
      </c>
      <c r="AF525" s="32" t="s">
        <v>3898</v>
      </c>
      <c r="AG525">
        <v>75.17</v>
      </c>
      <c r="AH525">
        <f t="shared" si="25"/>
        <v>8.133657351154314</v>
      </c>
      <c r="AI525" s="180">
        <v>2.7474029524330312E-2</v>
      </c>
      <c r="AJ525" s="42">
        <f ca="1">_xlfn.NORM.INV(RAND(),VAR!$F$6,VAR!$F$7)</f>
        <v>2.7888527648405492E-2</v>
      </c>
    </row>
    <row r="526" spans="27:36" x14ac:dyDescent="0.25">
      <c r="AA526" s="32" t="s">
        <v>6224</v>
      </c>
      <c r="AB526">
        <v>8.23</v>
      </c>
      <c r="AC526">
        <f t="shared" si="24"/>
        <v>9.8798397863818499E-2</v>
      </c>
      <c r="AD526" s="42">
        <v>2.7465667915106184E-2</v>
      </c>
      <c r="AF526" s="32" t="s">
        <v>6224</v>
      </c>
      <c r="AG526">
        <v>8.23</v>
      </c>
      <c r="AH526">
        <f t="shared" si="25"/>
        <v>9.8798397863818499E-2</v>
      </c>
      <c r="AI526" s="180">
        <v>2.7465667915106184E-2</v>
      </c>
      <c r="AJ526" s="42">
        <f ca="1">_xlfn.NORM.INV(RAND(),VAR!$F$6,VAR!$F$7)</f>
        <v>1.266333783215454E-2</v>
      </c>
    </row>
    <row r="527" spans="27:36" x14ac:dyDescent="0.25">
      <c r="AA527" s="32" t="s">
        <v>6640</v>
      </c>
      <c r="AB527">
        <v>7.49</v>
      </c>
      <c r="AC527">
        <f t="shared" si="24"/>
        <v>-0.16685205784204671</v>
      </c>
      <c r="AD527" s="42">
        <v>2.7434842249657088E-2</v>
      </c>
      <c r="AF527" s="32" t="s">
        <v>6640</v>
      </c>
      <c r="AG527">
        <v>7.49</v>
      </c>
      <c r="AH527">
        <f t="shared" si="25"/>
        <v>-0.16685205784204671</v>
      </c>
      <c r="AI527" s="180">
        <v>2.7434842249657088E-2</v>
      </c>
      <c r="AJ527" s="42">
        <f ca="1">_xlfn.NORM.INV(RAND(),VAR!$F$6,VAR!$F$7)</f>
        <v>-1.8758228693767592E-3</v>
      </c>
    </row>
    <row r="528" spans="27:36" x14ac:dyDescent="0.25">
      <c r="AA528" s="32" t="s">
        <v>5785</v>
      </c>
      <c r="AB528">
        <v>8.99</v>
      </c>
      <c r="AC528">
        <f t="shared" si="24"/>
        <v>-0.95203798548868968</v>
      </c>
      <c r="AD528" s="42">
        <v>2.7428571428571358E-2</v>
      </c>
      <c r="AF528" s="32" t="s">
        <v>5785</v>
      </c>
      <c r="AG528">
        <v>8.99</v>
      </c>
      <c r="AH528">
        <f t="shared" si="25"/>
        <v>-0.95203798548868968</v>
      </c>
      <c r="AI528" s="180">
        <v>2.7428571428571358E-2</v>
      </c>
      <c r="AJ528" s="42">
        <f ca="1">_xlfn.NORM.INV(RAND(),VAR!$F$6,VAR!$F$7)</f>
        <v>-2.042978080399694E-2</v>
      </c>
    </row>
    <row r="529" spans="27:36" x14ac:dyDescent="0.25">
      <c r="AA529" s="32" t="s">
        <v>1317</v>
      </c>
      <c r="AB529">
        <v>187.44</v>
      </c>
      <c r="AC529">
        <f t="shared" si="24"/>
        <v>30.24</v>
      </c>
      <c r="AD529" s="42">
        <v>2.7406270554702905E-2</v>
      </c>
      <c r="AF529" s="32" t="s">
        <v>1317</v>
      </c>
      <c r="AG529">
        <v>187.44</v>
      </c>
      <c r="AH529">
        <f t="shared" si="25"/>
        <v>30.24</v>
      </c>
      <c r="AI529" s="180">
        <v>2.7406270554702905E-2</v>
      </c>
      <c r="AJ529" s="42">
        <f ca="1">_xlfn.NORM.INV(RAND(),VAR!$F$6,VAR!$F$7)</f>
        <v>-4.7433978414665881E-3</v>
      </c>
    </row>
    <row r="530" spans="27:36" x14ac:dyDescent="0.25">
      <c r="AA530" s="32" t="s">
        <v>7300</v>
      </c>
      <c r="AB530">
        <v>6</v>
      </c>
      <c r="AC530">
        <f t="shared" si="24"/>
        <v>-0.96743024644446862</v>
      </c>
      <c r="AD530" s="42">
        <v>2.7397260273972712E-2</v>
      </c>
      <c r="AF530" s="32" t="s">
        <v>7300</v>
      </c>
      <c r="AG530">
        <v>6</v>
      </c>
      <c r="AH530">
        <f t="shared" si="25"/>
        <v>-0.96743024644446862</v>
      </c>
      <c r="AI530" s="180">
        <v>2.7397260273972712E-2</v>
      </c>
      <c r="AJ530" s="42">
        <f ca="1">_xlfn.NORM.INV(RAND(),VAR!$F$6,VAR!$F$7)</f>
        <v>-2.0518857489648434E-2</v>
      </c>
    </row>
    <row r="531" spans="27:36" x14ac:dyDescent="0.25">
      <c r="AA531" s="32" t="s">
        <v>1817</v>
      </c>
      <c r="AB531">
        <v>184.22</v>
      </c>
      <c r="AC531">
        <f t="shared" si="24"/>
        <v>21.248792270531403</v>
      </c>
      <c r="AD531" s="42">
        <v>2.7325451706446513E-2</v>
      </c>
      <c r="AF531" s="32" t="s">
        <v>1817</v>
      </c>
      <c r="AG531">
        <v>184.22</v>
      </c>
      <c r="AH531">
        <f t="shared" si="25"/>
        <v>21.248792270531403</v>
      </c>
      <c r="AI531" s="180">
        <v>2.7325451706446513E-2</v>
      </c>
      <c r="AJ531" s="42">
        <f ca="1">_xlfn.NORM.INV(RAND(),VAR!$F$6,VAR!$F$7)</f>
        <v>-3.2183465633102795E-4</v>
      </c>
    </row>
    <row r="532" spans="27:36" x14ac:dyDescent="0.25">
      <c r="AA532" s="32" t="s">
        <v>6440</v>
      </c>
      <c r="AB532">
        <v>8.2799999999999994</v>
      </c>
      <c r="AC532">
        <f t="shared" si="24"/>
        <v>-4.3879907621247161E-2</v>
      </c>
      <c r="AD532" s="42">
        <v>2.7295285359801413E-2</v>
      </c>
      <c r="AF532" s="32" t="s">
        <v>6440</v>
      </c>
      <c r="AG532">
        <v>8.2799999999999994</v>
      </c>
      <c r="AH532">
        <f t="shared" si="25"/>
        <v>-4.3879907621247161E-2</v>
      </c>
      <c r="AI532" s="180">
        <v>2.7295285359801413E-2</v>
      </c>
      <c r="AJ532" s="42">
        <f ca="1">_xlfn.NORM.INV(RAND(),VAR!$F$6,VAR!$F$7)</f>
        <v>4.6987182683410983E-2</v>
      </c>
    </row>
    <row r="533" spans="27:36" x14ac:dyDescent="0.25">
      <c r="AA533" s="32" t="s">
        <v>7000</v>
      </c>
      <c r="AB533">
        <v>8.66</v>
      </c>
      <c r="AC533">
        <f t="shared" si="24"/>
        <v>-0.14847590953785639</v>
      </c>
      <c r="AD533" s="42">
        <v>2.7283511269276417E-2</v>
      </c>
      <c r="AF533" s="32" t="s">
        <v>7000</v>
      </c>
      <c r="AG533">
        <v>8.66</v>
      </c>
      <c r="AH533">
        <f t="shared" si="25"/>
        <v>-0.14847590953785639</v>
      </c>
      <c r="AI533" s="180">
        <v>2.7283511269276417E-2</v>
      </c>
      <c r="AJ533" s="42">
        <f ca="1">_xlfn.NORM.INV(RAND(),VAR!$F$6,VAR!$F$7)</f>
        <v>-7.1619320498207493E-3</v>
      </c>
    </row>
    <row r="534" spans="27:36" x14ac:dyDescent="0.25">
      <c r="AA534" s="32" t="s">
        <v>5731</v>
      </c>
      <c r="AB534">
        <v>10.17</v>
      </c>
      <c r="AC534">
        <f t="shared" si="24"/>
        <v>-0.67087378640776696</v>
      </c>
      <c r="AD534" s="42">
        <v>2.7272727272727337E-2</v>
      </c>
      <c r="AF534" s="32" t="s">
        <v>5731</v>
      </c>
      <c r="AG534">
        <v>10.17</v>
      </c>
      <c r="AH534">
        <f t="shared" si="25"/>
        <v>-0.67087378640776696</v>
      </c>
      <c r="AI534" s="180">
        <v>2.7272727272727337E-2</v>
      </c>
      <c r="AJ534" s="42">
        <f ca="1">_xlfn.NORM.INV(RAND(),VAR!$F$6,VAR!$F$7)</f>
        <v>-1.5012668637258399E-2</v>
      </c>
    </row>
    <row r="535" spans="27:36" x14ac:dyDescent="0.25">
      <c r="AA535" s="32" t="s">
        <v>4489</v>
      </c>
      <c r="AB535">
        <v>30.9</v>
      </c>
      <c r="AC535">
        <f t="shared" si="24"/>
        <v>7.8534031413612482E-2</v>
      </c>
      <c r="AD535" s="42">
        <v>2.7260638297872397E-2</v>
      </c>
      <c r="AF535" s="32" t="s">
        <v>4489</v>
      </c>
      <c r="AG535">
        <v>30.9</v>
      </c>
      <c r="AH535">
        <f t="shared" si="25"/>
        <v>7.8534031413612482E-2</v>
      </c>
      <c r="AI535" s="180">
        <v>2.7260638297872397E-2</v>
      </c>
      <c r="AJ535" s="42">
        <f ca="1">_xlfn.NORM.INV(RAND(),VAR!$F$6,VAR!$F$7)</f>
        <v>-2.9235488078930089E-2</v>
      </c>
    </row>
    <row r="536" spans="27:36" x14ac:dyDescent="0.25">
      <c r="AA536" s="32" t="s">
        <v>4502</v>
      </c>
      <c r="AB536">
        <v>28.65</v>
      </c>
      <c r="AC536">
        <f t="shared" si="24"/>
        <v>-0.58266569555717407</v>
      </c>
      <c r="AD536" s="42">
        <v>2.7249910362136864E-2</v>
      </c>
      <c r="AF536" s="32" t="s">
        <v>4502</v>
      </c>
      <c r="AG536">
        <v>28.65</v>
      </c>
      <c r="AH536">
        <f t="shared" si="25"/>
        <v>-0.58266569555717407</v>
      </c>
      <c r="AI536" s="180">
        <v>2.7249910362136864E-2</v>
      </c>
      <c r="AJ536" s="42">
        <f ca="1">_xlfn.NORM.INV(RAND(),VAR!$F$6,VAR!$F$7)</f>
        <v>-1.0818509508404758E-2</v>
      </c>
    </row>
    <row r="537" spans="27:36" x14ac:dyDescent="0.25">
      <c r="AA537" s="32" t="s">
        <v>3927</v>
      </c>
      <c r="AB537">
        <v>68.650000000000006</v>
      </c>
      <c r="AC537">
        <f t="shared" si="24"/>
        <v>-0.60068636575151224</v>
      </c>
      <c r="AD537" s="42">
        <v>2.723327846775403E-2</v>
      </c>
      <c r="AF537" s="32" t="s">
        <v>3927</v>
      </c>
      <c r="AG537">
        <v>68.650000000000006</v>
      </c>
      <c r="AH537">
        <f t="shared" si="25"/>
        <v>-0.60068636575151224</v>
      </c>
      <c r="AI537" s="180">
        <v>2.723327846775403E-2</v>
      </c>
      <c r="AJ537" s="42">
        <f ca="1">_xlfn.NORM.INV(RAND(),VAR!$F$6,VAR!$F$7)</f>
        <v>2.5101495349472272E-2</v>
      </c>
    </row>
    <row r="538" spans="27:36" x14ac:dyDescent="0.25">
      <c r="AA538" s="32" t="s">
        <v>1840</v>
      </c>
      <c r="AB538">
        <v>171.92</v>
      </c>
      <c r="AC538">
        <f t="shared" si="24"/>
        <v>1.4382357112466315</v>
      </c>
      <c r="AD538" s="42">
        <v>2.71239096666267E-2</v>
      </c>
      <c r="AF538" s="32" t="s">
        <v>1840</v>
      </c>
      <c r="AG538">
        <v>171.92</v>
      </c>
      <c r="AH538">
        <f t="shared" si="25"/>
        <v>1.4382357112466315</v>
      </c>
      <c r="AI538" s="180">
        <v>2.71239096666267E-2</v>
      </c>
      <c r="AJ538" s="42">
        <f ca="1">_xlfn.NORM.INV(RAND(),VAR!$F$6,VAR!$F$7)</f>
        <v>-2.7841016808452874E-2</v>
      </c>
    </row>
    <row r="539" spans="27:36" x14ac:dyDescent="0.25">
      <c r="AA539" s="32" t="s">
        <v>4031</v>
      </c>
      <c r="AB539">
        <v>70.510000000000005</v>
      </c>
      <c r="AC539">
        <f t="shared" si="24"/>
        <v>8.2898550724637694</v>
      </c>
      <c r="AD539" s="42">
        <v>2.7093954843408596E-2</v>
      </c>
      <c r="AF539" s="32" t="s">
        <v>4031</v>
      </c>
      <c r="AG539">
        <v>70.510000000000005</v>
      </c>
      <c r="AH539">
        <f t="shared" si="25"/>
        <v>8.2898550724637694</v>
      </c>
      <c r="AI539" s="180">
        <v>2.7093954843408596E-2</v>
      </c>
      <c r="AJ539" s="42">
        <f ca="1">_xlfn.NORM.INV(RAND(),VAR!$F$6,VAR!$F$7)</f>
        <v>-4.6229981479220103E-3</v>
      </c>
    </row>
    <row r="540" spans="27:36" x14ac:dyDescent="0.25">
      <c r="AA540" s="32" t="s">
        <v>6635</v>
      </c>
      <c r="AB540">
        <v>7.59</v>
      </c>
      <c r="AC540">
        <f t="shared" si="24"/>
        <v>-9.101796407185625E-2</v>
      </c>
      <c r="AD540" s="42">
        <v>2.7063599458728049E-2</v>
      </c>
      <c r="AF540" s="32" t="s">
        <v>6635</v>
      </c>
      <c r="AG540">
        <v>7.59</v>
      </c>
      <c r="AH540">
        <f t="shared" si="25"/>
        <v>-9.101796407185625E-2</v>
      </c>
      <c r="AI540" s="180">
        <v>2.7063599458728049E-2</v>
      </c>
      <c r="AJ540" s="42">
        <f ca="1">_xlfn.NORM.INV(RAND(),VAR!$F$6,VAR!$F$7)</f>
        <v>-3.0374181498460082E-2</v>
      </c>
    </row>
    <row r="541" spans="27:36" x14ac:dyDescent="0.25">
      <c r="AA541" s="32" t="s">
        <v>6536</v>
      </c>
      <c r="AB541">
        <v>8.35</v>
      </c>
      <c r="AC541">
        <f t="shared" si="24"/>
        <v>0.29256965944272451</v>
      </c>
      <c r="AD541" s="42">
        <v>2.7060270602705883E-2</v>
      </c>
      <c r="AF541" s="32" t="s">
        <v>6536</v>
      </c>
      <c r="AG541">
        <v>8.35</v>
      </c>
      <c r="AH541">
        <f t="shared" si="25"/>
        <v>0.29256965944272451</v>
      </c>
      <c r="AI541" s="180">
        <v>2.7060270602705883E-2</v>
      </c>
      <c r="AJ541" s="42">
        <f ca="1">_xlfn.NORM.INV(RAND(),VAR!$F$6,VAR!$F$7)</f>
        <v>-3.1932429662303898E-2</v>
      </c>
    </row>
    <row r="542" spans="27:36" x14ac:dyDescent="0.25">
      <c r="AA542" s="32" t="s">
        <v>6298</v>
      </c>
      <c r="AB542">
        <v>6.46</v>
      </c>
      <c r="AC542">
        <f t="shared" si="24"/>
        <v>1.125</v>
      </c>
      <c r="AD542" s="42">
        <v>2.7027027027026973E-2</v>
      </c>
      <c r="AF542" s="32" t="s">
        <v>6298</v>
      </c>
      <c r="AG542">
        <v>6.46</v>
      </c>
      <c r="AH542">
        <f t="shared" si="25"/>
        <v>1.125</v>
      </c>
      <c r="AI542" s="180">
        <v>2.7027027027026973E-2</v>
      </c>
      <c r="AJ542" s="42">
        <f ca="1">_xlfn.NORM.INV(RAND(),VAR!$F$6,VAR!$F$7)</f>
        <v>7.7423778286327127E-4</v>
      </c>
    </row>
    <row r="543" spans="27:36" x14ac:dyDescent="0.25">
      <c r="AA543" s="32" t="s">
        <v>7683</v>
      </c>
      <c r="AB543">
        <v>3.04</v>
      </c>
      <c r="AC543">
        <f t="shared" si="24"/>
        <v>-0.88267078348128136</v>
      </c>
      <c r="AD543" s="42">
        <v>2.7027027027026973E-2</v>
      </c>
      <c r="AF543" s="32" t="s">
        <v>7683</v>
      </c>
      <c r="AG543">
        <v>3.04</v>
      </c>
      <c r="AH543">
        <f t="shared" si="25"/>
        <v>-0.88267078348128136</v>
      </c>
      <c r="AI543" s="180">
        <v>2.7027027027026973E-2</v>
      </c>
      <c r="AJ543" s="42">
        <f ca="1">_xlfn.NORM.INV(RAND(),VAR!$F$6,VAR!$F$7)</f>
        <v>-5.0016418741828878E-3</v>
      </c>
    </row>
    <row r="544" spans="27:36" x14ac:dyDescent="0.25">
      <c r="AA544" s="32" t="s">
        <v>5199</v>
      </c>
      <c r="AB544">
        <v>25.91</v>
      </c>
      <c r="AC544">
        <f t="shared" si="24"/>
        <v>-0.7572833723653396</v>
      </c>
      <c r="AD544" s="42">
        <v>2.6952041220768885E-2</v>
      </c>
      <c r="AF544" s="32" t="s">
        <v>5199</v>
      </c>
      <c r="AG544">
        <v>25.91</v>
      </c>
      <c r="AH544">
        <f t="shared" si="25"/>
        <v>-0.7572833723653396</v>
      </c>
      <c r="AI544" s="180">
        <v>2.6952041220768885E-2</v>
      </c>
      <c r="AJ544" s="42">
        <f ca="1">_xlfn.NORM.INV(RAND(),VAR!$F$6,VAR!$F$7)</f>
        <v>-5.6255373765490641E-2</v>
      </c>
    </row>
    <row r="545" spans="27:36" x14ac:dyDescent="0.25">
      <c r="AA545" s="32" t="s">
        <v>3591</v>
      </c>
      <c r="AB545">
        <v>106.75</v>
      </c>
      <c r="AC545">
        <f t="shared" si="24"/>
        <v>-0.31810923027786653</v>
      </c>
      <c r="AD545" s="42">
        <v>2.6837245094267104E-2</v>
      </c>
      <c r="AF545" s="32" t="s">
        <v>3591</v>
      </c>
      <c r="AG545">
        <v>106.75</v>
      </c>
      <c r="AH545">
        <f t="shared" si="25"/>
        <v>-0.31810923027786653</v>
      </c>
      <c r="AI545" s="180">
        <v>2.6837245094267104E-2</v>
      </c>
      <c r="AJ545" s="42">
        <f ca="1">_xlfn.NORM.INV(RAND(),VAR!$F$6,VAR!$F$7)</f>
        <v>1.7145847290440341E-2</v>
      </c>
    </row>
    <row r="546" spans="27:36" x14ac:dyDescent="0.25">
      <c r="AA546" s="32" t="s">
        <v>2509</v>
      </c>
      <c r="AB546">
        <v>156.55000000000001</v>
      </c>
      <c r="AC546">
        <f t="shared" si="24"/>
        <v>23.047619047619051</v>
      </c>
      <c r="AD546" s="42">
        <v>2.6826708644890562E-2</v>
      </c>
      <c r="AF546" s="32" t="s">
        <v>2509</v>
      </c>
      <c r="AG546">
        <v>156.55000000000001</v>
      </c>
      <c r="AH546">
        <f t="shared" si="25"/>
        <v>23.047619047619051</v>
      </c>
      <c r="AI546" s="180">
        <v>2.6826708644890562E-2</v>
      </c>
      <c r="AJ546" s="42">
        <f ca="1">_xlfn.NORM.INV(RAND(),VAR!$F$6,VAR!$F$7)</f>
        <v>2.0480029185405528E-2</v>
      </c>
    </row>
    <row r="547" spans="27:36" x14ac:dyDescent="0.25">
      <c r="AA547" s="32" t="s">
        <v>7275</v>
      </c>
      <c r="AB547">
        <v>6.51</v>
      </c>
      <c r="AC547">
        <f t="shared" si="24"/>
        <v>-0.86297621553357184</v>
      </c>
      <c r="AD547" s="42">
        <v>2.6813880126183021E-2</v>
      </c>
      <c r="AF547" s="32" t="s">
        <v>7275</v>
      </c>
      <c r="AG547">
        <v>6.51</v>
      </c>
      <c r="AH547">
        <f t="shared" si="25"/>
        <v>-0.86297621553357184</v>
      </c>
      <c r="AI547" s="180">
        <v>2.6813880126183021E-2</v>
      </c>
      <c r="AJ547" s="42">
        <f ca="1">_xlfn.NORM.INV(RAND(),VAR!$F$6,VAR!$F$7)</f>
        <v>1.2516945929185239E-2</v>
      </c>
    </row>
    <row r="548" spans="27:36" x14ac:dyDescent="0.25">
      <c r="AA548" s="32" t="s">
        <v>4320</v>
      </c>
      <c r="AB548">
        <v>47.51</v>
      </c>
      <c r="AC548">
        <f t="shared" si="24"/>
        <v>0.67465632710609791</v>
      </c>
      <c r="AD548" s="42">
        <v>2.6799221958072161E-2</v>
      </c>
      <c r="AF548" s="32" t="s">
        <v>4320</v>
      </c>
      <c r="AG548">
        <v>47.51</v>
      </c>
      <c r="AH548">
        <f t="shared" si="25"/>
        <v>0.67465632710609791</v>
      </c>
      <c r="AI548" s="180">
        <v>2.6799221958072161E-2</v>
      </c>
      <c r="AJ548" s="42">
        <f ca="1">_xlfn.NORM.INV(RAND(),VAR!$F$6,VAR!$F$7)</f>
        <v>3.1990486896038263E-2</v>
      </c>
    </row>
    <row r="549" spans="27:36" x14ac:dyDescent="0.25">
      <c r="AA549" s="32" t="s">
        <v>5177</v>
      </c>
      <c r="AB549">
        <v>28.37</v>
      </c>
      <c r="AC549">
        <f t="shared" si="24"/>
        <v>-0.54330328396651639</v>
      </c>
      <c r="AD549" s="42">
        <v>2.6782482808541452E-2</v>
      </c>
      <c r="AF549" s="32" t="s">
        <v>5177</v>
      </c>
      <c r="AG549">
        <v>28.37</v>
      </c>
      <c r="AH549">
        <f t="shared" si="25"/>
        <v>-0.54330328396651639</v>
      </c>
      <c r="AI549" s="180">
        <v>2.6782482808541452E-2</v>
      </c>
      <c r="AJ549" s="42">
        <f ca="1">_xlfn.NORM.INV(RAND(),VAR!$F$6,VAR!$F$7)</f>
        <v>1.7671140077955935E-2</v>
      </c>
    </row>
    <row r="550" spans="27:36" x14ac:dyDescent="0.25">
      <c r="AA550" s="32" t="s">
        <v>3943</v>
      </c>
      <c r="AB550">
        <v>62.12</v>
      </c>
      <c r="AC550">
        <f t="shared" si="24"/>
        <v>0.85876720526630734</v>
      </c>
      <c r="AD550" s="42">
        <v>2.6776859504132222E-2</v>
      </c>
      <c r="AF550" s="32" t="s">
        <v>3943</v>
      </c>
      <c r="AG550">
        <v>62.12</v>
      </c>
      <c r="AH550">
        <f t="shared" si="25"/>
        <v>0.85876720526630734</v>
      </c>
      <c r="AI550" s="180">
        <v>2.6776859504132222E-2</v>
      </c>
      <c r="AJ550" s="42">
        <f ca="1">_xlfn.NORM.INV(RAND(),VAR!$F$6,VAR!$F$7)</f>
        <v>-1.492493769593467E-3</v>
      </c>
    </row>
    <row r="551" spans="27:36" x14ac:dyDescent="0.25">
      <c r="AA551" s="32" t="s">
        <v>4738</v>
      </c>
      <c r="AB551">
        <v>33.42</v>
      </c>
      <c r="AC551">
        <f t="shared" si="24"/>
        <v>-0.73730545511711987</v>
      </c>
      <c r="AD551" s="42">
        <v>2.6728110599078425E-2</v>
      </c>
      <c r="AF551" s="32" t="s">
        <v>4738</v>
      </c>
      <c r="AG551">
        <v>33.42</v>
      </c>
      <c r="AH551">
        <f t="shared" si="25"/>
        <v>-0.73730545511711987</v>
      </c>
      <c r="AI551" s="180">
        <v>2.6728110599078425E-2</v>
      </c>
      <c r="AJ551" s="42">
        <f ca="1">_xlfn.NORM.INV(RAND(),VAR!$F$6,VAR!$F$7)</f>
        <v>-3.9061236982858814E-2</v>
      </c>
    </row>
    <row r="552" spans="27:36" x14ac:dyDescent="0.25">
      <c r="AA552" s="32" t="s">
        <v>3403</v>
      </c>
      <c r="AB552">
        <v>127.22</v>
      </c>
      <c r="AC552">
        <f t="shared" si="24"/>
        <v>5.8953929539295391</v>
      </c>
      <c r="AD552" s="42">
        <v>2.6712936808974241E-2</v>
      </c>
      <c r="AF552" s="32" t="s">
        <v>3403</v>
      </c>
      <c r="AG552">
        <v>127.22</v>
      </c>
      <c r="AH552">
        <f t="shared" si="25"/>
        <v>5.8953929539295391</v>
      </c>
      <c r="AI552" s="180">
        <v>2.6712936808974241E-2</v>
      </c>
      <c r="AJ552" s="42">
        <f ca="1">_xlfn.NORM.INV(RAND(),VAR!$F$6,VAR!$F$7)</f>
        <v>3.2026183513584681E-2</v>
      </c>
    </row>
    <row r="553" spans="27:36" x14ac:dyDescent="0.25">
      <c r="AA553" s="32" t="s">
        <v>5349</v>
      </c>
      <c r="AB553">
        <v>18.45</v>
      </c>
      <c r="AC553">
        <f t="shared" si="24"/>
        <v>-0.77914771367009816</v>
      </c>
      <c r="AD553" s="42">
        <v>2.6711185308848195E-2</v>
      </c>
      <c r="AF553" s="32" t="s">
        <v>5349</v>
      </c>
      <c r="AG553">
        <v>18.45</v>
      </c>
      <c r="AH553">
        <f t="shared" si="25"/>
        <v>-0.77914771367009816</v>
      </c>
      <c r="AI553" s="180">
        <v>2.6711185308848195E-2</v>
      </c>
      <c r="AJ553" s="42">
        <f ca="1">_xlfn.NORM.INV(RAND(),VAR!$F$6,VAR!$F$7)</f>
        <v>2.877851772093885E-2</v>
      </c>
    </row>
    <row r="554" spans="27:36" x14ac:dyDescent="0.25">
      <c r="AA554" s="32" t="s">
        <v>3824</v>
      </c>
      <c r="AB554">
        <v>83.54</v>
      </c>
      <c r="AC554">
        <f t="shared" si="24"/>
        <v>-0.30958677685950409</v>
      </c>
      <c r="AD554" s="42">
        <v>2.6668305272213422E-2</v>
      </c>
      <c r="AF554" s="32" t="s">
        <v>3824</v>
      </c>
      <c r="AG554">
        <v>83.54</v>
      </c>
      <c r="AH554">
        <f t="shared" si="25"/>
        <v>-0.30958677685950409</v>
      </c>
      <c r="AI554" s="180">
        <v>2.6668305272213422E-2</v>
      </c>
      <c r="AJ554" s="42">
        <f ca="1">_xlfn.NORM.INV(RAND(),VAR!$F$6,VAR!$F$7)</f>
        <v>7.3957051037533686E-3</v>
      </c>
    </row>
    <row r="555" spans="27:36" x14ac:dyDescent="0.25">
      <c r="AA555" s="32" t="s">
        <v>3405</v>
      </c>
      <c r="AB555">
        <v>121</v>
      </c>
      <c r="AC555">
        <f t="shared" si="24"/>
        <v>12.641488162344984</v>
      </c>
      <c r="AD555" s="42">
        <v>2.6641778381130132E-2</v>
      </c>
      <c r="AF555" s="32" t="s">
        <v>3405</v>
      </c>
      <c r="AG555">
        <v>121</v>
      </c>
      <c r="AH555">
        <f t="shared" si="25"/>
        <v>12.641488162344984</v>
      </c>
      <c r="AI555" s="180">
        <v>2.6641778381130132E-2</v>
      </c>
      <c r="AJ555" s="42">
        <f ca="1">_xlfn.NORM.INV(RAND(),VAR!$F$6,VAR!$F$7)</f>
        <v>1.0583349560156675E-2</v>
      </c>
    </row>
    <row r="556" spans="27:36" x14ac:dyDescent="0.25">
      <c r="AA556" s="32" t="s">
        <v>5806</v>
      </c>
      <c r="AB556">
        <v>8.8699999999999992</v>
      </c>
      <c r="AC556">
        <f t="shared" si="24"/>
        <v>-0.94619350925083412</v>
      </c>
      <c r="AD556" s="42">
        <v>2.6620370370370239E-2</v>
      </c>
      <c r="AF556" s="32" t="s">
        <v>5806</v>
      </c>
      <c r="AG556">
        <v>8.8699999999999992</v>
      </c>
      <c r="AH556">
        <f t="shared" si="25"/>
        <v>-0.94619350925083412</v>
      </c>
      <c r="AI556" s="180">
        <v>2.6620370370370239E-2</v>
      </c>
      <c r="AJ556" s="42">
        <f ca="1">_xlfn.NORM.INV(RAND(),VAR!$F$6,VAR!$F$7)</f>
        <v>2.9451373124641508E-2</v>
      </c>
    </row>
    <row r="557" spans="27:36" x14ac:dyDescent="0.25">
      <c r="AA557" s="32" t="s">
        <v>2618</v>
      </c>
      <c r="AB557">
        <v>164.85</v>
      </c>
      <c r="AC557">
        <f t="shared" si="24"/>
        <v>2.4415448851774531</v>
      </c>
      <c r="AD557" s="42">
        <v>2.6591107236268341E-2</v>
      </c>
      <c r="AF557" s="32" t="s">
        <v>2618</v>
      </c>
      <c r="AG557">
        <v>164.85</v>
      </c>
      <c r="AH557">
        <f t="shared" si="25"/>
        <v>2.4415448851774531</v>
      </c>
      <c r="AI557" s="180">
        <v>2.6591107236268341E-2</v>
      </c>
      <c r="AJ557" s="42">
        <f ca="1">_xlfn.NORM.INV(RAND(),VAR!$F$6,VAR!$F$7)</f>
        <v>-7.0361559996761844E-3</v>
      </c>
    </row>
    <row r="558" spans="27:36" x14ac:dyDescent="0.25">
      <c r="AA558" s="32" t="s">
        <v>4175</v>
      </c>
      <c r="AB558">
        <v>47.9</v>
      </c>
      <c r="AC558">
        <f t="shared" si="24"/>
        <v>-0.80132725010369144</v>
      </c>
      <c r="AD558" s="42">
        <v>2.6575225032147598E-2</v>
      </c>
      <c r="AF558" s="32" t="s">
        <v>4175</v>
      </c>
      <c r="AG558">
        <v>47.9</v>
      </c>
      <c r="AH558">
        <f t="shared" si="25"/>
        <v>-0.80132725010369144</v>
      </c>
      <c r="AI558" s="180">
        <v>2.6575225032147598E-2</v>
      </c>
      <c r="AJ558" s="42">
        <f ca="1">_xlfn.NORM.INV(RAND(),VAR!$F$6,VAR!$F$7)</f>
        <v>-3.1682490809629245E-3</v>
      </c>
    </row>
    <row r="559" spans="27:36" x14ac:dyDescent="0.25">
      <c r="AA559" s="32" t="s">
        <v>1147</v>
      </c>
      <c r="AB559">
        <v>241.1</v>
      </c>
      <c r="AC559">
        <f t="shared" si="24"/>
        <v>8.30888030888031</v>
      </c>
      <c r="AD559" s="42">
        <v>2.6569019841607755E-2</v>
      </c>
      <c r="AF559" s="32" t="s">
        <v>1147</v>
      </c>
      <c r="AG559">
        <v>241.1</v>
      </c>
      <c r="AH559">
        <f t="shared" si="25"/>
        <v>8.30888030888031</v>
      </c>
      <c r="AI559" s="180">
        <v>2.6569019841607755E-2</v>
      </c>
      <c r="AJ559" s="42">
        <f ca="1">_xlfn.NORM.INV(RAND(),VAR!$F$6,VAR!$F$7)</f>
        <v>-1.9866398230790942E-2</v>
      </c>
    </row>
    <row r="560" spans="27:36" x14ac:dyDescent="0.25">
      <c r="AA560" s="32" t="s">
        <v>4901</v>
      </c>
      <c r="AB560">
        <v>25.9</v>
      </c>
      <c r="AC560">
        <f t="shared" si="24"/>
        <v>-0.86809940924831941</v>
      </c>
      <c r="AD560" s="42">
        <v>2.6555687673404549E-2</v>
      </c>
      <c r="AF560" s="32" t="s">
        <v>4901</v>
      </c>
      <c r="AG560">
        <v>25.9</v>
      </c>
      <c r="AH560">
        <f t="shared" si="25"/>
        <v>-0.86809940924831941</v>
      </c>
      <c r="AI560" s="180">
        <v>2.6555687673404549E-2</v>
      </c>
      <c r="AJ560" s="42">
        <f ca="1">_xlfn.NORM.INV(RAND(),VAR!$F$6,VAR!$F$7)</f>
        <v>4.371459143487056E-2</v>
      </c>
    </row>
    <row r="561" spans="27:36" x14ac:dyDescent="0.25">
      <c r="AA561" s="32" t="s">
        <v>2050</v>
      </c>
      <c r="AB561">
        <v>196.36</v>
      </c>
      <c r="AC561">
        <f t="shared" si="24"/>
        <v>4.8249777514090777</v>
      </c>
      <c r="AD561" s="42">
        <v>2.6504260546813763E-2</v>
      </c>
      <c r="AF561" s="32" t="s">
        <v>2050</v>
      </c>
      <c r="AG561">
        <v>196.36</v>
      </c>
      <c r="AH561">
        <f t="shared" si="25"/>
        <v>4.8249777514090777</v>
      </c>
      <c r="AI561" s="180">
        <v>2.6504260546813763E-2</v>
      </c>
      <c r="AJ561" s="42">
        <f ca="1">_xlfn.NORM.INV(RAND(),VAR!$F$6,VAR!$F$7)</f>
        <v>2.6263954969738962E-2</v>
      </c>
    </row>
    <row r="562" spans="27:36" x14ac:dyDescent="0.25">
      <c r="AA562" s="32" t="s">
        <v>4442</v>
      </c>
      <c r="AB562">
        <v>33.71</v>
      </c>
      <c r="AC562">
        <f t="shared" si="24"/>
        <v>9.8741935483870975</v>
      </c>
      <c r="AD562" s="42">
        <v>2.6492082825822161E-2</v>
      </c>
      <c r="AF562" s="32" t="s">
        <v>4442</v>
      </c>
      <c r="AG562">
        <v>33.71</v>
      </c>
      <c r="AH562">
        <f t="shared" si="25"/>
        <v>9.8741935483870975</v>
      </c>
      <c r="AI562" s="180">
        <v>2.6492082825822161E-2</v>
      </c>
      <c r="AJ562" s="42">
        <f ca="1">_xlfn.NORM.INV(RAND(),VAR!$F$6,VAR!$F$7)</f>
        <v>-3.0643585969096906E-3</v>
      </c>
    </row>
    <row r="563" spans="27:36" x14ac:dyDescent="0.25">
      <c r="AA563" s="32" t="s">
        <v>7622</v>
      </c>
      <c r="AB563">
        <v>3.1</v>
      </c>
      <c r="AC563">
        <f t="shared" si="24"/>
        <v>-0.53030303030303028</v>
      </c>
      <c r="AD563" s="42">
        <v>2.6490066225165476E-2</v>
      </c>
      <c r="AF563" s="32" t="s">
        <v>7622</v>
      </c>
      <c r="AG563">
        <v>3.1</v>
      </c>
      <c r="AH563">
        <f t="shared" si="25"/>
        <v>-0.53030303030303028</v>
      </c>
      <c r="AI563" s="180">
        <v>2.6490066225165476E-2</v>
      </c>
      <c r="AJ563" s="42">
        <f ca="1">_xlfn.NORM.INV(RAND(),VAR!$F$6,VAR!$F$7)</f>
        <v>1.2748878593669504E-2</v>
      </c>
    </row>
    <row r="564" spans="27:36" x14ac:dyDescent="0.25">
      <c r="AA564" s="32" t="s">
        <v>7107</v>
      </c>
      <c r="AB564">
        <v>6.6</v>
      </c>
      <c r="AC564">
        <f t="shared" si="24"/>
        <v>-0.8777551398407113</v>
      </c>
      <c r="AD564" s="42">
        <v>2.6438569206842955E-2</v>
      </c>
      <c r="AF564" s="32" t="s">
        <v>7107</v>
      </c>
      <c r="AG564">
        <v>6.6</v>
      </c>
      <c r="AH564">
        <f t="shared" si="25"/>
        <v>-0.8777551398407113</v>
      </c>
      <c r="AI564" s="180">
        <v>2.6438569206842955E-2</v>
      </c>
      <c r="AJ564" s="42">
        <f ca="1">_xlfn.NORM.INV(RAND(),VAR!$F$6,VAR!$F$7)</f>
        <v>2.3457514156936546E-2</v>
      </c>
    </row>
    <row r="565" spans="27:36" x14ac:dyDescent="0.25">
      <c r="AA565" s="32" t="s">
        <v>4119</v>
      </c>
      <c r="AB565">
        <v>53.99</v>
      </c>
      <c r="AC565">
        <f t="shared" si="24"/>
        <v>1.1691442346323826</v>
      </c>
      <c r="AD565" s="42">
        <v>2.6425855513307894E-2</v>
      </c>
      <c r="AF565" s="32" t="s">
        <v>4119</v>
      </c>
      <c r="AG565">
        <v>53.99</v>
      </c>
      <c r="AH565">
        <f t="shared" si="25"/>
        <v>1.1691442346323826</v>
      </c>
      <c r="AI565" s="180">
        <v>2.6425855513307894E-2</v>
      </c>
      <c r="AJ565" s="42">
        <f ca="1">_xlfn.NORM.INV(RAND(),VAR!$F$6,VAR!$F$7)</f>
        <v>2.7147527168455112E-2</v>
      </c>
    </row>
    <row r="566" spans="27:36" x14ac:dyDescent="0.25">
      <c r="AA566" s="32" t="s">
        <v>5205</v>
      </c>
      <c r="AB566">
        <v>24.89</v>
      </c>
      <c r="AC566">
        <f t="shared" si="24"/>
        <v>-0.25790101371496721</v>
      </c>
      <c r="AD566" s="42">
        <v>2.6391752577319627E-2</v>
      </c>
      <c r="AF566" s="32" t="s">
        <v>5205</v>
      </c>
      <c r="AG566">
        <v>24.89</v>
      </c>
      <c r="AH566">
        <f t="shared" si="25"/>
        <v>-0.25790101371496721</v>
      </c>
      <c r="AI566" s="180">
        <v>2.6391752577319627E-2</v>
      </c>
      <c r="AJ566" s="42">
        <f ca="1">_xlfn.NORM.INV(RAND(),VAR!$F$6,VAR!$F$7)</f>
        <v>-2.1244592370339599E-2</v>
      </c>
    </row>
    <row r="567" spans="27:36" x14ac:dyDescent="0.25">
      <c r="AA567" s="32" t="s">
        <v>5025</v>
      </c>
      <c r="AB567">
        <v>33.54</v>
      </c>
      <c r="AC567">
        <f t="shared" si="24"/>
        <v>3.3</v>
      </c>
      <c r="AD567" s="42">
        <v>2.6315789473684292E-2</v>
      </c>
      <c r="AF567" s="32" t="s">
        <v>5025</v>
      </c>
      <c r="AG567">
        <v>33.54</v>
      </c>
      <c r="AH567">
        <f t="shared" si="25"/>
        <v>3.3</v>
      </c>
      <c r="AI567" s="180">
        <v>2.6315789473684292E-2</v>
      </c>
      <c r="AJ567" s="42">
        <f ca="1">_xlfn.NORM.INV(RAND(),VAR!$F$6,VAR!$F$7)</f>
        <v>-1.8423285605989066E-2</v>
      </c>
    </row>
    <row r="568" spans="27:36" x14ac:dyDescent="0.25">
      <c r="AA568" s="32" t="s">
        <v>6099</v>
      </c>
      <c r="AB568">
        <v>7.8</v>
      </c>
      <c r="AC568">
        <f t="shared" si="24"/>
        <v>-0.94563702258154447</v>
      </c>
      <c r="AD568" s="42">
        <v>2.6315789473684292E-2</v>
      </c>
      <c r="AF568" s="32" t="s">
        <v>6099</v>
      </c>
      <c r="AG568">
        <v>7.8</v>
      </c>
      <c r="AH568">
        <f t="shared" si="25"/>
        <v>-0.94563702258154447</v>
      </c>
      <c r="AI568" s="180">
        <v>2.6315789473684292E-2</v>
      </c>
      <c r="AJ568" s="42">
        <f ca="1">_xlfn.NORM.INV(RAND(),VAR!$F$6,VAR!$F$7)</f>
        <v>1.2513664258910073E-2</v>
      </c>
    </row>
    <row r="569" spans="27:36" x14ac:dyDescent="0.25">
      <c r="AA569" s="32" t="s">
        <v>2799</v>
      </c>
      <c r="AB569">
        <v>143.47999999999999</v>
      </c>
      <c r="AC569">
        <f t="shared" si="24"/>
        <v>35.695652173913039</v>
      </c>
      <c r="AD569" s="42">
        <v>2.6249910592947456E-2</v>
      </c>
      <c r="AF569" s="32" t="s">
        <v>2799</v>
      </c>
      <c r="AG569">
        <v>143.47999999999999</v>
      </c>
      <c r="AH569">
        <f t="shared" si="25"/>
        <v>35.695652173913039</v>
      </c>
      <c r="AI569" s="180">
        <v>2.6249910592947456E-2</v>
      </c>
      <c r="AJ569" s="42">
        <f ca="1">_xlfn.NORM.INV(RAND(),VAR!$F$6,VAR!$F$7)</f>
        <v>-2.0613550379212963E-3</v>
      </c>
    </row>
    <row r="570" spans="27:36" x14ac:dyDescent="0.25">
      <c r="AA570" s="32" t="s">
        <v>7470</v>
      </c>
      <c r="AB570">
        <v>3.91</v>
      </c>
      <c r="AC570">
        <f t="shared" si="24"/>
        <v>-0.9737160527023393</v>
      </c>
      <c r="AD570" s="42">
        <v>2.6246719160105014E-2</v>
      </c>
      <c r="AF570" s="32" t="s">
        <v>7470</v>
      </c>
      <c r="AG570">
        <v>3.91</v>
      </c>
      <c r="AH570">
        <f t="shared" si="25"/>
        <v>-0.9737160527023393</v>
      </c>
      <c r="AI570" s="180">
        <v>2.6246719160105014E-2</v>
      </c>
      <c r="AJ570" s="42">
        <f ca="1">_xlfn.NORM.INV(RAND(),VAR!$F$6,VAR!$F$7)</f>
        <v>1.2202909215157751E-2</v>
      </c>
    </row>
    <row r="571" spans="27:36" x14ac:dyDescent="0.25">
      <c r="AA571" s="32" t="s">
        <v>3278</v>
      </c>
      <c r="AB571">
        <v>148.76</v>
      </c>
      <c r="AC571">
        <f t="shared" si="24"/>
        <v>4.13319530710835</v>
      </c>
      <c r="AD571" s="42">
        <v>2.6214128035319861E-2</v>
      </c>
      <c r="AF571" s="32" t="s">
        <v>3278</v>
      </c>
      <c r="AG571">
        <v>148.76</v>
      </c>
      <c r="AH571">
        <f t="shared" si="25"/>
        <v>4.13319530710835</v>
      </c>
      <c r="AI571" s="180">
        <v>2.6214128035319861E-2</v>
      </c>
      <c r="AJ571" s="42">
        <f ca="1">_xlfn.NORM.INV(RAND(),VAR!$F$6,VAR!$F$7)</f>
        <v>5.5853484660328924E-3</v>
      </c>
    </row>
    <row r="572" spans="27:36" x14ac:dyDescent="0.25">
      <c r="AA572" s="32" t="s">
        <v>5100</v>
      </c>
      <c r="AB572">
        <v>28.98</v>
      </c>
      <c r="AC572">
        <f t="shared" si="24"/>
        <v>-0.63012125079770254</v>
      </c>
      <c r="AD572" s="42">
        <v>2.620396600566588E-2</v>
      </c>
      <c r="AF572" s="32" t="s">
        <v>5100</v>
      </c>
      <c r="AG572">
        <v>28.98</v>
      </c>
      <c r="AH572">
        <f t="shared" si="25"/>
        <v>-0.63012125079770254</v>
      </c>
      <c r="AI572" s="180">
        <v>2.620396600566588E-2</v>
      </c>
      <c r="AJ572" s="42">
        <f ca="1">_xlfn.NORM.INV(RAND(),VAR!$F$6,VAR!$F$7)</f>
        <v>-1.4181105320592365E-2</v>
      </c>
    </row>
    <row r="573" spans="27:36" x14ac:dyDescent="0.25">
      <c r="AA573" s="32" t="s">
        <v>3784</v>
      </c>
      <c r="AB573">
        <v>78.349999999999994</v>
      </c>
      <c r="AC573">
        <f t="shared" si="24"/>
        <v>1.4684940138626339</v>
      </c>
      <c r="AD573" s="42">
        <v>2.6195153896529044E-2</v>
      </c>
      <c r="AF573" s="32" t="s">
        <v>3784</v>
      </c>
      <c r="AG573">
        <v>78.349999999999994</v>
      </c>
      <c r="AH573">
        <f t="shared" si="25"/>
        <v>1.4684940138626339</v>
      </c>
      <c r="AI573" s="180">
        <v>2.6195153896529044E-2</v>
      </c>
      <c r="AJ573" s="42">
        <f ca="1">_xlfn.NORM.INV(RAND(),VAR!$F$6,VAR!$F$7)</f>
        <v>1.4189498804916896E-3</v>
      </c>
    </row>
    <row r="574" spans="27:36" x14ac:dyDescent="0.25">
      <c r="AA574" s="32" t="s">
        <v>4480</v>
      </c>
      <c r="AB574">
        <v>31.74</v>
      </c>
      <c r="AC574">
        <f t="shared" si="24"/>
        <v>-0.612548828125</v>
      </c>
      <c r="AD574" s="42">
        <v>2.6188166828321924E-2</v>
      </c>
      <c r="AF574" s="32" t="s">
        <v>4480</v>
      </c>
      <c r="AG574">
        <v>31.74</v>
      </c>
      <c r="AH574">
        <f t="shared" si="25"/>
        <v>-0.612548828125</v>
      </c>
      <c r="AI574" s="180">
        <v>2.6188166828321924E-2</v>
      </c>
      <c r="AJ574" s="42">
        <f ca="1">_xlfn.NORM.INV(RAND(),VAR!$F$6,VAR!$F$7)</f>
        <v>1.1919655830065538E-2</v>
      </c>
    </row>
    <row r="575" spans="27:36" x14ac:dyDescent="0.25">
      <c r="AA575" s="32" t="s">
        <v>3782</v>
      </c>
      <c r="AB575">
        <v>81.92</v>
      </c>
      <c r="AC575">
        <f t="shared" si="24"/>
        <v>-0.52512897803025904</v>
      </c>
      <c r="AD575" s="42">
        <v>2.6180633846924817E-2</v>
      </c>
      <c r="AF575" s="32" t="s">
        <v>3782</v>
      </c>
      <c r="AG575">
        <v>81.92</v>
      </c>
      <c r="AH575">
        <f t="shared" si="25"/>
        <v>-0.52512897803025904</v>
      </c>
      <c r="AI575" s="180">
        <v>2.6180633846924817E-2</v>
      </c>
      <c r="AJ575" s="42">
        <f ca="1">_xlfn.NORM.INV(RAND(),VAR!$F$6,VAR!$F$7)</f>
        <v>-1.3035756675802193E-2</v>
      </c>
    </row>
    <row r="576" spans="27:36" x14ac:dyDescent="0.25">
      <c r="AA576" s="32" t="s">
        <v>1227</v>
      </c>
      <c r="AB576">
        <v>172.51</v>
      </c>
      <c r="AC576">
        <f t="shared" si="24"/>
        <v>53.939490445859867</v>
      </c>
      <c r="AD576" s="42">
        <v>2.6173338885253639E-2</v>
      </c>
      <c r="AF576" s="32" t="s">
        <v>1227</v>
      </c>
      <c r="AG576">
        <v>172.51</v>
      </c>
      <c r="AH576">
        <f t="shared" si="25"/>
        <v>53.939490445859867</v>
      </c>
      <c r="AI576" s="180">
        <v>2.6173338885253639E-2</v>
      </c>
      <c r="AJ576" s="42">
        <f ca="1">_xlfn.NORM.INV(RAND(),VAR!$F$6,VAR!$F$7)</f>
        <v>-8.5223126578036091E-3</v>
      </c>
    </row>
    <row r="577" spans="27:36" x14ac:dyDescent="0.25">
      <c r="AA577" s="32" t="s">
        <v>7606</v>
      </c>
      <c r="AB577">
        <v>3.14</v>
      </c>
      <c r="AC577">
        <f t="shared" si="24"/>
        <v>-0.87700744222483351</v>
      </c>
      <c r="AD577" s="42">
        <v>2.6143790849673332E-2</v>
      </c>
      <c r="AF577" s="32" t="s">
        <v>7606</v>
      </c>
      <c r="AG577">
        <v>3.14</v>
      </c>
      <c r="AH577">
        <f t="shared" si="25"/>
        <v>-0.87700744222483351</v>
      </c>
      <c r="AI577" s="180">
        <v>2.6143790849673332E-2</v>
      </c>
      <c r="AJ577" s="42">
        <f ca="1">_xlfn.NORM.INV(RAND(),VAR!$F$6,VAR!$F$7)</f>
        <v>-1.0473009201642966E-2</v>
      </c>
    </row>
    <row r="578" spans="27:36" x14ac:dyDescent="0.25">
      <c r="AA578" s="32" t="s">
        <v>5211</v>
      </c>
      <c r="AB578">
        <v>25.53</v>
      </c>
      <c r="AC578">
        <f t="shared" si="24"/>
        <v>1.0277998411437652</v>
      </c>
      <c r="AD578" s="42">
        <v>2.6125401929260494E-2</v>
      </c>
      <c r="AF578" s="32" t="s">
        <v>5211</v>
      </c>
      <c r="AG578">
        <v>25.53</v>
      </c>
      <c r="AH578">
        <f t="shared" si="25"/>
        <v>1.0277998411437652</v>
      </c>
      <c r="AI578" s="180">
        <v>2.6125401929260494E-2</v>
      </c>
      <c r="AJ578" s="42">
        <f ca="1">_xlfn.NORM.INV(RAND(),VAR!$F$6,VAR!$F$7)</f>
        <v>-3.50004091114844E-3</v>
      </c>
    </row>
    <row r="579" spans="27:36" x14ac:dyDescent="0.25">
      <c r="AA579" s="32" t="s">
        <v>5704</v>
      </c>
      <c r="AB579">
        <v>12.59</v>
      </c>
      <c r="AC579">
        <f t="shared" si="24"/>
        <v>-0.92471896675436493</v>
      </c>
      <c r="AD579" s="42">
        <v>2.6079869600652117E-2</v>
      </c>
      <c r="AF579" s="32" t="s">
        <v>5704</v>
      </c>
      <c r="AG579">
        <v>12.59</v>
      </c>
      <c r="AH579">
        <f t="shared" si="25"/>
        <v>-0.92471896675436493</v>
      </c>
      <c r="AI579" s="180">
        <v>2.6079869600652117E-2</v>
      </c>
      <c r="AJ579" s="42">
        <f ca="1">_xlfn.NORM.INV(RAND(),VAR!$F$6,VAR!$F$7)</f>
        <v>2.634091384225936E-2</v>
      </c>
    </row>
    <row r="580" spans="27:36" x14ac:dyDescent="0.25">
      <c r="AA580" s="32" t="s">
        <v>1368</v>
      </c>
      <c r="AB580">
        <v>167.24</v>
      </c>
      <c r="AC580">
        <f t="shared" ref="AC580:AC643" si="26">(AB580/AB581)-1</f>
        <v>-0.39167757893205302</v>
      </c>
      <c r="AD580" s="42">
        <v>2.607521933860979E-2</v>
      </c>
      <c r="AF580" s="32" t="s">
        <v>1368</v>
      </c>
      <c r="AG580">
        <v>167.24</v>
      </c>
      <c r="AH580">
        <f t="shared" ref="AH580:AH643" si="27">(AG580/AG581)-1</f>
        <v>-0.39167757893205302</v>
      </c>
      <c r="AI580" s="180">
        <v>2.607521933860979E-2</v>
      </c>
      <c r="AJ580" s="42">
        <f ca="1">_xlfn.NORM.INV(RAND(),VAR!$F$6,VAR!$F$7)</f>
        <v>-2.3521584134570204E-3</v>
      </c>
    </row>
    <row r="581" spans="27:36" x14ac:dyDescent="0.25">
      <c r="AA581" s="32" t="s">
        <v>1087</v>
      </c>
      <c r="AB581">
        <v>274.92</v>
      </c>
      <c r="AC581">
        <f t="shared" si="26"/>
        <v>14.163816878102594</v>
      </c>
      <c r="AD581" s="42">
        <v>2.6050608345151938E-2</v>
      </c>
      <c r="AF581" s="32" t="s">
        <v>1087</v>
      </c>
      <c r="AG581">
        <v>274.92</v>
      </c>
      <c r="AH581">
        <f t="shared" si="27"/>
        <v>14.163816878102594</v>
      </c>
      <c r="AI581" s="180">
        <v>2.6050608345151938E-2</v>
      </c>
      <c r="AJ581" s="42">
        <f ca="1">_xlfn.NORM.INV(RAND(),VAR!$F$6,VAR!$F$7)</f>
        <v>-1.4712558680617068E-2</v>
      </c>
    </row>
    <row r="582" spans="27:36" x14ac:dyDescent="0.25">
      <c r="AA582" s="32" t="s">
        <v>5351</v>
      </c>
      <c r="AB582">
        <v>18.13</v>
      </c>
      <c r="AC582">
        <f t="shared" si="26"/>
        <v>1.5499296765119546</v>
      </c>
      <c r="AD582" s="42">
        <v>2.6032823995472354E-2</v>
      </c>
      <c r="AF582" s="32" t="s">
        <v>5351</v>
      </c>
      <c r="AG582">
        <v>18.13</v>
      </c>
      <c r="AH582">
        <f t="shared" si="27"/>
        <v>1.5499296765119546</v>
      </c>
      <c r="AI582" s="180">
        <v>2.6032823995472354E-2</v>
      </c>
      <c r="AJ582" s="42">
        <f ca="1">_xlfn.NORM.INV(RAND(),VAR!$F$6,VAR!$F$7)</f>
        <v>-3.3909560403790569E-2</v>
      </c>
    </row>
    <row r="583" spans="27:36" x14ac:dyDescent="0.25">
      <c r="AA583" s="32" t="s">
        <v>6649</v>
      </c>
      <c r="AB583">
        <v>7.11</v>
      </c>
      <c r="AC583">
        <f t="shared" si="26"/>
        <v>-0.91308068459657699</v>
      </c>
      <c r="AD583" s="42">
        <v>2.5974025974025983E-2</v>
      </c>
      <c r="AF583" s="32" t="s">
        <v>6649</v>
      </c>
      <c r="AG583">
        <v>7.11</v>
      </c>
      <c r="AH583">
        <f t="shared" si="27"/>
        <v>-0.91308068459657699</v>
      </c>
      <c r="AI583" s="180">
        <v>2.5974025974025983E-2</v>
      </c>
      <c r="AJ583" s="42">
        <f ca="1">_xlfn.NORM.INV(RAND(),VAR!$F$6,VAR!$F$7)</f>
        <v>2.8088413532435692E-2</v>
      </c>
    </row>
    <row r="584" spans="27:36" x14ac:dyDescent="0.25">
      <c r="AA584" s="32" t="s">
        <v>3803</v>
      </c>
      <c r="AB584">
        <v>81.8</v>
      </c>
      <c r="AC584">
        <f t="shared" si="26"/>
        <v>1.4133399454500317E-2</v>
      </c>
      <c r="AD584" s="42">
        <v>2.5962623855512179E-2</v>
      </c>
      <c r="AF584" s="32" t="s">
        <v>3803</v>
      </c>
      <c r="AG584">
        <v>81.8</v>
      </c>
      <c r="AH584">
        <f t="shared" si="27"/>
        <v>1.4133399454500317E-2</v>
      </c>
      <c r="AI584" s="180">
        <v>2.5962623855512179E-2</v>
      </c>
      <c r="AJ584" s="42">
        <f ca="1">_xlfn.NORM.INV(RAND(),VAR!$F$6,VAR!$F$7)</f>
        <v>4.9401461363863929E-3</v>
      </c>
    </row>
    <row r="585" spans="27:36" x14ac:dyDescent="0.25">
      <c r="AA585" s="32" t="s">
        <v>3777</v>
      </c>
      <c r="AB585">
        <v>80.66</v>
      </c>
      <c r="AC585">
        <f t="shared" si="26"/>
        <v>0.77352682497801228</v>
      </c>
      <c r="AD585" s="42">
        <v>2.5947596031544062E-2</v>
      </c>
      <c r="AF585" s="32" t="s">
        <v>3777</v>
      </c>
      <c r="AG585">
        <v>80.66</v>
      </c>
      <c r="AH585">
        <f t="shared" si="27"/>
        <v>0.77352682497801228</v>
      </c>
      <c r="AI585" s="180">
        <v>2.5947596031544062E-2</v>
      </c>
      <c r="AJ585" s="42">
        <f ca="1">_xlfn.NORM.INV(RAND(),VAR!$F$6,VAR!$F$7)</f>
        <v>-1.9069265980038688E-2</v>
      </c>
    </row>
    <row r="586" spans="27:36" x14ac:dyDescent="0.25">
      <c r="AA586" s="32" t="s">
        <v>4277</v>
      </c>
      <c r="AB586">
        <v>45.48</v>
      </c>
      <c r="AC586">
        <f t="shared" si="26"/>
        <v>-0.64637275484021472</v>
      </c>
      <c r="AD586" s="42">
        <v>2.5941800135348414E-2</v>
      </c>
      <c r="AF586" s="32" t="s">
        <v>4277</v>
      </c>
      <c r="AG586">
        <v>45.48</v>
      </c>
      <c r="AH586">
        <f t="shared" si="27"/>
        <v>-0.64637275484021472</v>
      </c>
      <c r="AI586" s="180">
        <v>2.5941800135348414E-2</v>
      </c>
      <c r="AJ586" s="42">
        <f ca="1">_xlfn.NORM.INV(RAND(),VAR!$F$6,VAR!$F$7)</f>
        <v>1.9962469381237868E-2</v>
      </c>
    </row>
    <row r="587" spans="27:36" x14ac:dyDescent="0.25">
      <c r="AA587" s="32" t="s">
        <v>1561</v>
      </c>
      <c r="AB587">
        <v>128.61000000000001</v>
      </c>
      <c r="AC587">
        <f t="shared" si="26"/>
        <v>-0.6881879454977452</v>
      </c>
      <c r="AD587" s="42">
        <v>2.5925335035098973E-2</v>
      </c>
      <c r="AF587" s="32" t="s">
        <v>1561</v>
      </c>
      <c r="AG587">
        <v>128.61000000000001</v>
      </c>
      <c r="AH587">
        <f t="shared" si="27"/>
        <v>-0.6881879454977452</v>
      </c>
      <c r="AI587" s="180">
        <v>2.5925335035098973E-2</v>
      </c>
      <c r="AJ587" s="42">
        <f ca="1">_xlfn.NORM.INV(RAND(),VAR!$F$6,VAR!$F$7)</f>
        <v>2.035819604966585E-2</v>
      </c>
    </row>
    <row r="588" spans="27:36" x14ac:dyDescent="0.25">
      <c r="AA588" s="32" t="s">
        <v>551</v>
      </c>
      <c r="AB588">
        <v>412.46</v>
      </c>
      <c r="AC588">
        <f t="shared" si="26"/>
        <v>56.848527349228611</v>
      </c>
      <c r="AD588" s="42">
        <v>2.5917819122475372E-2</v>
      </c>
      <c r="AF588" s="32" t="s">
        <v>551</v>
      </c>
      <c r="AG588">
        <v>412.46</v>
      </c>
      <c r="AH588">
        <f t="shared" si="27"/>
        <v>56.848527349228611</v>
      </c>
      <c r="AI588" s="180">
        <v>2.5917819122475372E-2</v>
      </c>
      <c r="AJ588" s="42">
        <f ca="1">_xlfn.NORM.INV(RAND(),VAR!$F$6,VAR!$F$7)</f>
        <v>2.8106637445346121E-2</v>
      </c>
    </row>
    <row r="589" spans="27:36" x14ac:dyDescent="0.25">
      <c r="AA589" s="32" t="s">
        <v>7097</v>
      </c>
      <c r="AB589">
        <v>7.13</v>
      </c>
      <c r="AC589">
        <f t="shared" si="26"/>
        <v>1.2492113564668772</v>
      </c>
      <c r="AD589" s="42">
        <v>2.5899280575539585E-2</v>
      </c>
      <c r="AF589" s="32" t="s">
        <v>7097</v>
      </c>
      <c r="AG589">
        <v>7.13</v>
      </c>
      <c r="AH589">
        <f t="shared" si="27"/>
        <v>1.2492113564668772</v>
      </c>
      <c r="AI589" s="180">
        <v>2.5899280575539585E-2</v>
      </c>
      <c r="AJ589" s="42">
        <f ca="1">_xlfn.NORM.INV(RAND(),VAR!$F$6,VAR!$F$7)</f>
        <v>1.2355721743014426E-2</v>
      </c>
    </row>
    <row r="590" spans="27:36" x14ac:dyDescent="0.25">
      <c r="AA590" s="32" t="s">
        <v>7663</v>
      </c>
      <c r="AB590">
        <v>3.17</v>
      </c>
      <c r="AC590">
        <f t="shared" si="26"/>
        <v>-0.52967359050445106</v>
      </c>
      <c r="AD590" s="42">
        <v>2.5889967637540368E-2</v>
      </c>
      <c r="AF590" s="32" t="s">
        <v>7663</v>
      </c>
      <c r="AG590">
        <v>3.17</v>
      </c>
      <c r="AH590">
        <f t="shared" si="27"/>
        <v>-0.52967359050445106</v>
      </c>
      <c r="AI590" s="180">
        <v>2.5889967637540368E-2</v>
      </c>
      <c r="AJ590" s="42">
        <f ca="1">_xlfn.NORM.INV(RAND(),VAR!$F$6,VAR!$F$7)</f>
        <v>1.2461786476569368E-2</v>
      </c>
    </row>
    <row r="591" spans="27:36" x14ac:dyDescent="0.25">
      <c r="AA591" s="32" t="s">
        <v>6109</v>
      </c>
      <c r="AB591">
        <v>6.74</v>
      </c>
      <c r="AC591">
        <f t="shared" si="26"/>
        <v>6.1417322834645738E-2</v>
      </c>
      <c r="AD591" s="42">
        <v>2.5875190258751957E-2</v>
      </c>
      <c r="AF591" s="32" t="s">
        <v>6109</v>
      </c>
      <c r="AG591">
        <v>6.74</v>
      </c>
      <c r="AH591">
        <f t="shared" si="27"/>
        <v>6.1417322834645738E-2</v>
      </c>
      <c r="AI591" s="180">
        <v>2.5875190258751957E-2</v>
      </c>
      <c r="AJ591" s="42">
        <f ca="1">_xlfn.NORM.INV(RAND(),VAR!$F$6,VAR!$F$7)</f>
        <v>3.2974781029495972E-3</v>
      </c>
    </row>
    <row r="592" spans="27:36" x14ac:dyDescent="0.25">
      <c r="AA592" s="32" t="s">
        <v>7243</v>
      </c>
      <c r="AB592">
        <v>6.35</v>
      </c>
      <c r="AC592">
        <f t="shared" si="26"/>
        <v>-0.98325554412889271</v>
      </c>
      <c r="AD592" s="42">
        <v>2.5848142164781818E-2</v>
      </c>
      <c r="AF592" s="32" t="s">
        <v>7243</v>
      </c>
      <c r="AG592">
        <v>6.35</v>
      </c>
      <c r="AH592">
        <f t="shared" si="27"/>
        <v>-0.98325554412889271</v>
      </c>
      <c r="AI592" s="180">
        <v>2.5848142164781818E-2</v>
      </c>
      <c r="AJ592" s="42">
        <f ca="1">_xlfn.NORM.INV(RAND(),VAR!$F$6,VAR!$F$7)</f>
        <v>-3.8105682408831804E-2</v>
      </c>
    </row>
    <row r="593" spans="27:36" x14ac:dyDescent="0.25">
      <c r="AA593" s="32" t="s">
        <v>531</v>
      </c>
      <c r="AB593">
        <v>379.23</v>
      </c>
      <c r="AC593">
        <f t="shared" si="26"/>
        <v>118.25471698113208</v>
      </c>
      <c r="AD593" s="42">
        <v>2.5833152997186692E-2</v>
      </c>
      <c r="AF593" s="32" t="s">
        <v>531</v>
      </c>
      <c r="AG593">
        <v>379.23</v>
      </c>
      <c r="AH593">
        <f t="shared" si="27"/>
        <v>118.25471698113208</v>
      </c>
      <c r="AI593" s="180">
        <v>2.5833152997186692E-2</v>
      </c>
      <c r="AJ593" s="42">
        <f ca="1">_xlfn.NORM.INV(RAND(),VAR!$F$6,VAR!$F$7)</f>
        <v>1.2691795483706452E-2</v>
      </c>
    </row>
    <row r="594" spans="27:36" x14ac:dyDescent="0.25">
      <c r="AA594" s="32" t="s">
        <v>7680</v>
      </c>
      <c r="AB594">
        <v>3.18</v>
      </c>
      <c r="AC594">
        <f t="shared" si="26"/>
        <v>-0.99200261549681867</v>
      </c>
      <c r="AD594" s="42">
        <v>2.5806451612903292E-2</v>
      </c>
      <c r="AF594" s="32" t="s">
        <v>7680</v>
      </c>
      <c r="AG594">
        <v>3.18</v>
      </c>
      <c r="AH594">
        <f t="shared" si="27"/>
        <v>-0.99200261549681867</v>
      </c>
      <c r="AI594" s="180">
        <v>2.5806451612903292E-2</v>
      </c>
      <c r="AJ594" s="42">
        <f ca="1">_xlfn.NORM.INV(RAND(),VAR!$F$6,VAR!$F$7)</f>
        <v>-7.1041413350804508E-3</v>
      </c>
    </row>
    <row r="595" spans="27:36" x14ac:dyDescent="0.25">
      <c r="AA595" s="32" t="s">
        <v>914</v>
      </c>
      <c r="AB595">
        <v>397.63</v>
      </c>
      <c r="AC595">
        <f t="shared" si="26"/>
        <v>1.6936052025470802</v>
      </c>
      <c r="AD595" s="42">
        <v>2.5797796868147538E-2</v>
      </c>
      <c r="AF595" s="32" t="s">
        <v>914</v>
      </c>
      <c r="AG595">
        <v>397.63</v>
      </c>
      <c r="AH595">
        <f t="shared" si="27"/>
        <v>1.6936052025470802</v>
      </c>
      <c r="AI595" s="180">
        <v>2.5797796868147538E-2</v>
      </c>
      <c r="AJ595" s="42">
        <f ca="1">_xlfn.NORM.INV(RAND(),VAR!$F$6,VAR!$F$7)</f>
        <v>2.1992934489540563E-2</v>
      </c>
    </row>
    <row r="596" spans="27:36" x14ac:dyDescent="0.25">
      <c r="AA596" s="32" t="s">
        <v>2770</v>
      </c>
      <c r="AB596">
        <v>147.62</v>
      </c>
      <c r="AC596">
        <f t="shared" si="26"/>
        <v>11.79202772963605</v>
      </c>
      <c r="AD596" s="42">
        <v>2.5780001389757556E-2</v>
      </c>
      <c r="AF596" s="32" t="s">
        <v>2770</v>
      </c>
      <c r="AG596">
        <v>147.62</v>
      </c>
      <c r="AH596">
        <f t="shared" si="27"/>
        <v>11.79202772963605</v>
      </c>
      <c r="AI596" s="180">
        <v>2.5780001389757556E-2</v>
      </c>
      <c r="AJ596" s="42">
        <f ca="1">_xlfn.NORM.INV(RAND(),VAR!$F$6,VAR!$F$7)</f>
        <v>2.118583489904069E-2</v>
      </c>
    </row>
    <row r="597" spans="27:36" x14ac:dyDescent="0.25">
      <c r="AA597" s="32" t="s">
        <v>6914</v>
      </c>
      <c r="AB597">
        <v>11.54</v>
      </c>
      <c r="AC597">
        <f t="shared" si="26"/>
        <v>-0.92528810047908849</v>
      </c>
      <c r="AD597" s="42">
        <v>2.5777777777777677E-2</v>
      </c>
      <c r="AF597" s="32" t="s">
        <v>6914</v>
      </c>
      <c r="AG597">
        <v>11.54</v>
      </c>
      <c r="AH597">
        <f t="shared" si="27"/>
        <v>-0.92528810047908849</v>
      </c>
      <c r="AI597" s="180">
        <v>2.5777777777777677E-2</v>
      </c>
      <c r="AJ597" s="42">
        <f ca="1">_xlfn.NORM.INV(RAND(),VAR!$F$6,VAR!$F$7)</f>
        <v>-1.0273708058140908E-2</v>
      </c>
    </row>
    <row r="598" spans="27:36" x14ac:dyDescent="0.25">
      <c r="AA598" s="32" t="s">
        <v>3333</v>
      </c>
      <c r="AB598">
        <v>154.46</v>
      </c>
      <c r="AC598">
        <f t="shared" si="26"/>
        <v>5.9614461137408314E-2</v>
      </c>
      <c r="AD598" s="42">
        <v>2.5767034134679179E-2</v>
      </c>
      <c r="AF598" s="32" t="s">
        <v>3333</v>
      </c>
      <c r="AG598">
        <v>154.46</v>
      </c>
      <c r="AH598">
        <f t="shared" si="27"/>
        <v>5.9614461137408314E-2</v>
      </c>
      <c r="AI598" s="180">
        <v>2.5767034134679179E-2</v>
      </c>
      <c r="AJ598" s="42">
        <f ca="1">_xlfn.NORM.INV(RAND(),VAR!$F$6,VAR!$F$7)</f>
        <v>-9.4191745542880519E-3</v>
      </c>
    </row>
    <row r="599" spans="27:36" x14ac:dyDescent="0.25">
      <c r="AA599" s="32" t="s">
        <v>2922</v>
      </c>
      <c r="AB599">
        <v>145.77000000000001</v>
      </c>
      <c r="AC599">
        <f t="shared" si="26"/>
        <v>15.62143671607754</v>
      </c>
      <c r="AD599" s="42">
        <v>2.5754697065653254E-2</v>
      </c>
      <c r="AF599" s="32" t="s">
        <v>2922</v>
      </c>
      <c r="AG599">
        <v>145.77000000000001</v>
      </c>
      <c r="AH599">
        <f t="shared" si="27"/>
        <v>15.62143671607754</v>
      </c>
      <c r="AI599" s="180">
        <v>2.5754697065653254E-2</v>
      </c>
      <c r="AJ599" s="42">
        <f ca="1">_xlfn.NORM.INV(RAND(),VAR!$F$6,VAR!$F$7)</f>
        <v>-2.1627043022646564E-2</v>
      </c>
    </row>
    <row r="600" spans="27:36" x14ac:dyDescent="0.25">
      <c r="AA600" s="32" t="s">
        <v>6705</v>
      </c>
      <c r="AB600">
        <v>8.77</v>
      </c>
      <c r="AC600">
        <f t="shared" si="26"/>
        <v>-0.87501781388057576</v>
      </c>
      <c r="AD600" s="42">
        <v>2.5730994152046716E-2</v>
      </c>
      <c r="AF600" s="32" t="s">
        <v>6705</v>
      </c>
      <c r="AG600">
        <v>8.77</v>
      </c>
      <c r="AH600">
        <f t="shared" si="27"/>
        <v>-0.87501781388057576</v>
      </c>
      <c r="AI600" s="180">
        <v>2.5730994152046716E-2</v>
      </c>
      <c r="AJ600" s="42">
        <f ca="1">_xlfn.NORM.INV(RAND(),VAR!$F$6,VAR!$F$7)</f>
        <v>3.649394953017312E-3</v>
      </c>
    </row>
    <row r="601" spans="27:36" x14ac:dyDescent="0.25">
      <c r="AA601" s="32" t="s">
        <v>3910</v>
      </c>
      <c r="AB601">
        <v>70.17</v>
      </c>
      <c r="AC601">
        <f t="shared" si="26"/>
        <v>-0.76492462311557785</v>
      </c>
      <c r="AD601" s="42">
        <v>2.5727232860693006E-2</v>
      </c>
      <c r="AF601" s="32" t="s">
        <v>3910</v>
      </c>
      <c r="AG601">
        <v>70.17</v>
      </c>
      <c r="AH601">
        <f t="shared" si="27"/>
        <v>-0.76492462311557785</v>
      </c>
      <c r="AI601" s="180">
        <v>2.5727232860693006E-2</v>
      </c>
      <c r="AJ601" s="42">
        <f ca="1">_xlfn.NORM.INV(RAND(),VAR!$F$6,VAR!$F$7)</f>
        <v>-4.0714753266435956E-2</v>
      </c>
    </row>
    <row r="602" spans="27:36" x14ac:dyDescent="0.25">
      <c r="AA602" s="32" t="s">
        <v>167</v>
      </c>
      <c r="AB602">
        <v>298.5</v>
      </c>
      <c r="AC602">
        <f t="shared" si="26"/>
        <v>1.565094096416602</v>
      </c>
      <c r="AD602" s="42">
        <v>2.5667456963199831E-2</v>
      </c>
      <c r="AF602" s="32" t="s">
        <v>167</v>
      </c>
      <c r="AG602">
        <v>298.5</v>
      </c>
      <c r="AH602">
        <f t="shared" si="27"/>
        <v>1.565094096416602</v>
      </c>
      <c r="AI602" s="180">
        <v>2.5667456963199831E-2</v>
      </c>
      <c r="AJ602" s="42">
        <f ca="1">_xlfn.NORM.INV(RAND(),VAR!$F$6,VAR!$F$7)</f>
        <v>-1.4521121757064583E-2</v>
      </c>
    </row>
    <row r="603" spans="27:36" x14ac:dyDescent="0.25">
      <c r="AA603" s="32" t="s">
        <v>3505</v>
      </c>
      <c r="AB603">
        <v>116.37</v>
      </c>
      <c r="AC603">
        <f t="shared" si="26"/>
        <v>-0.30637181856112539</v>
      </c>
      <c r="AD603" s="42">
        <v>2.564780539397149E-2</v>
      </c>
      <c r="AF603" s="32" t="s">
        <v>3505</v>
      </c>
      <c r="AG603">
        <v>116.37</v>
      </c>
      <c r="AH603">
        <f t="shared" si="27"/>
        <v>-0.30637181856112539</v>
      </c>
      <c r="AI603" s="180">
        <v>2.564780539397149E-2</v>
      </c>
      <c r="AJ603" s="42">
        <f ca="1">_xlfn.NORM.INV(RAND(),VAR!$F$6,VAR!$F$7)</f>
        <v>-7.481725816359093E-3</v>
      </c>
    </row>
    <row r="604" spans="27:36" x14ac:dyDescent="0.25">
      <c r="AA604" s="32" t="s">
        <v>1735</v>
      </c>
      <c r="AB604">
        <v>167.77</v>
      </c>
      <c r="AC604">
        <f t="shared" si="26"/>
        <v>36.957013574660635</v>
      </c>
      <c r="AD604" s="42">
        <v>2.5551684088269466E-2</v>
      </c>
      <c r="AF604" s="32" t="s">
        <v>1735</v>
      </c>
      <c r="AG604">
        <v>167.77</v>
      </c>
      <c r="AH604">
        <f t="shared" si="27"/>
        <v>36.957013574660635</v>
      </c>
      <c r="AI604" s="180">
        <v>2.5551684088269466E-2</v>
      </c>
      <c r="AJ604" s="42">
        <f ca="1">_xlfn.NORM.INV(RAND(),VAR!$F$6,VAR!$F$7)</f>
        <v>1.4279406941630466E-2</v>
      </c>
    </row>
    <row r="605" spans="27:36" x14ac:dyDescent="0.25">
      <c r="AA605" s="32" t="s">
        <v>7478</v>
      </c>
      <c r="AB605">
        <v>4.42</v>
      </c>
      <c r="AC605">
        <f t="shared" si="26"/>
        <v>-0.86602000606244323</v>
      </c>
      <c r="AD605" s="42">
        <v>2.5522041763341052E-2</v>
      </c>
      <c r="AF605" s="32" t="s">
        <v>7478</v>
      </c>
      <c r="AG605">
        <v>4.42</v>
      </c>
      <c r="AH605">
        <f t="shared" si="27"/>
        <v>-0.86602000606244323</v>
      </c>
      <c r="AI605" s="180">
        <v>2.5522041763341052E-2</v>
      </c>
      <c r="AJ605" s="42">
        <f ca="1">_xlfn.NORM.INV(RAND(),VAR!$F$6,VAR!$F$7)</f>
        <v>-3.119496919344965E-3</v>
      </c>
    </row>
    <row r="606" spans="27:36" x14ac:dyDescent="0.25">
      <c r="AA606" s="32" t="s">
        <v>4976</v>
      </c>
      <c r="AB606">
        <v>32.99</v>
      </c>
      <c r="AC606">
        <f t="shared" si="26"/>
        <v>-0.67980199941764541</v>
      </c>
      <c r="AD606" s="42">
        <v>2.5489586571339817E-2</v>
      </c>
      <c r="AF606" s="32" t="s">
        <v>4976</v>
      </c>
      <c r="AG606">
        <v>32.99</v>
      </c>
      <c r="AH606">
        <f t="shared" si="27"/>
        <v>-0.67980199941764541</v>
      </c>
      <c r="AI606" s="180">
        <v>2.5489586571339817E-2</v>
      </c>
      <c r="AJ606" s="42">
        <f ca="1">_xlfn.NORM.INV(RAND(),VAR!$F$6,VAR!$F$7)</f>
        <v>1.6486957849707228E-2</v>
      </c>
    </row>
    <row r="607" spans="27:36" x14ac:dyDescent="0.25">
      <c r="AA607" s="32" t="s">
        <v>3606</v>
      </c>
      <c r="AB607">
        <v>103.03</v>
      </c>
      <c r="AC607">
        <f t="shared" si="26"/>
        <v>30.996894409937887</v>
      </c>
      <c r="AD607" s="42">
        <v>2.5480242858564761E-2</v>
      </c>
      <c r="AF607" s="32" t="s">
        <v>3606</v>
      </c>
      <c r="AG607">
        <v>103.03</v>
      </c>
      <c r="AH607">
        <f t="shared" si="27"/>
        <v>30.996894409937887</v>
      </c>
      <c r="AI607" s="180">
        <v>2.5480242858564761E-2</v>
      </c>
      <c r="AJ607" s="42">
        <f ca="1">_xlfn.NORM.INV(RAND(),VAR!$F$6,VAR!$F$7)</f>
        <v>7.549063218678315E-3</v>
      </c>
    </row>
    <row r="608" spans="27:36" x14ac:dyDescent="0.25">
      <c r="AA608" s="32" t="s">
        <v>7660</v>
      </c>
      <c r="AB608">
        <v>3.22</v>
      </c>
      <c r="AC608">
        <f t="shared" si="26"/>
        <v>-0.99190201946533207</v>
      </c>
      <c r="AD608" s="42">
        <v>2.5477707006369421E-2</v>
      </c>
      <c r="AF608" s="32" t="s">
        <v>7660</v>
      </c>
      <c r="AG608">
        <v>3.22</v>
      </c>
      <c r="AH608">
        <f t="shared" si="27"/>
        <v>-0.99190201946533207</v>
      </c>
      <c r="AI608" s="180">
        <v>2.5477707006369421E-2</v>
      </c>
      <c r="AJ608" s="42">
        <f ca="1">_xlfn.NORM.INV(RAND(),VAR!$F$6,VAR!$F$7)</f>
        <v>-3.0193403136473326E-3</v>
      </c>
    </row>
    <row r="609" spans="27:36" x14ac:dyDescent="0.25">
      <c r="AA609" s="32" t="s">
        <v>816</v>
      </c>
      <c r="AB609">
        <v>397.63</v>
      </c>
      <c r="AC609">
        <f t="shared" si="26"/>
        <v>74.88358778625954</v>
      </c>
      <c r="AD609" s="42">
        <v>2.5453889003507424E-2</v>
      </c>
      <c r="AF609" s="32" t="s">
        <v>816</v>
      </c>
      <c r="AG609">
        <v>397.63</v>
      </c>
      <c r="AH609">
        <f t="shared" si="27"/>
        <v>74.88358778625954</v>
      </c>
      <c r="AI609" s="180">
        <v>2.5453889003507424E-2</v>
      </c>
      <c r="AJ609" s="42">
        <f ca="1">_xlfn.NORM.INV(RAND(),VAR!$F$6,VAR!$F$7)</f>
        <v>2.0628804808317008E-2</v>
      </c>
    </row>
    <row r="610" spans="27:36" x14ac:dyDescent="0.25">
      <c r="AA610" s="32" t="s">
        <v>7415</v>
      </c>
      <c r="AB610">
        <v>5.24</v>
      </c>
      <c r="AC610">
        <f t="shared" si="26"/>
        <v>-0.98709232436693273</v>
      </c>
      <c r="AD610" s="42">
        <v>2.5440313111545931E-2</v>
      </c>
      <c r="AF610" s="32" t="s">
        <v>7415</v>
      </c>
      <c r="AG610">
        <v>5.24</v>
      </c>
      <c r="AH610">
        <f t="shared" si="27"/>
        <v>-0.98709232436693273</v>
      </c>
      <c r="AI610" s="180">
        <v>2.5440313111545931E-2</v>
      </c>
      <c r="AJ610" s="42">
        <f ca="1">_xlfn.NORM.INV(RAND(),VAR!$F$6,VAR!$F$7)</f>
        <v>-8.496531960825714E-3</v>
      </c>
    </row>
    <row r="611" spans="27:36" x14ac:dyDescent="0.25">
      <c r="AA611" s="32" t="s">
        <v>503</v>
      </c>
      <c r="AB611">
        <v>405.96</v>
      </c>
      <c r="AC611">
        <f t="shared" si="26"/>
        <v>42.745689655172413</v>
      </c>
      <c r="AD611" s="42">
        <v>2.5436358584455254E-2</v>
      </c>
      <c r="AF611" s="32" t="s">
        <v>503</v>
      </c>
      <c r="AG611">
        <v>405.96</v>
      </c>
      <c r="AH611">
        <f t="shared" si="27"/>
        <v>42.745689655172413</v>
      </c>
      <c r="AI611" s="180">
        <v>2.5436358584455254E-2</v>
      </c>
      <c r="AJ611" s="42">
        <f ca="1">_xlfn.NORM.INV(RAND(),VAR!$F$6,VAR!$F$7)</f>
        <v>2.9363194633178234E-2</v>
      </c>
    </row>
    <row r="612" spans="27:36" x14ac:dyDescent="0.25">
      <c r="AA612" s="32" t="s">
        <v>6414</v>
      </c>
      <c r="AB612">
        <v>9.2799999999999994</v>
      </c>
      <c r="AC612">
        <f t="shared" si="26"/>
        <v>-1.0764262648008671E-3</v>
      </c>
      <c r="AD612" s="42">
        <v>2.5414364640883758E-2</v>
      </c>
      <c r="AF612" s="32" t="s">
        <v>6414</v>
      </c>
      <c r="AG612">
        <v>9.2799999999999994</v>
      </c>
      <c r="AH612">
        <f t="shared" si="27"/>
        <v>-1.0764262648008671E-3</v>
      </c>
      <c r="AI612" s="180">
        <v>2.5414364640883758E-2</v>
      </c>
      <c r="AJ612" s="42">
        <f ca="1">_xlfn.NORM.INV(RAND(),VAR!$F$6,VAR!$F$7)</f>
        <v>-3.6063345346839117E-2</v>
      </c>
    </row>
    <row r="613" spans="27:36" x14ac:dyDescent="0.25">
      <c r="AA613" s="32" t="s">
        <v>6512</v>
      </c>
      <c r="AB613">
        <v>9.2899999999999991</v>
      </c>
      <c r="AC613">
        <f t="shared" si="26"/>
        <v>-0.87099014025829746</v>
      </c>
      <c r="AD613" s="42">
        <v>2.5386313465783461E-2</v>
      </c>
      <c r="AF613" s="32" t="s">
        <v>6512</v>
      </c>
      <c r="AG613">
        <v>9.2899999999999991</v>
      </c>
      <c r="AH613">
        <f t="shared" si="27"/>
        <v>-0.87099014025829746</v>
      </c>
      <c r="AI613" s="180">
        <v>2.5386313465783461E-2</v>
      </c>
      <c r="AJ613" s="42">
        <f ca="1">_xlfn.NORM.INV(RAND(),VAR!$F$6,VAR!$F$7)</f>
        <v>1.5616797331407866E-2</v>
      </c>
    </row>
    <row r="614" spans="27:36" x14ac:dyDescent="0.25">
      <c r="AA614" s="32" t="s">
        <v>3906</v>
      </c>
      <c r="AB614">
        <v>72.010000000000005</v>
      </c>
      <c r="AC614">
        <f t="shared" si="26"/>
        <v>0.3690114068441066</v>
      </c>
      <c r="AD614" s="42">
        <v>2.5345294033888743E-2</v>
      </c>
      <c r="AF614" s="32" t="s">
        <v>3906</v>
      </c>
      <c r="AG614">
        <v>72.010000000000005</v>
      </c>
      <c r="AH614">
        <f t="shared" si="27"/>
        <v>0.3690114068441066</v>
      </c>
      <c r="AI614" s="180">
        <v>2.5345294033888743E-2</v>
      </c>
      <c r="AJ614" s="42">
        <f ca="1">_xlfn.NORM.INV(RAND(),VAR!$F$6,VAR!$F$7)</f>
        <v>3.0793980913002176E-2</v>
      </c>
    </row>
    <row r="615" spans="27:36" x14ac:dyDescent="0.25">
      <c r="AA615" s="32" t="s">
        <v>4120</v>
      </c>
      <c r="AB615">
        <v>52.6</v>
      </c>
      <c r="AC615">
        <f t="shared" si="26"/>
        <v>-0.62989023360540386</v>
      </c>
      <c r="AD615" s="42">
        <v>2.5341130604288553E-2</v>
      </c>
      <c r="AF615" s="32" t="s">
        <v>4120</v>
      </c>
      <c r="AG615">
        <v>52.6</v>
      </c>
      <c r="AH615">
        <f t="shared" si="27"/>
        <v>-0.62989023360540386</v>
      </c>
      <c r="AI615" s="180">
        <v>2.5341130604288553E-2</v>
      </c>
      <c r="AJ615" s="42">
        <f ca="1">_xlfn.NORM.INV(RAND(),VAR!$F$6,VAR!$F$7)</f>
        <v>2.2706108242663687E-2</v>
      </c>
    </row>
    <row r="616" spans="27:36" x14ac:dyDescent="0.25">
      <c r="AA616" s="32" t="s">
        <v>2821</v>
      </c>
      <c r="AB616">
        <v>142.12</v>
      </c>
      <c r="AC616">
        <f t="shared" si="26"/>
        <v>42.864197530864196</v>
      </c>
      <c r="AD616" s="42">
        <v>2.5322848279344834E-2</v>
      </c>
      <c r="AF616" s="32" t="s">
        <v>2821</v>
      </c>
      <c r="AG616">
        <v>142.12</v>
      </c>
      <c r="AH616">
        <f t="shared" si="27"/>
        <v>42.864197530864196</v>
      </c>
      <c r="AI616" s="180">
        <v>2.5322848279344834E-2</v>
      </c>
      <c r="AJ616" s="42">
        <f ca="1">_xlfn.NORM.INV(RAND(),VAR!$F$6,VAR!$F$7)</f>
        <v>3.2590330972518726E-2</v>
      </c>
    </row>
    <row r="617" spans="27:36" x14ac:dyDescent="0.25">
      <c r="AA617" s="32" t="s">
        <v>7541</v>
      </c>
      <c r="AB617">
        <v>3.24</v>
      </c>
      <c r="AC617">
        <f t="shared" si="26"/>
        <v>-0.97459421312632322</v>
      </c>
      <c r="AD617" s="42">
        <v>2.5316455696202445E-2</v>
      </c>
      <c r="AF617" s="32" t="s">
        <v>7541</v>
      </c>
      <c r="AG617">
        <v>3.24</v>
      </c>
      <c r="AH617">
        <f t="shared" si="27"/>
        <v>-0.97459421312632322</v>
      </c>
      <c r="AI617" s="180">
        <v>2.5316455696202445E-2</v>
      </c>
      <c r="AJ617" s="42">
        <f ca="1">_xlfn.NORM.INV(RAND(),VAR!$F$6,VAR!$F$7)</f>
        <v>2.8178101015484673E-2</v>
      </c>
    </row>
    <row r="618" spans="27:36" x14ac:dyDescent="0.25">
      <c r="AA618" s="32" t="s">
        <v>1571</v>
      </c>
      <c r="AB618">
        <v>127.53</v>
      </c>
      <c r="AC618">
        <f t="shared" si="26"/>
        <v>13.217391304347824</v>
      </c>
      <c r="AD618" s="42">
        <v>2.5243186751346514E-2</v>
      </c>
      <c r="AF618" s="32" t="s">
        <v>1571</v>
      </c>
      <c r="AG618">
        <v>127.53</v>
      </c>
      <c r="AH618">
        <f t="shared" si="27"/>
        <v>13.217391304347824</v>
      </c>
      <c r="AI618" s="180">
        <v>2.5243186751346514E-2</v>
      </c>
      <c r="AJ618" s="42">
        <f ca="1">_xlfn.NORM.INV(RAND(),VAR!$F$6,VAR!$F$7)</f>
        <v>2.6270636578679923E-2</v>
      </c>
    </row>
    <row r="619" spans="27:36" x14ac:dyDescent="0.25">
      <c r="AA619" s="32" t="s">
        <v>5803</v>
      </c>
      <c r="AB619">
        <v>8.9700000000000006</v>
      </c>
      <c r="AC619">
        <f t="shared" si="26"/>
        <v>-0.72875718173571213</v>
      </c>
      <c r="AD619" s="42">
        <v>2.5142857142857133E-2</v>
      </c>
      <c r="AF619" s="32" t="s">
        <v>5803</v>
      </c>
      <c r="AG619">
        <v>8.9700000000000006</v>
      </c>
      <c r="AH619">
        <f t="shared" si="27"/>
        <v>-0.72875718173571213</v>
      </c>
      <c r="AI619" s="180">
        <v>2.5142857142857133E-2</v>
      </c>
      <c r="AJ619" s="42">
        <f ca="1">_xlfn.NORM.INV(RAND(),VAR!$F$6,VAR!$F$7)</f>
        <v>3.839156252156755E-2</v>
      </c>
    </row>
    <row r="620" spans="27:36" x14ac:dyDescent="0.25">
      <c r="AA620" s="32" t="s">
        <v>5039</v>
      </c>
      <c r="AB620">
        <v>33.07</v>
      </c>
      <c r="AC620">
        <f t="shared" si="26"/>
        <v>3.499319727891157</v>
      </c>
      <c r="AD620" s="42">
        <v>2.5108493490390682E-2</v>
      </c>
      <c r="AF620" s="32" t="s">
        <v>5039</v>
      </c>
      <c r="AG620">
        <v>33.07</v>
      </c>
      <c r="AH620">
        <f t="shared" si="27"/>
        <v>3.499319727891157</v>
      </c>
      <c r="AI620" s="180">
        <v>2.5108493490390682E-2</v>
      </c>
      <c r="AJ620" s="42">
        <f ca="1">_xlfn.NORM.INV(RAND(),VAR!$F$6,VAR!$F$7)</f>
        <v>-3.3692866110779773E-3</v>
      </c>
    </row>
    <row r="621" spans="27:36" x14ac:dyDescent="0.25">
      <c r="AA621" s="32" t="s">
        <v>6233</v>
      </c>
      <c r="AB621">
        <v>7.35</v>
      </c>
      <c r="AC621">
        <f t="shared" si="26"/>
        <v>0.38418079096045199</v>
      </c>
      <c r="AD621" s="42">
        <v>2.5104602510460206E-2</v>
      </c>
      <c r="AF621" s="32" t="s">
        <v>6233</v>
      </c>
      <c r="AG621">
        <v>7.35</v>
      </c>
      <c r="AH621">
        <f t="shared" si="27"/>
        <v>0.38418079096045199</v>
      </c>
      <c r="AI621" s="180">
        <v>2.5104602510460206E-2</v>
      </c>
      <c r="AJ621" s="42">
        <f ca="1">_xlfn.NORM.INV(RAND(),VAR!$F$6,VAR!$F$7)</f>
        <v>-1.4416629436755627E-2</v>
      </c>
    </row>
    <row r="622" spans="27:36" x14ac:dyDescent="0.25">
      <c r="AA622" s="32" t="s">
        <v>7362</v>
      </c>
      <c r="AB622">
        <v>5.31</v>
      </c>
      <c r="AC622">
        <f t="shared" si="26"/>
        <v>-0.51858567543064371</v>
      </c>
      <c r="AD622" s="42">
        <v>2.5096525096525157E-2</v>
      </c>
      <c r="AF622" s="32" t="s">
        <v>7362</v>
      </c>
      <c r="AG622">
        <v>5.31</v>
      </c>
      <c r="AH622">
        <f t="shared" si="27"/>
        <v>-0.51858567543064371</v>
      </c>
      <c r="AI622" s="180">
        <v>2.5096525096525157E-2</v>
      </c>
      <c r="AJ622" s="42">
        <f ca="1">_xlfn.NORM.INV(RAND(),VAR!$F$6,VAR!$F$7)</f>
        <v>1.9244058490908403E-3</v>
      </c>
    </row>
    <row r="623" spans="27:36" x14ac:dyDescent="0.25">
      <c r="AA623" s="32" t="s">
        <v>6841</v>
      </c>
      <c r="AB623">
        <v>11.03</v>
      </c>
      <c r="AC623">
        <f t="shared" si="26"/>
        <v>2.8566433566433567</v>
      </c>
      <c r="AD623" s="42">
        <v>2.5092936802973975E-2</v>
      </c>
      <c r="AF623" s="32" t="s">
        <v>6841</v>
      </c>
      <c r="AG623">
        <v>11.03</v>
      </c>
      <c r="AH623">
        <f t="shared" si="27"/>
        <v>2.8566433566433567</v>
      </c>
      <c r="AI623" s="180">
        <v>2.5092936802973975E-2</v>
      </c>
      <c r="AJ623" s="42">
        <f ca="1">_xlfn.NORM.INV(RAND(),VAR!$F$6,VAR!$F$7)</f>
        <v>-3.7315370300083509E-3</v>
      </c>
    </row>
    <row r="624" spans="27:36" x14ac:dyDescent="0.25">
      <c r="AA624" s="32" t="s">
        <v>7759</v>
      </c>
      <c r="AB624">
        <v>2.86</v>
      </c>
      <c r="AC624">
        <f t="shared" si="26"/>
        <v>-0.98039618890945235</v>
      </c>
      <c r="AD624" s="42">
        <v>2.5089605734766929E-2</v>
      </c>
      <c r="AF624" s="32" t="s">
        <v>7759</v>
      </c>
      <c r="AG624">
        <v>2.86</v>
      </c>
      <c r="AH624">
        <f t="shared" si="27"/>
        <v>-0.98039618890945235</v>
      </c>
      <c r="AI624" s="180">
        <v>2.5089605734766929E-2</v>
      </c>
      <c r="AJ624" s="42">
        <f ca="1">_xlfn.NORM.INV(RAND(),VAR!$F$6,VAR!$F$7)</f>
        <v>-1.7845260083295671E-3</v>
      </c>
    </row>
    <row r="625" spans="27:36" x14ac:dyDescent="0.25">
      <c r="AA625" s="32" t="s">
        <v>3388</v>
      </c>
      <c r="AB625">
        <v>145.88999999999999</v>
      </c>
      <c r="AC625">
        <f t="shared" si="26"/>
        <v>-5.8288148721921007E-2</v>
      </c>
      <c r="AD625" s="42">
        <v>2.5084317032040504E-2</v>
      </c>
      <c r="AF625" s="32" t="s">
        <v>3388</v>
      </c>
      <c r="AG625">
        <v>145.88999999999999</v>
      </c>
      <c r="AH625">
        <f t="shared" si="27"/>
        <v>-5.8288148721921007E-2</v>
      </c>
      <c r="AI625" s="180">
        <v>2.5084317032040504E-2</v>
      </c>
      <c r="AJ625" s="42">
        <f ca="1">_xlfn.NORM.INV(RAND(),VAR!$F$6,VAR!$F$7)</f>
        <v>4.0935708606677827E-2</v>
      </c>
    </row>
    <row r="626" spans="27:36" x14ac:dyDescent="0.25">
      <c r="AA626" s="32" t="s">
        <v>2979</v>
      </c>
      <c r="AB626">
        <v>154.91999999999999</v>
      </c>
      <c r="AC626">
        <f t="shared" si="26"/>
        <v>3.2097826086956518</v>
      </c>
      <c r="AD626" s="42">
        <v>2.507774763448678E-2</v>
      </c>
      <c r="AF626" s="32" t="s">
        <v>2979</v>
      </c>
      <c r="AG626">
        <v>154.91999999999999</v>
      </c>
      <c r="AH626">
        <f t="shared" si="27"/>
        <v>3.2097826086956518</v>
      </c>
      <c r="AI626" s="180">
        <v>2.507774763448678E-2</v>
      </c>
      <c r="AJ626" s="42">
        <f ca="1">_xlfn.NORM.INV(RAND(),VAR!$F$6,VAR!$F$7)</f>
        <v>9.9235111552744316E-3</v>
      </c>
    </row>
    <row r="627" spans="27:36" x14ac:dyDescent="0.25">
      <c r="AA627" s="32" t="s">
        <v>4686</v>
      </c>
      <c r="AB627">
        <v>36.799999999999997</v>
      </c>
      <c r="AC627">
        <f t="shared" si="26"/>
        <v>3.4987775061124688</v>
      </c>
      <c r="AD627" s="42">
        <v>2.5069637883008422E-2</v>
      </c>
      <c r="AF627" s="32" t="s">
        <v>4686</v>
      </c>
      <c r="AG627">
        <v>36.799999999999997</v>
      </c>
      <c r="AH627">
        <f t="shared" si="27"/>
        <v>3.4987775061124688</v>
      </c>
      <c r="AI627" s="180">
        <v>2.5069637883008422E-2</v>
      </c>
      <c r="AJ627" s="42">
        <f ca="1">_xlfn.NORM.INV(RAND(),VAR!$F$6,VAR!$F$7)</f>
        <v>-1.3619457327765117E-2</v>
      </c>
    </row>
    <row r="628" spans="27:36" x14ac:dyDescent="0.25">
      <c r="AA628" s="32" t="s">
        <v>6549</v>
      </c>
      <c r="AB628">
        <v>8.18</v>
      </c>
      <c r="AC628">
        <f t="shared" si="26"/>
        <v>-0.94521832306455933</v>
      </c>
      <c r="AD628" s="42">
        <v>2.5062656641603898E-2</v>
      </c>
      <c r="AF628" s="32" t="s">
        <v>6549</v>
      </c>
      <c r="AG628">
        <v>8.18</v>
      </c>
      <c r="AH628">
        <f t="shared" si="27"/>
        <v>-0.94521832306455933</v>
      </c>
      <c r="AI628" s="180">
        <v>2.5062656641603898E-2</v>
      </c>
      <c r="AJ628" s="42">
        <f ca="1">_xlfn.NORM.INV(RAND(),VAR!$F$6,VAR!$F$7)</f>
        <v>-2.1640503943783227E-2</v>
      </c>
    </row>
    <row r="629" spans="27:36" x14ac:dyDescent="0.25">
      <c r="AA629" s="32" t="s">
        <v>3176</v>
      </c>
      <c r="AB629">
        <v>149.32</v>
      </c>
      <c r="AC629">
        <f t="shared" si="26"/>
        <v>16.36279069767442</v>
      </c>
      <c r="AD629" s="42">
        <v>2.505663485961418E-2</v>
      </c>
      <c r="AF629" s="32" t="s">
        <v>3176</v>
      </c>
      <c r="AG629">
        <v>149.32</v>
      </c>
      <c r="AH629">
        <f t="shared" si="27"/>
        <v>16.36279069767442</v>
      </c>
      <c r="AI629" s="180">
        <v>2.505663485961418E-2</v>
      </c>
      <c r="AJ629" s="42">
        <f ca="1">_xlfn.NORM.INV(RAND(),VAR!$F$6,VAR!$F$7)</f>
        <v>1.5099396990506671E-2</v>
      </c>
    </row>
    <row r="630" spans="27:36" x14ac:dyDescent="0.25">
      <c r="AA630" s="32" t="s">
        <v>6342</v>
      </c>
      <c r="AB630">
        <v>8.6</v>
      </c>
      <c r="AC630">
        <f t="shared" si="26"/>
        <v>-0.97338779551924748</v>
      </c>
      <c r="AD630" s="42">
        <v>2.502979737783062E-2</v>
      </c>
      <c r="AF630" s="32" t="s">
        <v>6342</v>
      </c>
      <c r="AG630">
        <v>8.6</v>
      </c>
      <c r="AH630">
        <f t="shared" si="27"/>
        <v>-0.97338779551924748</v>
      </c>
      <c r="AI630" s="180">
        <v>2.502979737783062E-2</v>
      </c>
      <c r="AJ630" s="42">
        <f ca="1">_xlfn.NORM.INV(RAND(),VAR!$F$6,VAR!$F$7)</f>
        <v>1.459005456316851E-2</v>
      </c>
    </row>
    <row r="631" spans="27:36" x14ac:dyDescent="0.25">
      <c r="AA631" s="32" t="s">
        <v>989</v>
      </c>
      <c r="AB631">
        <v>323.16000000000003</v>
      </c>
      <c r="AC631">
        <f t="shared" si="26"/>
        <v>-0.27495456687083519</v>
      </c>
      <c r="AD631" s="42">
        <v>2.5026168046436537E-2</v>
      </c>
      <c r="AF631" s="32" t="s">
        <v>989</v>
      </c>
      <c r="AG631">
        <v>323.16000000000003</v>
      </c>
      <c r="AH631">
        <f t="shared" si="27"/>
        <v>-0.27495456687083519</v>
      </c>
      <c r="AI631" s="180">
        <v>2.5026168046436537E-2</v>
      </c>
      <c r="AJ631" s="42">
        <f ca="1">_xlfn.NORM.INV(RAND(),VAR!$F$6,VAR!$F$7)</f>
        <v>-3.0977578861593209E-2</v>
      </c>
    </row>
    <row r="632" spans="27:36" x14ac:dyDescent="0.25">
      <c r="AA632" s="32" t="s">
        <v>672</v>
      </c>
      <c r="AB632">
        <v>445.71</v>
      </c>
      <c r="AC632">
        <f t="shared" si="26"/>
        <v>1.9375205957951627</v>
      </c>
      <c r="AD632" s="42">
        <v>2.4997700303559967E-2</v>
      </c>
      <c r="AF632" s="32" t="s">
        <v>672</v>
      </c>
      <c r="AG632">
        <v>445.71</v>
      </c>
      <c r="AH632">
        <f t="shared" si="27"/>
        <v>1.9375205957951627</v>
      </c>
      <c r="AI632" s="180">
        <v>2.4997700303559967E-2</v>
      </c>
      <c r="AJ632" s="42">
        <f ca="1">_xlfn.NORM.INV(RAND(),VAR!$F$6,VAR!$F$7)</f>
        <v>9.2692837928729857E-3</v>
      </c>
    </row>
    <row r="633" spans="27:36" x14ac:dyDescent="0.25">
      <c r="AA633" s="32" t="s">
        <v>1522</v>
      </c>
      <c r="AB633">
        <v>151.72999999999999</v>
      </c>
      <c r="AC633">
        <f t="shared" si="26"/>
        <v>3.3513048465729858</v>
      </c>
      <c r="AD633" s="42">
        <v>2.4994933459433932E-2</v>
      </c>
      <c r="AF633" s="32" t="s">
        <v>1522</v>
      </c>
      <c r="AG633">
        <v>151.72999999999999</v>
      </c>
      <c r="AH633">
        <f t="shared" si="27"/>
        <v>3.3513048465729858</v>
      </c>
      <c r="AI633" s="180">
        <v>2.4994933459433932E-2</v>
      </c>
      <c r="AJ633" s="42">
        <f ca="1">_xlfn.NORM.INV(RAND(),VAR!$F$6,VAR!$F$7)</f>
        <v>2.2801650164823968E-3</v>
      </c>
    </row>
    <row r="634" spans="27:36" x14ac:dyDescent="0.25">
      <c r="AA634" s="32" t="s">
        <v>5132</v>
      </c>
      <c r="AB634">
        <v>34.869999999999997</v>
      </c>
      <c r="AC634">
        <f t="shared" si="26"/>
        <v>-0.79620105201636471</v>
      </c>
      <c r="AD634" s="42">
        <v>2.4985302763080419E-2</v>
      </c>
      <c r="AF634" s="32" t="s">
        <v>5132</v>
      </c>
      <c r="AG634">
        <v>34.869999999999997</v>
      </c>
      <c r="AH634">
        <f t="shared" si="27"/>
        <v>-0.79620105201636471</v>
      </c>
      <c r="AI634" s="180">
        <v>2.4985302763080419E-2</v>
      </c>
      <c r="AJ634" s="42">
        <f ca="1">_xlfn.NORM.INV(RAND(),VAR!$F$6,VAR!$F$7)</f>
        <v>-5.106737543953405E-3</v>
      </c>
    </row>
    <row r="635" spans="27:36" x14ac:dyDescent="0.25">
      <c r="AA635" s="32" t="s">
        <v>1271</v>
      </c>
      <c r="AB635">
        <v>171.1</v>
      </c>
      <c r="AC635">
        <f t="shared" si="26"/>
        <v>0.15467674449993241</v>
      </c>
      <c r="AD635" s="42">
        <v>2.4980530761396835E-2</v>
      </c>
      <c r="AF635" s="32" t="s">
        <v>1271</v>
      </c>
      <c r="AG635">
        <v>171.1</v>
      </c>
      <c r="AH635">
        <f t="shared" si="27"/>
        <v>0.15467674449993241</v>
      </c>
      <c r="AI635" s="180">
        <v>2.4980530761396835E-2</v>
      </c>
      <c r="AJ635" s="42">
        <f ca="1">_xlfn.NORM.INV(RAND(),VAR!$F$6,VAR!$F$7)</f>
        <v>-4.9262843572951472E-2</v>
      </c>
    </row>
    <row r="636" spans="27:36" x14ac:dyDescent="0.25">
      <c r="AA636" s="32" t="s">
        <v>2937</v>
      </c>
      <c r="AB636">
        <v>148.18</v>
      </c>
      <c r="AC636">
        <f t="shared" si="26"/>
        <v>0.2189865087199736</v>
      </c>
      <c r="AD636" s="42">
        <v>2.4970602476309223E-2</v>
      </c>
      <c r="AF636" s="32" t="s">
        <v>2937</v>
      </c>
      <c r="AG636">
        <v>148.18</v>
      </c>
      <c r="AH636">
        <f t="shared" si="27"/>
        <v>0.2189865087199736</v>
      </c>
      <c r="AI636" s="180">
        <v>2.4970602476309223E-2</v>
      </c>
      <c r="AJ636" s="42">
        <f ca="1">_xlfn.NORM.INV(RAND(),VAR!$F$6,VAR!$F$7)</f>
        <v>2.8211862060822856E-3</v>
      </c>
    </row>
    <row r="637" spans="27:36" x14ac:dyDescent="0.25">
      <c r="AA637" s="32" t="s">
        <v>3499</v>
      </c>
      <c r="AB637">
        <v>121.56</v>
      </c>
      <c r="AC637">
        <f t="shared" si="26"/>
        <v>-0.55810825548002474</v>
      </c>
      <c r="AD637" s="42">
        <v>2.4957841483979726E-2</v>
      </c>
      <c r="AF637" s="32" t="s">
        <v>3499</v>
      </c>
      <c r="AG637">
        <v>121.56</v>
      </c>
      <c r="AH637">
        <f t="shared" si="27"/>
        <v>-0.55810825548002474</v>
      </c>
      <c r="AI637" s="180">
        <v>2.4957841483979726E-2</v>
      </c>
      <c r="AJ637" s="42">
        <f ca="1">_xlfn.NORM.INV(RAND(),VAR!$F$6,VAR!$F$7)</f>
        <v>7.0212195135223292E-3</v>
      </c>
    </row>
    <row r="638" spans="27:36" x14ac:dyDescent="0.25">
      <c r="AA638" s="32" t="s">
        <v>1090</v>
      </c>
      <c r="AB638">
        <v>275.08999999999997</v>
      </c>
      <c r="AC638">
        <f t="shared" si="26"/>
        <v>25.759727626459142</v>
      </c>
      <c r="AD638" s="42">
        <v>2.4925484351713934E-2</v>
      </c>
      <c r="AF638" s="32" t="s">
        <v>1090</v>
      </c>
      <c r="AG638">
        <v>275.08999999999997</v>
      </c>
      <c r="AH638">
        <f t="shared" si="27"/>
        <v>25.759727626459142</v>
      </c>
      <c r="AI638" s="180">
        <v>2.4925484351713934E-2</v>
      </c>
      <c r="AJ638" s="42">
        <f ca="1">_xlfn.NORM.INV(RAND(),VAR!$F$6,VAR!$F$7)</f>
        <v>4.1246428808509872E-3</v>
      </c>
    </row>
    <row r="639" spans="27:36" x14ac:dyDescent="0.25">
      <c r="AA639" s="32" t="s">
        <v>5581</v>
      </c>
      <c r="AB639">
        <v>10.28</v>
      </c>
      <c r="AC639">
        <f t="shared" si="26"/>
        <v>-0.60942249240121582</v>
      </c>
      <c r="AD639" s="42">
        <v>2.4925224327019047E-2</v>
      </c>
      <c r="AF639" s="32" t="s">
        <v>5581</v>
      </c>
      <c r="AG639">
        <v>10.28</v>
      </c>
      <c r="AH639">
        <f t="shared" si="27"/>
        <v>-0.60942249240121582</v>
      </c>
      <c r="AI639" s="180">
        <v>2.4925224327019047E-2</v>
      </c>
      <c r="AJ639" s="42">
        <f ca="1">_xlfn.NORM.INV(RAND(),VAR!$F$6,VAR!$F$7)</f>
        <v>-2.6582581691640888E-2</v>
      </c>
    </row>
    <row r="640" spans="27:36" x14ac:dyDescent="0.25">
      <c r="AA640" s="32" t="s">
        <v>4896</v>
      </c>
      <c r="AB640">
        <v>26.32</v>
      </c>
      <c r="AC640">
        <f t="shared" si="26"/>
        <v>-0.93087872262198645</v>
      </c>
      <c r="AD640" s="42">
        <v>2.4922118380062308E-2</v>
      </c>
      <c r="AF640" s="32" t="s">
        <v>4896</v>
      </c>
      <c r="AG640">
        <v>26.32</v>
      </c>
      <c r="AH640">
        <f t="shared" si="27"/>
        <v>-0.93087872262198645</v>
      </c>
      <c r="AI640" s="180">
        <v>2.4922118380062308E-2</v>
      </c>
      <c r="AJ640" s="42">
        <f ca="1">_xlfn.NORM.INV(RAND(),VAR!$F$6,VAR!$F$7)</f>
        <v>-1.1863658615084396E-2</v>
      </c>
    </row>
    <row r="641" spans="27:36" x14ac:dyDescent="0.25">
      <c r="AA641" s="32" t="s">
        <v>738</v>
      </c>
      <c r="AB641">
        <v>380.78</v>
      </c>
      <c r="AC641">
        <f t="shared" si="26"/>
        <v>42.969976905311775</v>
      </c>
      <c r="AD641" s="42">
        <v>2.4869462238251483E-2</v>
      </c>
      <c r="AF641" s="32" t="s">
        <v>738</v>
      </c>
      <c r="AG641">
        <v>380.78</v>
      </c>
      <c r="AH641">
        <f t="shared" si="27"/>
        <v>42.969976905311775</v>
      </c>
      <c r="AI641" s="180">
        <v>2.4869462238251483E-2</v>
      </c>
      <c r="AJ641" s="42">
        <f ca="1">_xlfn.NORM.INV(RAND(),VAR!$F$6,VAR!$F$7)</f>
        <v>-1.4228116886169397E-2</v>
      </c>
    </row>
    <row r="642" spans="27:36" x14ac:dyDescent="0.25">
      <c r="AA642" s="32" t="s">
        <v>6996</v>
      </c>
      <c r="AB642">
        <v>8.66</v>
      </c>
      <c r="AC642">
        <f t="shared" si="26"/>
        <v>-0.87208271787296898</v>
      </c>
      <c r="AD642" s="42">
        <v>2.4852071005917242E-2</v>
      </c>
      <c r="AF642" s="32" t="s">
        <v>6996</v>
      </c>
      <c r="AG642">
        <v>8.66</v>
      </c>
      <c r="AH642">
        <f t="shared" si="27"/>
        <v>-0.87208271787296898</v>
      </c>
      <c r="AI642" s="180">
        <v>2.4852071005917242E-2</v>
      </c>
      <c r="AJ642" s="42">
        <f ca="1">_xlfn.NORM.INV(RAND(),VAR!$F$6,VAR!$F$7)</f>
        <v>4.7804419403923264E-3</v>
      </c>
    </row>
    <row r="643" spans="27:36" x14ac:dyDescent="0.25">
      <c r="AA643" s="32" t="s">
        <v>4010</v>
      </c>
      <c r="AB643">
        <v>67.7</v>
      </c>
      <c r="AC643">
        <f t="shared" si="26"/>
        <v>22.425605536332181</v>
      </c>
      <c r="AD643" s="42">
        <v>2.4825915834090218E-2</v>
      </c>
      <c r="AF643" s="32" t="s">
        <v>4010</v>
      </c>
      <c r="AG643">
        <v>67.7</v>
      </c>
      <c r="AH643">
        <f t="shared" si="27"/>
        <v>22.425605536332181</v>
      </c>
      <c r="AI643" s="180">
        <v>2.4825915834090218E-2</v>
      </c>
      <c r="AJ643" s="42">
        <f ca="1">_xlfn.NORM.INV(RAND(),VAR!$F$6,VAR!$F$7)</f>
        <v>-5.3698399605525797E-3</v>
      </c>
    </row>
    <row r="644" spans="27:36" x14ac:dyDescent="0.25">
      <c r="AA644" s="32" t="s">
        <v>7766</v>
      </c>
      <c r="AB644">
        <v>2.89</v>
      </c>
      <c r="AC644">
        <f t="shared" ref="AC644:AC707" si="28">(AB644/AB645)-1</f>
        <v>-0.74080717488789238</v>
      </c>
      <c r="AD644" s="42">
        <v>2.4822695035461084E-2</v>
      </c>
      <c r="AF644" s="32" t="s">
        <v>7766</v>
      </c>
      <c r="AG644">
        <v>2.89</v>
      </c>
      <c r="AH644">
        <f t="shared" ref="AH644:AH707" si="29">(AG644/AG645)-1</f>
        <v>-0.74080717488789238</v>
      </c>
      <c r="AI644" s="180">
        <v>2.4822695035461084E-2</v>
      </c>
      <c r="AJ644" s="42">
        <f ca="1">_xlfn.NORM.INV(RAND(),VAR!$F$6,VAR!$F$7)</f>
        <v>-2.4625000603362181E-3</v>
      </c>
    </row>
    <row r="645" spans="27:36" x14ac:dyDescent="0.25">
      <c r="AA645" s="32" t="s">
        <v>6904</v>
      </c>
      <c r="AB645">
        <v>11.15</v>
      </c>
      <c r="AC645">
        <f t="shared" si="28"/>
        <v>0.49865591397849451</v>
      </c>
      <c r="AD645" s="42">
        <v>2.4816176470588092E-2</v>
      </c>
      <c r="AF645" s="32" t="s">
        <v>6904</v>
      </c>
      <c r="AG645">
        <v>11.15</v>
      </c>
      <c r="AH645">
        <f t="shared" si="29"/>
        <v>0.49865591397849451</v>
      </c>
      <c r="AI645" s="180">
        <v>2.4816176470588092E-2</v>
      </c>
      <c r="AJ645" s="42">
        <f ca="1">_xlfn.NORM.INV(RAND(),VAR!$F$6,VAR!$F$7)</f>
        <v>2.702100981729199E-2</v>
      </c>
    </row>
    <row r="646" spans="27:36" x14ac:dyDescent="0.25">
      <c r="AA646" s="32" t="s">
        <v>6074</v>
      </c>
      <c r="AB646">
        <v>7.44</v>
      </c>
      <c r="AC646">
        <f t="shared" si="28"/>
        <v>5.8321479374110918E-2</v>
      </c>
      <c r="AD646" s="42">
        <v>2.4793388429752206E-2</v>
      </c>
      <c r="AF646" s="32" t="s">
        <v>6074</v>
      </c>
      <c r="AG646">
        <v>7.44</v>
      </c>
      <c r="AH646">
        <f t="shared" si="29"/>
        <v>5.8321479374110918E-2</v>
      </c>
      <c r="AI646" s="180">
        <v>2.4793388429752206E-2</v>
      </c>
      <c r="AJ646" s="42">
        <f ca="1">_xlfn.NORM.INV(RAND(),VAR!$F$6,VAR!$F$7)</f>
        <v>1.8421698770305212E-2</v>
      </c>
    </row>
    <row r="647" spans="27:36" x14ac:dyDescent="0.25">
      <c r="AA647" s="32" t="s">
        <v>6159</v>
      </c>
      <c r="AB647">
        <v>7.03</v>
      </c>
      <c r="AC647">
        <f t="shared" si="28"/>
        <v>-5.6375838926174482E-2</v>
      </c>
      <c r="AD647" s="42">
        <v>2.4781341107871668E-2</v>
      </c>
      <c r="AF647" s="32" t="s">
        <v>6159</v>
      </c>
      <c r="AG647">
        <v>7.03</v>
      </c>
      <c r="AH647">
        <f t="shared" si="29"/>
        <v>-5.6375838926174482E-2</v>
      </c>
      <c r="AI647" s="180">
        <v>2.4781341107871668E-2</v>
      </c>
      <c r="AJ647" s="42">
        <f ca="1">_xlfn.NORM.INV(RAND(),VAR!$F$6,VAR!$F$7)</f>
        <v>-3.6821313605804847E-3</v>
      </c>
    </row>
    <row r="648" spans="27:36" x14ac:dyDescent="0.25">
      <c r="AA648" s="32" t="s">
        <v>5984</v>
      </c>
      <c r="AB648">
        <v>7.45</v>
      </c>
      <c r="AC648">
        <f t="shared" si="28"/>
        <v>-0.94188767550702024</v>
      </c>
      <c r="AD648" s="42">
        <v>2.4759284731774578E-2</v>
      </c>
      <c r="AF648" s="32" t="s">
        <v>5984</v>
      </c>
      <c r="AG648">
        <v>7.45</v>
      </c>
      <c r="AH648">
        <f t="shared" si="29"/>
        <v>-0.94188767550702024</v>
      </c>
      <c r="AI648" s="180">
        <v>2.4759284731774578E-2</v>
      </c>
      <c r="AJ648" s="42">
        <f ca="1">_xlfn.NORM.INV(RAND(),VAR!$F$6,VAR!$F$7)</f>
        <v>-1.323158579470388E-2</v>
      </c>
    </row>
    <row r="649" spans="27:36" x14ac:dyDescent="0.25">
      <c r="AA649" s="32" t="s">
        <v>3311</v>
      </c>
      <c r="AB649">
        <v>128.19999999999999</v>
      </c>
      <c r="AC649">
        <f t="shared" si="28"/>
        <v>50.485943775100395</v>
      </c>
      <c r="AD649" s="42">
        <v>2.4698265526336804E-2</v>
      </c>
      <c r="AF649" s="32" t="s">
        <v>3311</v>
      </c>
      <c r="AG649">
        <v>128.19999999999999</v>
      </c>
      <c r="AH649">
        <f t="shared" si="29"/>
        <v>50.485943775100395</v>
      </c>
      <c r="AI649" s="180">
        <v>2.4698265526336804E-2</v>
      </c>
      <c r="AJ649" s="42">
        <f ca="1">_xlfn.NORM.INV(RAND(),VAR!$F$6,VAR!$F$7)</f>
        <v>-2.4617891823131489E-2</v>
      </c>
    </row>
    <row r="650" spans="27:36" x14ac:dyDescent="0.25">
      <c r="AA650" s="32" t="s">
        <v>7729</v>
      </c>
      <c r="AB650">
        <v>2.4900000000000002</v>
      </c>
      <c r="AC650">
        <f t="shared" si="28"/>
        <v>-0.9361865709892363</v>
      </c>
      <c r="AD650" s="42">
        <v>2.4691358024691468E-2</v>
      </c>
      <c r="AF650" s="32" t="s">
        <v>7729</v>
      </c>
      <c r="AG650">
        <v>2.4900000000000002</v>
      </c>
      <c r="AH650">
        <f t="shared" si="29"/>
        <v>-0.9361865709892363</v>
      </c>
      <c r="AI650" s="180">
        <v>2.4691358024691468E-2</v>
      </c>
      <c r="AJ650" s="42">
        <f ca="1">_xlfn.NORM.INV(RAND(),VAR!$F$6,VAR!$F$7)</f>
        <v>-1.8086168983870688E-3</v>
      </c>
    </row>
    <row r="651" spans="27:36" x14ac:dyDescent="0.25">
      <c r="AA651" s="32" t="s">
        <v>4631</v>
      </c>
      <c r="AB651">
        <v>39.020000000000003</v>
      </c>
      <c r="AC651">
        <f t="shared" si="28"/>
        <v>2.7591522157996144</v>
      </c>
      <c r="AD651" s="42">
        <v>2.4684873949579966E-2</v>
      </c>
      <c r="AF651" s="32" t="s">
        <v>4631</v>
      </c>
      <c r="AG651">
        <v>39.020000000000003</v>
      </c>
      <c r="AH651">
        <f t="shared" si="29"/>
        <v>2.7591522157996144</v>
      </c>
      <c r="AI651" s="180">
        <v>2.4684873949579966E-2</v>
      </c>
      <c r="AJ651" s="42">
        <f ca="1">_xlfn.NORM.INV(RAND(),VAR!$F$6,VAR!$F$7)</f>
        <v>2.871002347333329E-2</v>
      </c>
    </row>
    <row r="652" spans="27:36" x14ac:dyDescent="0.25">
      <c r="AA652" s="32" t="s">
        <v>6718</v>
      </c>
      <c r="AB652">
        <v>10.38</v>
      </c>
      <c r="AC652">
        <f t="shared" si="28"/>
        <v>8.6910994764398009E-2</v>
      </c>
      <c r="AD652" s="42">
        <v>2.4679170779861703E-2</v>
      </c>
      <c r="AF652" s="32" t="s">
        <v>6718</v>
      </c>
      <c r="AG652">
        <v>10.38</v>
      </c>
      <c r="AH652">
        <f t="shared" si="29"/>
        <v>8.6910994764398009E-2</v>
      </c>
      <c r="AI652" s="180">
        <v>2.4679170779861703E-2</v>
      </c>
      <c r="AJ652" s="42">
        <f ca="1">_xlfn.NORM.INV(RAND(),VAR!$F$6,VAR!$F$7)</f>
        <v>-3.5101912482617223E-2</v>
      </c>
    </row>
    <row r="653" spans="27:36" x14ac:dyDescent="0.25">
      <c r="AA653" s="32" t="s">
        <v>6495</v>
      </c>
      <c r="AB653">
        <v>9.5500000000000007</v>
      </c>
      <c r="AC653">
        <f t="shared" si="28"/>
        <v>-8.0846968238691086E-2</v>
      </c>
      <c r="AD653" s="42">
        <v>2.4678111587982832E-2</v>
      </c>
      <c r="AF653" s="32" t="s">
        <v>6495</v>
      </c>
      <c r="AG653">
        <v>9.5500000000000007</v>
      </c>
      <c r="AH653">
        <f t="shared" si="29"/>
        <v>-8.0846968238691086E-2</v>
      </c>
      <c r="AI653" s="180">
        <v>2.4678111587982832E-2</v>
      </c>
      <c r="AJ653" s="42">
        <f ca="1">_xlfn.NORM.INV(RAND(),VAR!$F$6,VAR!$F$7)</f>
        <v>1.627152122639719E-2</v>
      </c>
    </row>
    <row r="654" spans="27:36" x14ac:dyDescent="0.25">
      <c r="AA654" s="32" t="s">
        <v>5610</v>
      </c>
      <c r="AB654">
        <v>10.39</v>
      </c>
      <c r="AC654">
        <f t="shared" si="28"/>
        <v>-0.71612021857923502</v>
      </c>
      <c r="AD654" s="42">
        <v>2.4654832347140054E-2</v>
      </c>
      <c r="AF654" s="32" t="s">
        <v>5610</v>
      </c>
      <c r="AG654">
        <v>10.39</v>
      </c>
      <c r="AH654">
        <f t="shared" si="29"/>
        <v>-0.71612021857923502</v>
      </c>
      <c r="AI654" s="180">
        <v>2.4654832347140054E-2</v>
      </c>
      <c r="AJ654" s="42">
        <f ca="1">_xlfn.NORM.INV(RAND(),VAR!$F$6,VAR!$F$7)</f>
        <v>1.6765616178963324E-2</v>
      </c>
    </row>
    <row r="655" spans="27:36" x14ac:dyDescent="0.25">
      <c r="AA655" s="32" t="s">
        <v>4647</v>
      </c>
      <c r="AB655">
        <v>36.6</v>
      </c>
      <c r="AC655">
        <f t="shared" si="28"/>
        <v>-0.74940089010612798</v>
      </c>
      <c r="AD655" s="42">
        <v>2.4636058230683267E-2</v>
      </c>
      <c r="AF655" s="32" t="s">
        <v>4647</v>
      </c>
      <c r="AG655">
        <v>36.6</v>
      </c>
      <c r="AH655">
        <f t="shared" si="29"/>
        <v>-0.74940089010612798</v>
      </c>
      <c r="AI655" s="180">
        <v>2.4636058230683267E-2</v>
      </c>
      <c r="AJ655" s="42">
        <f ca="1">_xlfn.NORM.INV(RAND(),VAR!$F$6,VAR!$F$7)</f>
        <v>-5.6585886096283096E-3</v>
      </c>
    </row>
    <row r="656" spans="27:36" x14ac:dyDescent="0.25">
      <c r="AA656" s="32" t="s">
        <v>1530</v>
      </c>
      <c r="AB656">
        <v>146.05000000000001</v>
      </c>
      <c r="AC656">
        <f t="shared" si="28"/>
        <v>4.0782336578581369</v>
      </c>
      <c r="AD656" s="42">
        <v>2.4624666760207692E-2</v>
      </c>
      <c r="AF656" s="32" t="s">
        <v>1530</v>
      </c>
      <c r="AG656">
        <v>146.05000000000001</v>
      </c>
      <c r="AH656">
        <f t="shared" si="29"/>
        <v>4.0782336578581369</v>
      </c>
      <c r="AI656" s="180">
        <v>2.4624666760207692E-2</v>
      </c>
      <c r="AJ656" s="42">
        <f ca="1">_xlfn.NORM.INV(RAND(),VAR!$F$6,VAR!$F$7)</f>
        <v>4.244139963680673E-2</v>
      </c>
    </row>
    <row r="657" spans="27:36" x14ac:dyDescent="0.25">
      <c r="AA657" s="32" t="s">
        <v>5175</v>
      </c>
      <c r="AB657">
        <v>28.76</v>
      </c>
      <c r="AC657">
        <f t="shared" si="28"/>
        <v>4.2867647058823533</v>
      </c>
      <c r="AD657" s="42">
        <v>2.4581403633772814E-2</v>
      </c>
      <c r="AF657" s="32" t="s">
        <v>5175</v>
      </c>
      <c r="AG657">
        <v>28.76</v>
      </c>
      <c r="AH657">
        <f t="shared" si="29"/>
        <v>4.2867647058823533</v>
      </c>
      <c r="AI657" s="180">
        <v>2.4581403633772814E-2</v>
      </c>
      <c r="AJ657" s="42">
        <f ca="1">_xlfn.NORM.INV(RAND(),VAR!$F$6,VAR!$F$7)</f>
        <v>-2.2386351160135608E-3</v>
      </c>
    </row>
    <row r="658" spans="27:36" x14ac:dyDescent="0.25">
      <c r="AA658" s="32" t="s">
        <v>7361</v>
      </c>
      <c r="AB658">
        <v>5.44</v>
      </c>
      <c r="AC658">
        <f t="shared" si="28"/>
        <v>-0.93276480039550114</v>
      </c>
      <c r="AD658" s="42">
        <v>2.4482109227872195E-2</v>
      </c>
      <c r="AF658" s="32" t="s">
        <v>7361</v>
      </c>
      <c r="AG658">
        <v>5.44</v>
      </c>
      <c r="AH658">
        <f t="shared" si="29"/>
        <v>-0.93276480039550114</v>
      </c>
      <c r="AI658" s="180">
        <v>2.4482109227872195E-2</v>
      </c>
      <c r="AJ658" s="42">
        <f ca="1">_xlfn.NORM.INV(RAND(),VAR!$F$6,VAR!$F$7)</f>
        <v>4.1156858139124236E-3</v>
      </c>
    </row>
    <row r="659" spans="27:36" x14ac:dyDescent="0.25">
      <c r="AA659" s="32" t="s">
        <v>3816</v>
      </c>
      <c r="AB659">
        <v>80.91</v>
      </c>
      <c r="AC659">
        <f t="shared" si="28"/>
        <v>8.6436233611442184</v>
      </c>
      <c r="AD659" s="42">
        <v>2.4436566219296019E-2</v>
      </c>
      <c r="AF659" s="32" t="s">
        <v>3816</v>
      </c>
      <c r="AG659">
        <v>80.91</v>
      </c>
      <c r="AH659">
        <f t="shared" si="29"/>
        <v>8.6436233611442184</v>
      </c>
      <c r="AI659" s="180">
        <v>2.4436566219296019E-2</v>
      </c>
      <c r="AJ659" s="42">
        <f ca="1">_xlfn.NORM.INV(RAND(),VAR!$F$6,VAR!$F$7)</f>
        <v>-1.0252271270175171E-2</v>
      </c>
    </row>
    <row r="660" spans="27:36" x14ac:dyDescent="0.25">
      <c r="AA660" s="32" t="s">
        <v>6343</v>
      </c>
      <c r="AB660">
        <v>8.39</v>
      </c>
      <c r="AC660">
        <f t="shared" si="28"/>
        <v>-0.87955785242606943</v>
      </c>
      <c r="AD660" s="42">
        <v>2.4420024420024555E-2</v>
      </c>
      <c r="AF660" s="32" t="s">
        <v>6343</v>
      </c>
      <c r="AG660">
        <v>8.39</v>
      </c>
      <c r="AH660">
        <f t="shared" si="29"/>
        <v>-0.87955785242606943</v>
      </c>
      <c r="AI660" s="180">
        <v>2.4420024420024555E-2</v>
      </c>
      <c r="AJ660" s="42">
        <f ca="1">_xlfn.NORM.INV(RAND(),VAR!$F$6,VAR!$F$7)</f>
        <v>-3.3347927570668168E-4</v>
      </c>
    </row>
    <row r="661" spans="27:36" x14ac:dyDescent="0.25">
      <c r="AA661" s="32" t="s">
        <v>3956</v>
      </c>
      <c r="AB661">
        <v>69.66</v>
      </c>
      <c r="AC661">
        <f t="shared" si="28"/>
        <v>1.2427559562137795</v>
      </c>
      <c r="AD661" s="42">
        <v>2.4411764705882355E-2</v>
      </c>
      <c r="AF661" s="32" t="s">
        <v>3956</v>
      </c>
      <c r="AG661">
        <v>69.66</v>
      </c>
      <c r="AH661">
        <f t="shared" si="29"/>
        <v>1.2427559562137795</v>
      </c>
      <c r="AI661" s="180">
        <v>2.4411764705882355E-2</v>
      </c>
      <c r="AJ661" s="42">
        <f ca="1">_xlfn.NORM.INV(RAND(),VAR!$F$6,VAR!$F$7)</f>
        <v>-1.4338680410256926E-3</v>
      </c>
    </row>
    <row r="662" spans="27:36" x14ac:dyDescent="0.25">
      <c r="AA662" s="32" t="s">
        <v>5057</v>
      </c>
      <c r="AB662">
        <v>31.06</v>
      </c>
      <c r="AC662">
        <f t="shared" si="28"/>
        <v>-0.81795803540030476</v>
      </c>
      <c r="AD662" s="42">
        <v>2.440633245382573E-2</v>
      </c>
      <c r="AF662" s="32" t="s">
        <v>5057</v>
      </c>
      <c r="AG662">
        <v>31.06</v>
      </c>
      <c r="AH662">
        <f t="shared" si="29"/>
        <v>-0.81795803540030476</v>
      </c>
      <c r="AI662" s="180">
        <v>2.440633245382573E-2</v>
      </c>
      <c r="AJ662" s="42">
        <f ca="1">_xlfn.NORM.INV(RAND(),VAR!$F$6,VAR!$F$7)</f>
        <v>-1.1433049037032496E-2</v>
      </c>
    </row>
    <row r="663" spans="27:36" x14ac:dyDescent="0.25">
      <c r="AA663" s="32" t="s">
        <v>1451</v>
      </c>
      <c r="AB663">
        <v>170.62</v>
      </c>
      <c r="AC663">
        <f t="shared" si="28"/>
        <v>16.626033057851242</v>
      </c>
      <c r="AD663" s="42">
        <v>2.437560038424591E-2</v>
      </c>
      <c r="AF663" s="32" t="s">
        <v>1451</v>
      </c>
      <c r="AG663">
        <v>170.62</v>
      </c>
      <c r="AH663">
        <f t="shared" si="29"/>
        <v>16.626033057851242</v>
      </c>
      <c r="AI663" s="180">
        <v>2.437560038424591E-2</v>
      </c>
      <c r="AJ663" s="42">
        <f ca="1">_xlfn.NORM.INV(RAND(),VAR!$F$6,VAR!$F$7)</f>
        <v>6.223756540623516E-3</v>
      </c>
    </row>
    <row r="664" spans="27:36" x14ac:dyDescent="0.25">
      <c r="AA664" s="32" t="s">
        <v>6472</v>
      </c>
      <c r="AB664">
        <v>9.68</v>
      </c>
      <c r="AC664">
        <f t="shared" si="28"/>
        <v>9.5022624434389025E-2</v>
      </c>
      <c r="AD664" s="42">
        <v>2.4338624338624326E-2</v>
      </c>
      <c r="AF664" s="32" t="s">
        <v>6472</v>
      </c>
      <c r="AG664">
        <v>9.68</v>
      </c>
      <c r="AH664">
        <f t="shared" si="29"/>
        <v>9.5022624434389025E-2</v>
      </c>
      <c r="AI664" s="180">
        <v>2.4338624338624326E-2</v>
      </c>
      <c r="AJ664" s="42">
        <f ca="1">_xlfn.NORM.INV(RAND(),VAR!$F$6,VAR!$F$7)</f>
        <v>-1.4235472167114316E-2</v>
      </c>
    </row>
    <row r="665" spans="27:36" x14ac:dyDescent="0.25">
      <c r="AA665" s="32" t="s">
        <v>7009</v>
      </c>
      <c r="AB665">
        <v>8.84</v>
      </c>
      <c r="AC665">
        <f t="shared" si="28"/>
        <v>-0.93336850832893647</v>
      </c>
      <c r="AD665" s="42">
        <v>2.4333719582850355E-2</v>
      </c>
      <c r="AF665" s="32" t="s">
        <v>7009</v>
      </c>
      <c r="AG665">
        <v>8.84</v>
      </c>
      <c r="AH665">
        <f t="shared" si="29"/>
        <v>-0.93336850832893647</v>
      </c>
      <c r="AI665" s="180">
        <v>2.4333719582850355E-2</v>
      </c>
      <c r="AJ665" s="42">
        <f ca="1">_xlfn.NORM.INV(RAND(),VAR!$F$6,VAR!$F$7)</f>
        <v>-2.0338150618557763E-2</v>
      </c>
    </row>
    <row r="666" spans="27:36" x14ac:dyDescent="0.25">
      <c r="AA666" s="32" t="s">
        <v>3254</v>
      </c>
      <c r="AB666">
        <v>132.66999999999999</v>
      </c>
      <c r="AC666">
        <f t="shared" si="28"/>
        <v>-6.0077931278781582E-2</v>
      </c>
      <c r="AD666" s="42">
        <v>2.4320568252007124E-2</v>
      </c>
      <c r="AF666" s="32" t="s">
        <v>3254</v>
      </c>
      <c r="AG666">
        <v>132.66999999999999</v>
      </c>
      <c r="AH666">
        <f t="shared" si="29"/>
        <v>-6.0077931278781582E-2</v>
      </c>
      <c r="AI666" s="180">
        <v>2.4320568252007124E-2</v>
      </c>
      <c r="AJ666" s="42">
        <f ca="1">_xlfn.NORM.INV(RAND(),VAR!$F$6,VAR!$F$7)</f>
        <v>1.2433698067509692E-3</v>
      </c>
    </row>
    <row r="667" spans="27:36" x14ac:dyDescent="0.25">
      <c r="AA667" s="32" t="s">
        <v>2904</v>
      </c>
      <c r="AB667">
        <v>141.15</v>
      </c>
      <c r="AC667">
        <f t="shared" si="28"/>
        <v>1.1876937383756978</v>
      </c>
      <c r="AD667" s="42">
        <v>2.4310595065311968E-2</v>
      </c>
      <c r="AF667" s="32" t="s">
        <v>2904</v>
      </c>
      <c r="AG667">
        <v>141.15</v>
      </c>
      <c r="AH667">
        <f t="shared" si="29"/>
        <v>1.1876937383756978</v>
      </c>
      <c r="AI667" s="180">
        <v>2.4310595065311968E-2</v>
      </c>
      <c r="AJ667" s="42">
        <f ca="1">_xlfn.NORM.INV(RAND(),VAR!$F$6,VAR!$F$7)</f>
        <v>-2.9223978030543159E-2</v>
      </c>
    </row>
    <row r="668" spans="27:36" x14ac:dyDescent="0.25">
      <c r="AA668" s="32" t="s">
        <v>4052</v>
      </c>
      <c r="AB668">
        <v>64.52</v>
      </c>
      <c r="AC668">
        <f t="shared" si="28"/>
        <v>-0.64915715062533996</v>
      </c>
      <c r="AD668" s="42">
        <v>2.4289569772979691E-2</v>
      </c>
      <c r="AF668" s="32" t="s">
        <v>4052</v>
      </c>
      <c r="AG668">
        <v>64.52</v>
      </c>
      <c r="AH668">
        <f t="shared" si="29"/>
        <v>-0.64915715062533996</v>
      </c>
      <c r="AI668" s="180">
        <v>2.4289569772979691E-2</v>
      </c>
      <c r="AJ668" s="42">
        <f ca="1">_xlfn.NORM.INV(RAND(),VAR!$F$6,VAR!$F$7)</f>
        <v>-5.7182521553619775E-2</v>
      </c>
    </row>
    <row r="669" spans="27:36" x14ac:dyDescent="0.25">
      <c r="AA669" s="32" t="s">
        <v>1798</v>
      </c>
      <c r="AB669">
        <v>183.9</v>
      </c>
      <c r="AC669">
        <f t="shared" si="28"/>
        <v>2.7894086132289306</v>
      </c>
      <c r="AD669" s="42">
        <v>2.4284282054138462E-2</v>
      </c>
      <c r="AF669" s="32" t="s">
        <v>1798</v>
      </c>
      <c r="AG669">
        <v>183.9</v>
      </c>
      <c r="AH669">
        <f t="shared" si="29"/>
        <v>2.7894086132289306</v>
      </c>
      <c r="AI669" s="180">
        <v>2.4284282054138462E-2</v>
      </c>
      <c r="AJ669" s="42">
        <f ca="1">_xlfn.NORM.INV(RAND(),VAR!$F$6,VAR!$F$7)</f>
        <v>-3.5713038615689235E-3</v>
      </c>
    </row>
    <row r="670" spans="27:36" x14ac:dyDescent="0.25">
      <c r="AA670" s="32" t="s">
        <v>4257</v>
      </c>
      <c r="AB670">
        <v>48.53</v>
      </c>
      <c r="AC670">
        <f t="shared" si="28"/>
        <v>-0.87432995830851701</v>
      </c>
      <c r="AD670" s="42">
        <v>2.4271844660194164E-2</v>
      </c>
      <c r="AF670" s="32" t="s">
        <v>4257</v>
      </c>
      <c r="AG670">
        <v>48.53</v>
      </c>
      <c r="AH670">
        <f t="shared" si="29"/>
        <v>-0.87432995830851701</v>
      </c>
      <c r="AI670" s="180">
        <v>2.4271844660194164E-2</v>
      </c>
      <c r="AJ670" s="42">
        <f ca="1">_xlfn.NORM.INV(RAND(),VAR!$F$6,VAR!$F$7)</f>
        <v>-1.9967393395255634E-2</v>
      </c>
    </row>
    <row r="671" spans="27:36" x14ac:dyDescent="0.25">
      <c r="AA671" s="32" t="s">
        <v>935</v>
      </c>
      <c r="AB671">
        <v>386.17</v>
      </c>
      <c r="AC671">
        <f t="shared" si="28"/>
        <v>4.5772674754477185</v>
      </c>
      <c r="AD671" s="42">
        <v>2.4269269534772819E-2</v>
      </c>
      <c r="AF671" s="32" t="s">
        <v>935</v>
      </c>
      <c r="AG671">
        <v>386.17</v>
      </c>
      <c r="AH671">
        <f t="shared" si="29"/>
        <v>4.5772674754477185</v>
      </c>
      <c r="AI671" s="180">
        <v>2.4269269534772819E-2</v>
      </c>
      <c r="AJ671" s="42">
        <f ca="1">_xlfn.NORM.INV(RAND(),VAR!$F$6,VAR!$F$7)</f>
        <v>4.4689865191590954E-3</v>
      </c>
    </row>
    <row r="672" spans="27:36" x14ac:dyDescent="0.25">
      <c r="AA672" s="32" t="s">
        <v>4022</v>
      </c>
      <c r="AB672">
        <v>69.239999999999995</v>
      </c>
      <c r="AC672">
        <f t="shared" si="28"/>
        <v>7.6226650062266508</v>
      </c>
      <c r="AD672" s="42">
        <v>2.4260355029585901E-2</v>
      </c>
      <c r="AF672" s="32" t="s">
        <v>4022</v>
      </c>
      <c r="AG672">
        <v>69.239999999999995</v>
      </c>
      <c r="AH672">
        <f t="shared" si="29"/>
        <v>7.6226650062266508</v>
      </c>
      <c r="AI672" s="180">
        <v>2.4260355029585901E-2</v>
      </c>
      <c r="AJ672" s="42">
        <f ca="1">_xlfn.NORM.INV(RAND(),VAR!$F$6,VAR!$F$7)</f>
        <v>-4.5539694680879882E-3</v>
      </c>
    </row>
    <row r="673" spans="27:36" x14ac:dyDescent="0.25">
      <c r="AA673" s="32" t="s">
        <v>6378</v>
      </c>
      <c r="AB673">
        <v>8.0299999999999994</v>
      </c>
      <c r="AC673">
        <f t="shared" si="28"/>
        <v>-0.95957511075312119</v>
      </c>
      <c r="AD673" s="42">
        <v>2.4234693877551061E-2</v>
      </c>
      <c r="AF673" s="32" t="s">
        <v>6378</v>
      </c>
      <c r="AG673">
        <v>8.0299999999999994</v>
      </c>
      <c r="AH673">
        <f t="shared" si="29"/>
        <v>-0.95957511075312119</v>
      </c>
      <c r="AI673" s="180">
        <v>2.4234693877551061E-2</v>
      </c>
      <c r="AJ673" s="42">
        <f ca="1">_xlfn.NORM.INV(RAND(),VAR!$F$6,VAR!$F$7)</f>
        <v>-4.4281636094219666E-3</v>
      </c>
    </row>
    <row r="674" spans="27:36" x14ac:dyDescent="0.25">
      <c r="AA674" s="32" t="s">
        <v>2357</v>
      </c>
      <c r="AB674">
        <v>198.64</v>
      </c>
      <c r="AC674">
        <f t="shared" si="28"/>
        <v>-0.28125339219162726</v>
      </c>
      <c r="AD674" s="42">
        <v>2.4234299267814841E-2</v>
      </c>
      <c r="AF674" s="32" t="s">
        <v>2357</v>
      </c>
      <c r="AG674">
        <v>198.64</v>
      </c>
      <c r="AH674">
        <f t="shared" si="29"/>
        <v>-0.28125339219162726</v>
      </c>
      <c r="AI674" s="180">
        <v>2.4234299267814841E-2</v>
      </c>
      <c r="AJ674" s="42">
        <f ca="1">_xlfn.NORM.INV(RAND(),VAR!$F$6,VAR!$F$7)</f>
        <v>-1.7380891515310394E-2</v>
      </c>
    </row>
    <row r="675" spans="27:36" x14ac:dyDescent="0.25">
      <c r="AA675" s="32" t="s">
        <v>1035</v>
      </c>
      <c r="AB675">
        <v>276.37</v>
      </c>
      <c r="AC675">
        <f t="shared" si="28"/>
        <v>6.6812117843246259</v>
      </c>
      <c r="AD675" s="42">
        <v>2.4199525644826636E-2</v>
      </c>
      <c r="AF675" s="32" t="s">
        <v>1035</v>
      </c>
      <c r="AG675">
        <v>276.37</v>
      </c>
      <c r="AH675">
        <f t="shared" si="29"/>
        <v>6.6812117843246259</v>
      </c>
      <c r="AI675" s="180">
        <v>2.4199525644826636E-2</v>
      </c>
      <c r="AJ675" s="42">
        <f ca="1">_xlfn.NORM.INV(RAND(),VAR!$F$6,VAR!$F$7)</f>
        <v>1.4235190927306978E-2</v>
      </c>
    </row>
    <row r="676" spans="27:36" x14ac:dyDescent="0.25">
      <c r="AA676" s="32" t="s">
        <v>5139</v>
      </c>
      <c r="AB676">
        <v>35.979999999999997</v>
      </c>
      <c r="AC676">
        <f t="shared" si="28"/>
        <v>-0.87198918418899207</v>
      </c>
      <c r="AD676" s="42">
        <v>2.4195844007970146E-2</v>
      </c>
      <c r="AF676" s="32" t="s">
        <v>5139</v>
      </c>
      <c r="AG676">
        <v>35.979999999999997</v>
      </c>
      <c r="AH676">
        <f t="shared" si="29"/>
        <v>-0.87198918418899207</v>
      </c>
      <c r="AI676" s="180">
        <v>2.4195844007970146E-2</v>
      </c>
      <c r="AJ676" s="42">
        <f ca="1">_xlfn.NORM.INV(RAND(),VAR!$F$6,VAR!$F$7)</f>
        <v>2.9576738435697848E-2</v>
      </c>
    </row>
    <row r="677" spans="27:36" x14ac:dyDescent="0.25">
      <c r="AA677" s="32" t="s">
        <v>1078</v>
      </c>
      <c r="AB677">
        <v>281.07</v>
      </c>
      <c r="AC677">
        <f t="shared" si="28"/>
        <v>38.037500000000001</v>
      </c>
      <c r="AD677" s="42">
        <v>2.4195605436723389E-2</v>
      </c>
      <c r="AF677" s="32" t="s">
        <v>1078</v>
      </c>
      <c r="AG677">
        <v>281.07</v>
      </c>
      <c r="AH677">
        <f t="shared" si="29"/>
        <v>38.037500000000001</v>
      </c>
      <c r="AI677" s="180">
        <v>2.4195605436723389E-2</v>
      </c>
      <c r="AJ677" s="42">
        <f ca="1">_xlfn.NORM.INV(RAND(),VAR!$F$6,VAR!$F$7)</f>
        <v>1.3939610222057286E-3</v>
      </c>
    </row>
    <row r="678" spans="27:36" x14ac:dyDescent="0.25">
      <c r="AA678" s="32" t="s">
        <v>5993</v>
      </c>
      <c r="AB678">
        <v>7.2</v>
      </c>
      <c r="AC678">
        <f t="shared" si="28"/>
        <v>-0.85964912280701755</v>
      </c>
      <c r="AD678" s="42">
        <v>2.4182076813655806E-2</v>
      </c>
      <c r="AF678" s="32" t="s">
        <v>5993</v>
      </c>
      <c r="AG678">
        <v>7.2</v>
      </c>
      <c r="AH678">
        <f t="shared" si="29"/>
        <v>-0.85964912280701755</v>
      </c>
      <c r="AI678" s="180">
        <v>2.4182076813655806E-2</v>
      </c>
      <c r="AJ678" s="42">
        <f ca="1">_xlfn.NORM.INV(RAND(),VAR!$F$6,VAR!$F$7)</f>
        <v>4.3303869766943545E-2</v>
      </c>
    </row>
    <row r="679" spans="27:36" x14ac:dyDescent="0.25">
      <c r="AA679" s="32" t="s">
        <v>4149</v>
      </c>
      <c r="AB679">
        <v>51.3</v>
      </c>
      <c r="AC679">
        <f t="shared" si="28"/>
        <v>3.8396226415094334</v>
      </c>
      <c r="AD679" s="42">
        <v>2.4156518267119065E-2</v>
      </c>
      <c r="AF679" s="32" t="s">
        <v>4149</v>
      </c>
      <c r="AG679">
        <v>51.3</v>
      </c>
      <c r="AH679">
        <f t="shared" si="29"/>
        <v>3.8396226415094334</v>
      </c>
      <c r="AI679" s="180">
        <v>2.4156518267119065E-2</v>
      </c>
      <c r="AJ679" s="42">
        <f ca="1">_xlfn.NORM.INV(RAND(),VAR!$F$6,VAR!$F$7)</f>
        <v>-1.5391358834076396E-2</v>
      </c>
    </row>
    <row r="680" spans="27:36" x14ac:dyDescent="0.25">
      <c r="AA680" s="32" t="s">
        <v>5579</v>
      </c>
      <c r="AB680">
        <v>10.6</v>
      </c>
      <c r="AC680">
        <f t="shared" si="28"/>
        <v>0.38743455497382207</v>
      </c>
      <c r="AD680" s="42">
        <v>2.4154589371980784E-2</v>
      </c>
      <c r="AF680" s="32" t="s">
        <v>5579</v>
      </c>
      <c r="AG680">
        <v>10.6</v>
      </c>
      <c r="AH680">
        <f t="shared" si="29"/>
        <v>0.38743455497382207</v>
      </c>
      <c r="AI680" s="180">
        <v>2.4154589371980784E-2</v>
      </c>
      <c r="AJ680" s="42">
        <f ca="1">_xlfn.NORM.INV(RAND(),VAR!$F$6,VAR!$F$7)</f>
        <v>-2.2497602774972699E-3</v>
      </c>
    </row>
    <row r="681" spans="27:36" x14ac:dyDescent="0.25">
      <c r="AA681" s="32" t="s">
        <v>6694</v>
      </c>
      <c r="AB681">
        <v>7.64</v>
      </c>
      <c r="AC681">
        <f t="shared" si="28"/>
        <v>-0.40125391849529779</v>
      </c>
      <c r="AD681" s="42">
        <v>2.4128686327077764E-2</v>
      </c>
      <c r="AF681" s="32" t="s">
        <v>6694</v>
      </c>
      <c r="AG681">
        <v>7.64</v>
      </c>
      <c r="AH681">
        <f t="shared" si="29"/>
        <v>-0.40125391849529779</v>
      </c>
      <c r="AI681" s="180">
        <v>2.4128686327077764E-2</v>
      </c>
      <c r="AJ681" s="42">
        <f ca="1">_xlfn.NORM.INV(RAND(),VAR!$F$6,VAR!$F$7)</f>
        <v>1.8378055538485996E-2</v>
      </c>
    </row>
    <row r="682" spans="27:36" x14ac:dyDescent="0.25">
      <c r="AA682" s="32" t="s">
        <v>5531</v>
      </c>
      <c r="AB682">
        <v>12.76</v>
      </c>
      <c r="AC682">
        <f t="shared" si="28"/>
        <v>7.1368597816960477E-2</v>
      </c>
      <c r="AD682" s="42">
        <v>2.4077046548956593E-2</v>
      </c>
      <c r="AF682" s="32" t="s">
        <v>5531</v>
      </c>
      <c r="AG682">
        <v>12.76</v>
      </c>
      <c r="AH682">
        <f t="shared" si="29"/>
        <v>7.1368597816960477E-2</v>
      </c>
      <c r="AI682" s="180">
        <v>2.4077046548956593E-2</v>
      </c>
      <c r="AJ682" s="42">
        <f ca="1">_xlfn.NORM.INV(RAND(),VAR!$F$6,VAR!$F$7)</f>
        <v>-1.972406523051538E-2</v>
      </c>
    </row>
    <row r="683" spans="27:36" x14ac:dyDescent="0.25">
      <c r="AA683" s="32" t="s">
        <v>5693</v>
      </c>
      <c r="AB683">
        <v>11.91</v>
      </c>
      <c r="AC683">
        <f t="shared" si="28"/>
        <v>0.74889867841409696</v>
      </c>
      <c r="AD683" s="42">
        <v>2.407566638005143E-2</v>
      </c>
      <c r="AF683" s="32" t="s">
        <v>5693</v>
      </c>
      <c r="AG683">
        <v>11.91</v>
      </c>
      <c r="AH683">
        <f t="shared" si="29"/>
        <v>0.74889867841409696</v>
      </c>
      <c r="AI683" s="180">
        <v>2.407566638005143E-2</v>
      </c>
      <c r="AJ683" s="42">
        <f ca="1">_xlfn.NORM.INV(RAND(),VAR!$F$6,VAR!$F$7)</f>
        <v>-8.0814584772397231E-3</v>
      </c>
    </row>
    <row r="684" spans="27:36" x14ac:dyDescent="0.25">
      <c r="AA684" s="32" t="s">
        <v>6652</v>
      </c>
      <c r="AB684">
        <v>6.81</v>
      </c>
      <c r="AC684">
        <f t="shared" si="28"/>
        <v>-0.94504075538697441</v>
      </c>
      <c r="AD684" s="42">
        <v>2.4060150375939671E-2</v>
      </c>
      <c r="AF684" s="32" t="s">
        <v>6652</v>
      </c>
      <c r="AG684">
        <v>6.81</v>
      </c>
      <c r="AH684">
        <f t="shared" si="29"/>
        <v>-0.94504075538697441</v>
      </c>
      <c r="AI684" s="180">
        <v>2.4060150375939671E-2</v>
      </c>
      <c r="AJ684" s="42">
        <f ca="1">_xlfn.NORM.INV(RAND(),VAR!$F$6,VAR!$F$7)</f>
        <v>-3.1720669593601099E-2</v>
      </c>
    </row>
    <row r="685" spans="27:36" x14ac:dyDescent="0.25">
      <c r="AA685" s="32" t="s">
        <v>3404</v>
      </c>
      <c r="AB685">
        <v>123.91</v>
      </c>
      <c r="AC685">
        <f t="shared" si="28"/>
        <v>25.420042643923239</v>
      </c>
      <c r="AD685" s="42">
        <v>2.4049586776859533E-2</v>
      </c>
      <c r="AF685" s="32" t="s">
        <v>3404</v>
      </c>
      <c r="AG685">
        <v>123.91</v>
      </c>
      <c r="AH685">
        <f t="shared" si="29"/>
        <v>25.420042643923239</v>
      </c>
      <c r="AI685" s="180">
        <v>2.4049586776859533E-2</v>
      </c>
      <c r="AJ685" s="42">
        <f ca="1">_xlfn.NORM.INV(RAND(),VAR!$F$6,VAR!$F$7)</f>
        <v>1.9508965894320229E-2</v>
      </c>
    </row>
    <row r="686" spans="27:36" x14ac:dyDescent="0.25">
      <c r="AA686" s="32" t="s">
        <v>7437</v>
      </c>
      <c r="AB686">
        <v>4.6900000000000004</v>
      </c>
      <c r="AC686">
        <f t="shared" si="28"/>
        <v>-0.88544211040547138</v>
      </c>
      <c r="AD686" s="42">
        <v>2.4017467248908408E-2</v>
      </c>
      <c r="AF686" s="32" t="s">
        <v>7437</v>
      </c>
      <c r="AG686">
        <v>4.6900000000000004</v>
      </c>
      <c r="AH686">
        <f t="shared" si="29"/>
        <v>-0.88544211040547138</v>
      </c>
      <c r="AI686" s="180">
        <v>2.4017467248908408E-2</v>
      </c>
      <c r="AJ686" s="42">
        <f ca="1">_xlfn.NORM.INV(RAND(),VAR!$F$6,VAR!$F$7)</f>
        <v>2.9009519483141174E-2</v>
      </c>
    </row>
    <row r="687" spans="27:36" x14ac:dyDescent="0.25">
      <c r="AA687" s="32" t="s">
        <v>4618</v>
      </c>
      <c r="AB687">
        <v>40.94</v>
      </c>
      <c r="AC687">
        <f t="shared" si="28"/>
        <v>3.7995310668229783</v>
      </c>
      <c r="AD687" s="42">
        <v>2.4012006003001574E-2</v>
      </c>
      <c r="AF687" s="32" t="s">
        <v>4618</v>
      </c>
      <c r="AG687">
        <v>40.94</v>
      </c>
      <c r="AH687">
        <f t="shared" si="29"/>
        <v>3.7995310668229783</v>
      </c>
      <c r="AI687" s="180">
        <v>2.4012006003001574E-2</v>
      </c>
      <c r="AJ687" s="42">
        <f ca="1">_xlfn.NORM.INV(RAND(),VAR!$F$6,VAR!$F$7)</f>
        <v>-1.6833983750631661E-2</v>
      </c>
    </row>
    <row r="688" spans="27:36" x14ac:dyDescent="0.25">
      <c r="AA688" s="32" t="s">
        <v>5832</v>
      </c>
      <c r="AB688">
        <v>8.5299999999999994</v>
      </c>
      <c r="AC688">
        <f t="shared" si="28"/>
        <v>-0.82459387209541435</v>
      </c>
      <c r="AD688" s="42">
        <v>2.4009603841536498E-2</v>
      </c>
      <c r="AF688" s="32" t="s">
        <v>5832</v>
      </c>
      <c r="AG688">
        <v>8.5299999999999994</v>
      </c>
      <c r="AH688">
        <f t="shared" si="29"/>
        <v>-0.82459387209541435</v>
      </c>
      <c r="AI688" s="180">
        <v>2.4009603841536498E-2</v>
      </c>
      <c r="AJ688" s="42">
        <f ca="1">_xlfn.NORM.INV(RAND(),VAR!$F$6,VAR!$F$7)</f>
        <v>-1.0057600494698199E-2</v>
      </c>
    </row>
    <row r="689" spans="27:36" x14ac:dyDescent="0.25">
      <c r="AA689" s="32" t="s">
        <v>4202</v>
      </c>
      <c r="AB689">
        <v>48.63</v>
      </c>
      <c r="AC689">
        <f t="shared" si="28"/>
        <v>4.4274553571428568</v>
      </c>
      <c r="AD689" s="42">
        <v>2.4005053695514755E-2</v>
      </c>
      <c r="AF689" s="32" t="s">
        <v>4202</v>
      </c>
      <c r="AG689">
        <v>48.63</v>
      </c>
      <c r="AH689">
        <f t="shared" si="29"/>
        <v>4.4274553571428568</v>
      </c>
      <c r="AI689" s="180">
        <v>2.4005053695514755E-2</v>
      </c>
      <c r="AJ689" s="42">
        <f ca="1">_xlfn.NORM.INV(RAND(),VAR!$F$6,VAR!$F$7)</f>
        <v>3.6152930279761356E-3</v>
      </c>
    </row>
    <row r="690" spans="27:36" x14ac:dyDescent="0.25">
      <c r="AA690" s="32" t="s">
        <v>6514</v>
      </c>
      <c r="AB690">
        <v>8.9600000000000009</v>
      </c>
      <c r="AC690">
        <f t="shared" si="28"/>
        <v>-0.94474592994573259</v>
      </c>
      <c r="AD690" s="42">
        <v>2.4000000000000021E-2</v>
      </c>
      <c r="AF690" s="32" t="s">
        <v>6514</v>
      </c>
      <c r="AG690">
        <v>8.9600000000000009</v>
      </c>
      <c r="AH690">
        <f t="shared" si="29"/>
        <v>-0.94474592994573259</v>
      </c>
      <c r="AI690" s="180">
        <v>2.4000000000000021E-2</v>
      </c>
      <c r="AJ690" s="42">
        <f ca="1">_xlfn.NORM.INV(RAND(),VAR!$F$6,VAR!$F$7)</f>
        <v>1.2007325026760947E-2</v>
      </c>
    </row>
    <row r="691" spans="27:36" x14ac:dyDescent="0.25">
      <c r="AA691" s="32" t="s">
        <v>2493</v>
      </c>
      <c r="AB691">
        <v>162.16</v>
      </c>
      <c r="AC691">
        <f t="shared" si="28"/>
        <v>-9.9961147804850881E-2</v>
      </c>
      <c r="AD691" s="42">
        <v>2.3995958575397713E-2</v>
      </c>
      <c r="AF691" s="32" t="s">
        <v>2493</v>
      </c>
      <c r="AG691">
        <v>162.16</v>
      </c>
      <c r="AH691">
        <f t="shared" si="29"/>
        <v>-9.9961147804850881E-2</v>
      </c>
      <c r="AI691" s="180">
        <v>2.3995958575397713E-2</v>
      </c>
      <c r="AJ691" s="42">
        <f ca="1">_xlfn.NORM.INV(RAND(),VAR!$F$6,VAR!$F$7)</f>
        <v>3.8768517641503117E-2</v>
      </c>
    </row>
    <row r="692" spans="27:36" x14ac:dyDescent="0.25">
      <c r="AA692" s="32" t="s">
        <v>2452</v>
      </c>
      <c r="AB692">
        <v>180.17</v>
      </c>
      <c r="AC692">
        <f t="shared" si="28"/>
        <v>14.051796157059313</v>
      </c>
      <c r="AD692" s="42">
        <v>2.3984086388178394E-2</v>
      </c>
      <c r="AF692" s="32" t="s">
        <v>2452</v>
      </c>
      <c r="AG692">
        <v>180.17</v>
      </c>
      <c r="AH692">
        <f t="shared" si="29"/>
        <v>14.051796157059313</v>
      </c>
      <c r="AI692" s="180">
        <v>2.3984086388178394E-2</v>
      </c>
      <c r="AJ692" s="42">
        <f ca="1">_xlfn.NORM.INV(RAND(),VAR!$F$6,VAR!$F$7)</f>
        <v>2.0774285731179176E-2</v>
      </c>
    </row>
    <row r="693" spans="27:36" x14ac:dyDescent="0.25">
      <c r="AA693" s="32" t="s">
        <v>5558</v>
      </c>
      <c r="AB693">
        <v>11.97</v>
      </c>
      <c r="AC693">
        <f t="shared" si="28"/>
        <v>-0.9706962397179788</v>
      </c>
      <c r="AD693" s="42">
        <v>2.3952095808383422E-2</v>
      </c>
      <c r="AF693" s="32" t="s">
        <v>5558</v>
      </c>
      <c r="AG693">
        <v>11.97</v>
      </c>
      <c r="AH693">
        <f t="shared" si="29"/>
        <v>-0.9706962397179788</v>
      </c>
      <c r="AI693" s="180">
        <v>2.3952095808383422E-2</v>
      </c>
      <c r="AJ693" s="42">
        <f ca="1">_xlfn.NORM.INV(RAND(),VAR!$F$6,VAR!$F$7)</f>
        <v>-3.4156691411571967E-3</v>
      </c>
    </row>
    <row r="694" spans="27:36" x14ac:dyDescent="0.25">
      <c r="AA694" s="32" t="s">
        <v>482</v>
      </c>
      <c r="AB694">
        <v>408.48</v>
      </c>
      <c r="AC694">
        <f t="shared" si="28"/>
        <v>12.828029790115099</v>
      </c>
      <c r="AD694" s="42">
        <v>2.3939036923771084E-2</v>
      </c>
      <c r="AF694" s="32" t="s">
        <v>482</v>
      </c>
      <c r="AG694">
        <v>408.48</v>
      </c>
      <c r="AH694">
        <f t="shared" si="29"/>
        <v>12.828029790115099</v>
      </c>
      <c r="AI694" s="180">
        <v>2.3939036923771084E-2</v>
      </c>
      <c r="AJ694" s="42">
        <f ca="1">_xlfn.NORM.INV(RAND(),VAR!$F$6,VAR!$F$7)</f>
        <v>6.8063273877369442E-3</v>
      </c>
    </row>
    <row r="695" spans="27:36" x14ac:dyDescent="0.25">
      <c r="AA695" s="32" t="s">
        <v>4852</v>
      </c>
      <c r="AB695">
        <v>29.54</v>
      </c>
      <c r="AC695">
        <f t="shared" si="28"/>
        <v>3.0576923076923075</v>
      </c>
      <c r="AD695" s="42">
        <v>2.3916811091854395E-2</v>
      </c>
      <c r="AF695" s="32" t="s">
        <v>4852</v>
      </c>
      <c r="AG695">
        <v>29.54</v>
      </c>
      <c r="AH695">
        <f t="shared" si="29"/>
        <v>3.0576923076923075</v>
      </c>
      <c r="AI695" s="180">
        <v>2.3916811091854395E-2</v>
      </c>
      <c r="AJ695" s="42">
        <f ca="1">_xlfn.NORM.INV(RAND(),VAR!$F$6,VAR!$F$7)</f>
        <v>1.2722771140261484E-2</v>
      </c>
    </row>
    <row r="696" spans="27:36" x14ac:dyDescent="0.25">
      <c r="AA696" s="32" t="s">
        <v>6312</v>
      </c>
      <c r="AB696">
        <v>7.28</v>
      </c>
      <c r="AC696">
        <f t="shared" si="28"/>
        <v>-0.75805915586573613</v>
      </c>
      <c r="AD696" s="42">
        <v>2.3909985935302469E-2</v>
      </c>
      <c r="AF696" s="32" t="s">
        <v>6312</v>
      </c>
      <c r="AG696">
        <v>7.28</v>
      </c>
      <c r="AH696">
        <f t="shared" si="29"/>
        <v>-0.75805915586573613</v>
      </c>
      <c r="AI696" s="180">
        <v>2.3909985935302469E-2</v>
      </c>
      <c r="AJ696" s="42">
        <f ca="1">_xlfn.NORM.INV(RAND(),VAR!$F$6,VAR!$F$7)</f>
        <v>-2.0100630775049394E-2</v>
      </c>
    </row>
    <row r="697" spans="27:36" x14ac:dyDescent="0.25">
      <c r="AA697" s="32" t="s">
        <v>5062</v>
      </c>
      <c r="AB697">
        <v>30.09</v>
      </c>
      <c r="AC697">
        <f t="shared" si="28"/>
        <v>-0.7450432130147433</v>
      </c>
      <c r="AD697" s="42">
        <v>2.3817625042531487E-2</v>
      </c>
      <c r="AF697" s="32" t="s">
        <v>5062</v>
      </c>
      <c r="AG697">
        <v>30.09</v>
      </c>
      <c r="AH697">
        <f t="shared" si="29"/>
        <v>-0.7450432130147433</v>
      </c>
      <c r="AI697" s="180">
        <v>2.3817625042531487E-2</v>
      </c>
      <c r="AJ697" s="42">
        <f ca="1">_xlfn.NORM.INV(RAND(),VAR!$F$6,VAR!$F$7)</f>
        <v>-5.9905714815102562E-3</v>
      </c>
    </row>
    <row r="698" spans="27:36" x14ac:dyDescent="0.25">
      <c r="AA698" s="32" t="s">
        <v>3471</v>
      </c>
      <c r="AB698">
        <v>118.02</v>
      </c>
      <c r="AC698">
        <f t="shared" si="28"/>
        <v>20.074999999999999</v>
      </c>
      <c r="AD698" s="42">
        <v>2.3768216516308005E-2</v>
      </c>
      <c r="AF698" s="32" t="s">
        <v>3471</v>
      </c>
      <c r="AG698">
        <v>118.02</v>
      </c>
      <c r="AH698">
        <f t="shared" si="29"/>
        <v>20.074999999999999</v>
      </c>
      <c r="AI698" s="180">
        <v>2.3768216516308005E-2</v>
      </c>
      <c r="AJ698" s="42">
        <f ca="1">_xlfn.NORM.INV(RAND(),VAR!$F$6,VAR!$F$7)</f>
        <v>9.9772406679667081E-3</v>
      </c>
    </row>
    <row r="699" spans="27:36" x14ac:dyDescent="0.25">
      <c r="AA699" s="32" t="s">
        <v>7365</v>
      </c>
      <c r="AB699">
        <v>5.6</v>
      </c>
      <c r="AC699">
        <f t="shared" si="28"/>
        <v>-0.82193958664546907</v>
      </c>
      <c r="AD699" s="42">
        <v>2.3765996343692919E-2</v>
      </c>
      <c r="AF699" s="32" t="s">
        <v>7365</v>
      </c>
      <c r="AG699">
        <v>5.6</v>
      </c>
      <c r="AH699">
        <f t="shared" si="29"/>
        <v>-0.82193958664546907</v>
      </c>
      <c r="AI699" s="180">
        <v>2.3765996343692919E-2</v>
      </c>
      <c r="AJ699" s="42">
        <f ca="1">_xlfn.NORM.INV(RAND(),VAR!$F$6,VAR!$F$7)</f>
        <v>2.2309581968708119E-2</v>
      </c>
    </row>
    <row r="700" spans="27:36" x14ac:dyDescent="0.25">
      <c r="AA700" s="32" t="s">
        <v>5159</v>
      </c>
      <c r="AB700">
        <v>31.45</v>
      </c>
      <c r="AC700">
        <f t="shared" si="28"/>
        <v>-0.7855291871249318</v>
      </c>
      <c r="AD700" s="42">
        <v>2.3763020833333259E-2</v>
      </c>
      <c r="AF700" s="32" t="s">
        <v>5159</v>
      </c>
      <c r="AG700">
        <v>31.45</v>
      </c>
      <c r="AH700">
        <f t="shared" si="29"/>
        <v>-0.7855291871249318</v>
      </c>
      <c r="AI700" s="180">
        <v>2.3763020833333259E-2</v>
      </c>
      <c r="AJ700" s="42">
        <f ca="1">_xlfn.NORM.INV(RAND(),VAR!$F$6,VAR!$F$7)</f>
        <v>3.6188619482270076E-2</v>
      </c>
    </row>
    <row r="701" spans="27:36" x14ac:dyDescent="0.25">
      <c r="AA701" s="32" t="s">
        <v>2677</v>
      </c>
      <c r="AB701">
        <v>146.63999999999999</v>
      </c>
      <c r="AC701">
        <f t="shared" si="28"/>
        <v>0.57847147470398252</v>
      </c>
      <c r="AD701" s="42">
        <v>2.3736386484222161E-2</v>
      </c>
      <c r="AF701" s="32" t="s">
        <v>2677</v>
      </c>
      <c r="AG701">
        <v>146.63999999999999</v>
      </c>
      <c r="AH701">
        <f t="shared" si="29"/>
        <v>0.57847147470398252</v>
      </c>
      <c r="AI701" s="180">
        <v>2.3736386484222161E-2</v>
      </c>
      <c r="AJ701" s="42">
        <f ca="1">_xlfn.NORM.INV(RAND(),VAR!$F$6,VAR!$F$7)</f>
        <v>-3.0488238072768733E-2</v>
      </c>
    </row>
    <row r="702" spans="27:36" x14ac:dyDescent="0.25">
      <c r="AA702" s="32" t="s">
        <v>3655</v>
      </c>
      <c r="AB702">
        <v>92.9</v>
      </c>
      <c r="AC702">
        <f t="shared" si="28"/>
        <v>-0.3949065329251612</v>
      </c>
      <c r="AD702" s="42">
        <v>2.3691460055096591E-2</v>
      </c>
      <c r="AF702" s="32" t="s">
        <v>3655</v>
      </c>
      <c r="AG702">
        <v>92.9</v>
      </c>
      <c r="AH702">
        <f t="shared" si="29"/>
        <v>-0.3949065329251612</v>
      </c>
      <c r="AI702" s="180">
        <v>2.3691460055096591E-2</v>
      </c>
      <c r="AJ702" s="42">
        <f ca="1">_xlfn.NORM.INV(RAND(),VAR!$F$6,VAR!$F$7)</f>
        <v>-1.9536618788055574E-2</v>
      </c>
    </row>
    <row r="703" spans="27:36" x14ac:dyDescent="0.25">
      <c r="AA703" s="32" t="s">
        <v>2518</v>
      </c>
      <c r="AB703">
        <v>153.53</v>
      </c>
      <c r="AC703">
        <f t="shared" si="28"/>
        <v>17.677615571776155</v>
      </c>
      <c r="AD703" s="42">
        <v>2.36698226430192E-2</v>
      </c>
      <c r="AF703" s="32" t="s">
        <v>2518</v>
      </c>
      <c r="AG703">
        <v>153.53</v>
      </c>
      <c r="AH703">
        <f t="shared" si="29"/>
        <v>17.677615571776155</v>
      </c>
      <c r="AI703" s="180">
        <v>2.36698226430192E-2</v>
      </c>
      <c r="AJ703" s="42">
        <f ca="1">_xlfn.NORM.INV(RAND(),VAR!$F$6,VAR!$F$7)</f>
        <v>7.9933941461536734E-3</v>
      </c>
    </row>
    <row r="704" spans="27:36" x14ac:dyDescent="0.25">
      <c r="AA704" s="32" t="s">
        <v>7013</v>
      </c>
      <c r="AB704">
        <v>8.2200000000000006</v>
      </c>
      <c r="AC704">
        <f t="shared" si="28"/>
        <v>-0.95715849272945219</v>
      </c>
      <c r="AD704" s="42">
        <v>2.3661270236612797E-2</v>
      </c>
      <c r="AF704" s="32" t="s">
        <v>7013</v>
      </c>
      <c r="AG704">
        <v>8.2200000000000006</v>
      </c>
      <c r="AH704">
        <f t="shared" si="29"/>
        <v>-0.95715849272945219</v>
      </c>
      <c r="AI704" s="180">
        <v>2.3661270236612797E-2</v>
      </c>
      <c r="AJ704" s="42">
        <f ca="1">_xlfn.NORM.INV(RAND(),VAR!$F$6,VAR!$F$7)</f>
        <v>3.6017452285890088E-3</v>
      </c>
    </row>
    <row r="705" spans="27:36" x14ac:dyDescent="0.25">
      <c r="AA705" s="32" t="s">
        <v>1862</v>
      </c>
      <c r="AB705">
        <v>191.87</v>
      </c>
      <c r="AC705">
        <f t="shared" si="28"/>
        <v>5.0622432859399691</v>
      </c>
      <c r="AD705" s="42">
        <v>2.3634229620145053E-2</v>
      </c>
      <c r="AF705" s="32" t="s">
        <v>1862</v>
      </c>
      <c r="AG705">
        <v>191.87</v>
      </c>
      <c r="AH705">
        <f t="shared" si="29"/>
        <v>5.0622432859399691</v>
      </c>
      <c r="AI705" s="180">
        <v>2.3634229620145053E-2</v>
      </c>
      <c r="AJ705" s="42">
        <f ca="1">_xlfn.NORM.INV(RAND(),VAR!$F$6,VAR!$F$7)</f>
        <v>1.0278395648741088E-2</v>
      </c>
    </row>
    <row r="706" spans="27:36" x14ac:dyDescent="0.25">
      <c r="AA706" s="32" t="s">
        <v>4507</v>
      </c>
      <c r="AB706">
        <v>31.65</v>
      </c>
      <c r="AC706">
        <f t="shared" si="28"/>
        <v>-0.90010100372451229</v>
      </c>
      <c r="AD706" s="42">
        <v>2.3609314359637645E-2</v>
      </c>
      <c r="AF706" s="32" t="s">
        <v>4507</v>
      </c>
      <c r="AG706">
        <v>31.65</v>
      </c>
      <c r="AH706">
        <f t="shared" si="29"/>
        <v>-0.90010100372451229</v>
      </c>
      <c r="AI706" s="180">
        <v>2.3609314359637645E-2</v>
      </c>
      <c r="AJ706" s="42">
        <f ca="1">_xlfn.NORM.INV(RAND(),VAR!$F$6,VAR!$F$7)</f>
        <v>-1.4908211909721591E-2</v>
      </c>
    </row>
    <row r="707" spans="27:36" x14ac:dyDescent="0.25">
      <c r="AA707" s="32" t="s">
        <v>312</v>
      </c>
      <c r="AB707">
        <v>316.82</v>
      </c>
      <c r="AC707">
        <f t="shared" si="28"/>
        <v>8.125</v>
      </c>
      <c r="AD707" s="42">
        <v>2.3584905660377409E-2</v>
      </c>
      <c r="AF707" s="32" t="s">
        <v>312</v>
      </c>
      <c r="AG707">
        <v>316.82</v>
      </c>
      <c r="AH707">
        <f t="shared" si="29"/>
        <v>8.125</v>
      </c>
      <c r="AI707" s="180">
        <v>2.3584905660377409E-2</v>
      </c>
      <c r="AJ707" s="42">
        <f ca="1">_xlfn.NORM.INV(RAND(),VAR!$F$6,VAR!$F$7)</f>
        <v>-3.8087664035089015E-2</v>
      </c>
    </row>
    <row r="708" spans="27:36" x14ac:dyDescent="0.25">
      <c r="AA708" s="32" t="s">
        <v>4769</v>
      </c>
      <c r="AB708">
        <v>34.72</v>
      </c>
      <c r="AC708">
        <f t="shared" ref="AC708:AC771" si="30">(AB708/AB709)-1</f>
        <v>2.4754754754754753</v>
      </c>
      <c r="AD708" s="42">
        <v>2.3584905660377187E-2</v>
      </c>
      <c r="AF708" s="32" t="s">
        <v>4769</v>
      </c>
      <c r="AG708">
        <v>34.72</v>
      </c>
      <c r="AH708">
        <f t="shared" ref="AH708:AH771" si="31">(AG708/AG709)-1</f>
        <v>2.4754754754754753</v>
      </c>
      <c r="AI708" s="180">
        <v>2.3584905660377187E-2</v>
      </c>
      <c r="AJ708" s="42">
        <f ca="1">_xlfn.NORM.INV(RAND(),VAR!$F$6,VAR!$F$7)</f>
        <v>8.3944642605088254E-3</v>
      </c>
    </row>
    <row r="709" spans="27:36" x14ac:dyDescent="0.25">
      <c r="AA709" s="32" t="s">
        <v>6970</v>
      </c>
      <c r="AB709">
        <v>9.99</v>
      </c>
      <c r="AC709">
        <f t="shared" si="30"/>
        <v>-0.95209322399654728</v>
      </c>
      <c r="AD709" s="42">
        <v>2.3565573770491843E-2</v>
      </c>
      <c r="AF709" s="32" t="s">
        <v>6970</v>
      </c>
      <c r="AG709">
        <v>9.99</v>
      </c>
      <c r="AH709">
        <f t="shared" si="31"/>
        <v>-0.95209322399654728</v>
      </c>
      <c r="AI709" s="180">
        <v>2.3565573770491843E-2</v>
      </c>
      <c r="AJ709" s="42">
        <f ca="1">_xlfn.NORM.INV(RAND(),VAR!$F$6,VAR!$F$7)</f>
        <v>1.1752195327601113E-3</v>
      </c>
    </row>
    <row r="710" spans="27:36" x14ac:dyDescent="0.25">
      <c r="AA710" s="32" t="s">
        <v>1939</v>
      </c>
      <c r="AB710">
        <v>208.53</v>
      </c>
      <c r="AC710">
        <f t="shared" si="30"/>
        <v>3.3625523012552305</v>
      </c>
      <c r="AD710" s="42">
        <v>2.3560594905021492E-2</v>
      </c>
      <c r="AF710" s="32" t="s">
        <v>1939</v>
      </c>
      <c r="AG710">
        <v>208.53</v>
      </c>
      <c r="AH710">
        <f t="shared" si="31"/>
        <v>3.3625523012552305</v>
      </c>
      <c r="AI710" s="180">
        <v>2.3560594905021492E-2</v>
      </c>
      <c r="AJ710" s="42">
        <f ca="1">_xlfn.NORM.INV(RAND(),VAR!$F$6,VAR!$F$7)</f>
        <v>4.4120301031301597E-3</v>
      </c>
    </row>
    <row r="711" spans="27:36" x14ac:dyDescent="0.25">
      <c r="AA711" s="32" t="s">
        <v>4274</v>
      </c>
      <c r="AB711">
        <v>47.8</v>
      </c>
      <c r="AC711">
        <f t="shared" si="30"/>
        <v>-0.63003095975232193</v>
      </c>
      <c r="AD711" s="42">
        <v>2.3554603854389677E-2</v>
      </c>
      <c r="AF711" s="32" t="s">
        <v>4274</v>
      </c>
      <c r="AG711">
        <v>47.8</v>
      </c>
      <c r="AH711">
        <f t="shared" si="31"/>
        <v>-0.63003095975232193</v>
      </c>
      <c r="AI711" s="180">
        <v>2.3554603854389677E-2</v>
      </c>
      <c r="AJ711" s="42">
        <f ca="1">_xlfn.NORM.INV(RAND(),VAR!$F$6,VAR!$F$7)</f>
        <v>1.4986558876845467E-2</v>
      </c>
    </row>
    <row r="712" spans="27:36" x14ac:dyDescent="0.25">
      <c r="AA712" s="32" t="s">
        <v>3316</v>
      </c>
      <c r="AB712">
        <v>129.19999999999999</v>
      </c>
      <c r="AC712">
        <f t="shared" si="30"/>
        <v>2.5348837209302326</v>
      </c>
      <c r="AD712" s="42">
        <v>2.3528479759169718E-2</v>
      </c>
      <c r="AF712" s="32" t="s">
        <v>3316</v>
      </c>
      <c r="AG712">
        <v>129.19999999999999</v>
      </c>
      <c r="AH712">
        <f t="shared" si="31"/>
        <v>2.5348837209302326</v>
      </c>
      <c r="AI712" s="180">
        <v>2.3528479759169718E-2</v>
      </c>
      <c r="AJ712" s="42">
        <f ca="1">_xlfn.NORM.INV(RAND(),VAR!$F$6,VAR!$F$7)</f>
        <v>-1.6998781879435782E-3</v>
      </c>
    </row>
    <row r="713" spans="27:36" x14ac:dyDescent="0.25">
      <c r="AA713" s="32" t="s">
        <v>4357</v>
      </c>
      <c r="AB713">
        <v>36.549999999999997</v>
      </c>
      <c r="AC713">
        <f t="shared" si="30"/>
        <v>4.5801526717557248</v>
      </c>
      <c r="AD713" s="42">
        <v>2.3522822738728522E-2</v>
      </c>
      <c r="AF713" s="32" t="s">
        <v>4357</v>
      </c>
      <c r="AG713">
        <v>36.549999999999997</v>
      </c>
      <c r="AH713">
        <f t="shared" si="31"/>
        <v>4.5801526717557248</v>
      </c>
      <c r="AI713" s="180">
        <v>2.3522822738728522E-2</v>
      </c>
      <c r="AJ713" s="42">
        <f ca="1">_xlfn.NORM.INV(RAND(),VAR!$F$6,VAR!$F$7)</f>
        <v>3.6265673639867676E-3</v>
      </c>
    </row>
    <row r="714" spans="27:36" x14ac:dyDescent="0.25">
      <c r="AA714" s="32" t="s">
        <v>6654</v>
      </c>
      <c r="AB714">
        <v>6.55</v>
      </c>
      <c r="AC714">
        <f t="shared" si="30"/>
        <v>0.49885583524027455</v>
      </c>
      <c r="AD714" s="42">
        <v>2.34375E-2</v>
      </c>
      <c r="AF714" s="32" t="s">
        <v>6654</v>
      </c>
      <c r="AG714">
        <v>6.55</v>
      </c>
      <c r="AH714">
        <f t="shared" si="31"/>
        <v>0.49885583524027455</v>
      </c>
      <c r="AI714" s="180">
        <v>2.34375E-2</v>
      </c>
      <c r="AJ714" s="42">
        <f ca="1">_xlfn.NORM.INV(RAND(),VAR!$F$6,VAR!$F$7)</f>
        <v>-1.28084092736539E-2</v>
      </c>
    </row>
    <row r="715" spans="27:36" x14ac:dyDescent="0.25">
      <c r="AA715" s="32" t="s">
        <v>7500</v>
      </c>
      <c r="AB715">
        <v>4.37</v>
      </c>
      <c r="AC715">
        <f t="shared" si="30"/>
        <v>-0.97886131669327137</v>
      </c>
      <c r="AD715" s="42">
        <v>2.3419203747072626E-2</v>
      </c>
      <c r="AF715" s="32" t="s">
        <v>7500</v>
      </c>
      <c r="AG715">
        <v>4.37</v>
      </c>
      <c r="AH715">
        <f t="shared" si="31"/>
        <v>-0.97886131669327137</v>
      </c>
      <c r="AI715" s="180">
        <v>2.3419203747072626E-2</v>
      </c>
      <c r="AJ715" s="42">
        <f ca="1">_xlfn.NORM.INV(RAND(),VAR!$F$6,VAR!$F$7)</f>
        <v>-1.1511776896940154E-2</v>
      </c>
    </row>
    <row r="716" spans="27:36" x14ac:dyDescent="0.25">
      <c r="AA716" s="32" t="s">
        <v>1313</v>
      </c>
      <c r="AB716">
        <v>206.73</v>
      </c>
      <c r="AC716">
        <f t="shared" si="30"/>
        <v>26.786290322580641</v>
      </c>
      <c r="AD716" s="42">
        <v>2.3415841584158326E-2</v>
      </c>
      <c r="AF716" s="32" t="s">
        <v>1313</v>
      </c>
      <c r="AG716">
        <v>206.73</v>
      </c>
      <c r="AH716">
        <f t="shared" si="31"/>
        <v>26.786290322580641</v>
      </c>
      <c r="AI716" s="180">
        <v>2.3415841584158326E-2</v>
      </c>
      <c r="AJ716" s="42">
        <f ca="1">_xlfn.NORM.INV(RAND(),VAR!$F$6,VAR!$F$7)</f>
        <v>9.5985331930376217E-3</v>
      </c>
    </row>
    <row r="717" spans="27:36" x14ac:dyDescent="0.25">
      <c r="AA717" s="32" t="s">
        <v>6276</v>
      </c>
      <c r="AB717">
        <v>7.44</v>
      </c>
      <c r="AC717">
        <f t="shared" si="30"/>
        <v>-5.5837563451776595E-2</v>
      </c>
      <c r="AD717" s="42">
        <v>2.3383768913342706E-2</v>
      </c>
      <c r="AF717" s="32" t="s">
        <v>6276</v>
      </c>
      <c r="AG717">
        <v>7.44</v>
      </c>
      <c r="AH717">
        <f t="shared" si="31"/>
        <v>-5.5837563451776595E-2</v>
      </c>
      <c r="AI717" s="180">
        <v>2.3383768913342706E-2</v>
      </c>
      <c r="AJ717" s="42">
        <f ca="1">_xlfn.NORM.INV(RAND(),VAR!$F$6,VAR!$F$7)</f>
        <v>1.3286190926209565E-2</v>
      </c>
    </row>
    <row r="718" spans="27:36" x14ac:dyDescent="0.25">
      <c r="AA718" s="32" t="s">
        <v>6199</v>
      </c>
      <c r="AB718">
        <v>7.88</v>
      </c>
      <c r="AC718">
        <f t="shared" si="30"/>
        <v>-0.68454763811048847</v>
      </c>
      <c r="AD718" s="42">
        <v>2.3376623376623273E-2</v>
      </c>
      <c r="AF718" s="32" t="s">
        <v>6199</v>
      </c>
      <c r="AG718">
        <v>7.88</v>
      </c>
      <c r="AH718">
        <f t="shared" si="31"/>
        <v>-0.68454763811048847</v>
      </c>
      <c r="AI718" s="180">
        <v>2.3376623376623273E-2</v>
      </c>
      <c r="AJ718" s="42">
        <f ca="1">_xlfn.NORM.INV(RAND(),VAR!$F$6,VAR!$F$7)</f>
        <v>-1.3028105465469991E-2</v>
      </c>
    </row>
    <row r="719" spans="27:36" x14ac:dyDescent="0.25">
      <c r="AA719" s="32" t="s">
        <v>5215</v>
      </c>
      <c r="AB719">
        <v>24.98</v>
      </c>
      <c r="AC719">
        <f t="shared" si="30"/>
        <v>2.348525469168901</v>
      </c>
      <c r="AD719" s="42">
        <v>2.335108562064736E-2</v>
      </c>
      <c r="AF719" s="32" t="s">
        <v>5215</v>
      </c>
      <c r="AG719">
        <v>24.98</v>
      </c>
      <c r="AH719">
        <f t="shared" si="31"/>
        <v>2.348525469168901</v>
      </c>
      <c r="AI719" s="180">
        <v>2.335108562064736E-2</v>
      </c>
      <c r="AJ719" s="42">
        <f ca="1">_xlfn.NORM.INV(RAND(),VAR!$F$6,VAR!$F$7)</f>
        <v>1.0969420531486784E-2</v>
      </c>
    </row>
    <row r="720" spans="27:36" x14ac:dyDescent="0.25">
      <c r="AA720" s="32" t="s">
        <v>5900</v>
      </c>
      <c r="AB720">
        <v>7.46</v>
      </c>
      <c r="AC720">
        <f t="shared" si="30"/>
        <v>-0.79283532352124408</v>
      </c>
      <c r="AD720" s="42">
        <v>2.3319615912208436E-2</v>
      </c>
      <c r="AF720" s="32" t="s">
        <v>5900</v>
      </c>
      <c r="AG720">
        <v>7.46</v>
      </c>
      <c r="AH720">
        <f t="shared" si="31"/>
        <v>-0.79283532352124408</v>
      </c>
      <c r="AI720" s="180">
        <v>2.3319615912208436E-2</v>
      </c>
      <c r="AJ720" s="42">
        <f ca="1">_xlfn.NORM.INV(RAND(),VAR!$F$6,VAR!$F$7)</f>
        <v>3.455161744214872E-2</v>
      </c>
    </row>
    <row r="721" spans="27:36" x14ac:dyDescent="0.25">
      <c r="AA721" s="32" t="s">
        <v>4519</v>
      </c>
      <c r="AB721">
        <v>36.01</v>
      </c>
      <c r="AC721">
        <f t="shared" si="30"/>
        <v>5.1079976649153425E-2</v>
      </c>
      <c r="AD721" s="42">
        <v>2.3302074452969501E-2</v>
      </c>
      <c r="AF721" s="32" t="s">
        <v>4519</v>
      </c>
      <c r="AG721">
        <v>36.01</v>
      </c>
      <c r="AH721">
        <f t="shared" si="31"/>
        <v>5.1079976649153425E-2</v>
      </c>
      <c r="AI721" s="180">
        <v>2.3302074452969501E-2</v>
      </c>
      <c r="AJ721" s="42">
        <f ca="1">_xlfn.NORM.INV(RAND(),VAR!$F$6,VAR!$F$7)</f>
        <v>1.2417243951102344E-2</v>
      </c>
    </row>
    <row r="722" spans="27:36" x14ac:dyDescent="0.25">
      <c r="AA722" s="32" t="s">
        <v>4651</v>
      </c>
      <c r="AB722">
        <v>34.26</v>
      </c>
      <c r="AC722">
        <f t="shared" si="30"/>
        <v>4.1987860394537178</v>
      </c>
      <c r="AD722" s="42">
        <v>2.3297491039426577E-2</v>
      </c>
      <c r="AF722" s="32" t="s">
        <v>4651</v>
      </c>
      <c r="AG722">
        <v>34.26</v>
      </c>
      <c r="AH722">
        <f t="shared" si="31"/>
        <v>4.1987860394537178</v>
      </c>
      <c r="AI722" s="180">
        <v>2.3297491039426577E-2</v>
      </c>
      <c r="AJ722" s="42">
        <f ca="1">_xlfn.NORM.INV(RAND(),VAR!$F$6,VAR!$F$7)</f>
        <v>-1.9466645193026242E-2</v>
      </c>
    </row>
    <row r="723" spans="27:36" x14ac:dyDescent="0.25">
      <c r="AA723" s="32" t="s">
        <v>6125</v>
      </c>
      <c r="AB723">
        <v>6.59</v>
      </c>
      <c r="AC723">
        <f t="shared" si="30"/>
        <v>0</v>
      </c>
      <c r="AD723" s="42">
        <v>2.3291925465838359E-2</v>
      </c>
      <c r="AF723" s="32" t="s">
        <v>6125</v>
      </c>
      <c r="AG723">
        <v>6.59</v>
      </c>
      <c r="AH723">
        <f t="shared" si="31"/>
        <v>0</v>
      </c>
      <c r="AI723" s="180">
        <v>2.3291925465838359E-2</v>
      </c>
      <c r="AJ723" s="42">
        <f ca="1">_xlfn.NORM.INV(RAND(),VAR!$F$6,VAR!$F$7)</f>
        <v>3.4128351742839562E-2</v>
      </c>
    </row>
    <row r="724" spans="27:36" x14ac:dyDescent="0.25">
      <c r="AA724" s="32" t="s">
        <v>6292</v>
      </c>
      <c r="AB724">
        <v>6.59</v>
      </c>
      <c r="AC724">
        <f t="shared" si="30"/>
        <v>-6.2588904694167891E-2</v>
      </c>
      <c r="AD724" s="42">
        <v>2.3291925465838359E-2</v>
      </c>
      <c r="AF724" s="32" t="s">
        <v>6292</v>
      </c>
      <c r="AG724">
        <v>6.59</v>
      </c>
      <c r="AH724">
        <f t="shared" si="31"/>
        <v>-6.2588904694167891E-2</v>
      </c>
      <c r="AI724" s="180">
        <v>2.3291925465838359E-2</v>
      </c>
      <c r="AJ724" s="42">
        <f ca="1">_xlfn.NORM.INV(RAND(),VAR!$F$6,VAR!$F$7)</f>
        <v>-4.1834248966599865E-3</v>
      </c>
    </row>
    <row r="725" spans="27:36" x14ac:dyDescent="0.25">
      <c r="AA725" s="32" t="s">
        <v>6084</v>
      </c>
      <c r="AB725">
        <v>7.03</v>
      </c>
      <c r="AC725">
        <f t="shared" si="30"/>
        <v>-0.95598547458051586</v>
      </c>
      <c r="AD725" s="42">
        <v>2.3289665211062571E-2</v>
      </c>
      <c r="AF725" s="32" t="s">
        <v>6084</v>
      </c>
      <c r="AG725">
        <v>7.03</v>
      </c>
      <c r="AH725">
        <f t="shared" si="31"/>
        <v>-0.95598547458051586</v>
      </c>
      <c r="AI725" s="180">
        <v>2.3289665211062571E-2</v>
      </c>
      <c r="AJ725" s="42">
        <f ca="1">_xlfn.NORM.INV(RAND(),VAR!$F$6,VAR!$F$7)</f>
        <v>2.4210592431300683E-3</v>
      </c>
    </row>
    <row r="726" spans="27:36" x14ac:dyDescent="0.25">
      <c r="AA726" s="32" t="s">
        <v>1504</v>
      </c>
      <c r="AB726">
        <v>159.72</v>
      </c>
      <c r="AC726">
        <f t="shared" si="30"/>
        <v>23.163388804841148</v>
      </c>
      <c r="AD726" s="42">
        <v>2.3255813953488413E-2</v>
      </c>
      <c r="AF726" s="32" t="s">
        <v>1504</v>
      </c>
      <c r="AG726">
        <v>159.72</v>
      </c>
      <c r="AH726">
        <f t="shared" si="31"/>
        <v>23.163388804841148</v>
      </c>
      <c r="AI726" s="180">
        <v>2.3255813953488413E-2</v>
      </c>
      <c r="AJ726" s="42">
        <f ca="1">_xlfn.NORM.INV(RAND(),VAR!$F$6,VAR!$F$7)</f>
        <v>3.8812272036919514E-3</v>
      </c>
    </row>
    <row r="727" spans="27:36" x14ac:dyDescent="0.25">
      <c r="AA727" s="32" t="s">
        <v>6296</v>
      </c>
      <c r="AB727">
        <v>6.61</v>
      </c>
      <c r="AC727">
        <f t="shared" si="30"/>
        <v>-0.95810356848577038</v>
      </c>
      <c r="AD727" s="42">
        <v>2.3219814241486114E-2</v>
      </c>
      <c r="AF727" s="32" t="s">
        <v>6296</v>
      </c>
      <c r="AG727">
        <v>6.61</v>
      </c>
      <c r="AH727">
        <f t="shared" si="31"/>
        <v>-0.95810356848577038</v>
      </c>
      <c r="AI727" s="180">
        <v>2.3219814241486114E-2</v>
      </c>
      <c r="AJ727" s="42">
        <f ca="1">_xlfn.NORM.INV(RAND(),VAR!$F$6,VAR!$F$7)</f>
        <v>-8.65080842144528E-4</v>
      </c>
    </row>
    <row r="728" spans="27:36" x14ac:dyDescent="0.25">
      <c r="AA728" s="32" t="s">
        <v>1496</v>
      </c>
      <c r="AB728">
        <v>157.77000000000001</v>
      </c>
      <c r="AC728">
        <f t="shared" si="30"/>
        <v>17.782142857142858</v>
      </c>
      <c r="AD728" s="42">
        <v>2.321810752967135E-2</v>
      </c>
      <c r="AF728" s="32" t="s">
        <v>1496</v>
      </c>
      <c r="AG728">
        <v>157.77000000000001</v>
      </c>
      <c r="AH728">
        <f t="shared" si="31"/>
        <v>17.782142857142858</v>
      </c>
      <c r="AI728" s="180">
        <v>2.321810752967135E-2</v>
      </c>
      <c r="AJ728" s="42">
        <f ca="1">_xlfn.NORM.INV(RAND(),VAR!$F$6,VAR!$F$7)</f>
        <v>-2.035059367186123E-2</v>
      </c>
    </row>
    <row r="729" spans="27:36" x14ac:dyDescent="0.25">
      <c r="AA729" s="32" t="s">
        <v>5826</v>
      </c>
      <c r="AB729">
        <v>8.4</v>
      </c>
      <c r="AC729">
        <f t="shared" si="30"/>
        <v>-0.94564865739242965</v>
      </c>
      <c r="AD729" s="42">
        <v>2.3142509135200884E-2</v>
      </c>
      <c r="AF729" s="32" t="s">
        <v>5826</v>
      </c>
      <c r="AG729">
        <v>8.4</v>
      </c>
      <c r="AH729">
        <f t="shared" si="31"/>
        <v>-0.94564865739242965</v>
      </c>
      <c r="AI729" s="180">
        <v>2.3142509135200884E-2</v>
      </c>
      <c r="AJ729" s="42">
        <f ca="1">_xlfn.NORM.INV(RAND(),VAR!$F$6,VAR!$F$7)</f>
        <v>1.4842787967722702E-2</v>
      </c>
    </row>
    <row r="730" spans="27:36" x14ac:dyDescent="0.25">
      <c r="AA730" s="32" t="s">
        <v>3340</v>
      </c>
      <c r="AB730">
        <v>154.55000000000001</v>
      </c>
      <c r="AC730">
        <f t="shared" si="30"/>
        <v>48.854838709677423</v>
      </c>
      <c r="AD730" s="42">
        <v>2.3103402621474922E-2</v>
      </c>
      <c r="AF730" s="32" t="s">
        <v>3340</v>
      </c>
      <c r="AG730">
        <v>154.55000000000001</v>
      </c>
      <c r="AH730">
        <f t="shared" si="31"/>
        <v>48.854838709677423</v>
      </c>
      <c r="AI730" s="180">
        <v>2.3103402621474922E-2</v>
      </c>
      <c r="AJ730" s="42">
        <f ca="1">_xlfn.NORM.INV(RAND(),VAR!$F$6,VAR!$F$7)</f>
        <v>-2.9529303931390367E-2</v>
      </c>
    </row>
    <row r="731" spans="27:36" x14ac:dyDescent="0.25">
      <c r="AA731" s="32" t="s">
        <v>7681</v>
      </c>
      <c r="AB731">
        <v>3.1</v>
      </c>
      <c r="AC731">
        <f t="shared" si="30"/>
        <v>-0.91388888888888886</v>
      </c>
      <c r="AD731" s="42">
        <v>2.3102310231023271E-2</v>
      </c>
      <c r="AF731" s="32" t="s">
        <v>7681</v>
      </c>
      <c r="AG731">
        <v>3.1</v>
      </c>
      <c r="AH731">
        <f t="shared" si="31"/>
        <v>-0.91388888888888886</v>
      </c>
      <c r="AI731" s="180">
        <v>2.3102310231023271E-2</v>
      </c>
      <c r="AJ731" s="42">
        <f ca="1">_xlfn.NORM.INV(RAND(),VAR!$F$6,VAR!$F$7)</f>
        <v>-1.0502504869441508E-2</v>
      </c>
    </row>
    <row r="732" spans="27:36" x14ac:dyDescent="0.25">
      <c r="AA732" s="32" t="s">
        <v>4522</v>
      </c>
      <c r="AB732">
        <v>36</v>
      </c>
      <c r="AC732">
        <f t="shared" si="30"/>
        <v>4.7784911717495984</v>
      </c>
      <c r="AD732" s="42">
        <v>2.3017902813299296E-2</v>
      </c>
      <c r="AF732" s="32" t="s">
        <v>4522</v>
      </c>
      <c r="AG732">
        <v>36</v>
      </c>
      <c r="AH732">
        <f t="shared" si="31"/>
        <v>4.7784911717495984</v>
      </c>
      <c r="AI732" s="180">
        <v>2.3017902813299296E-2</v>
      </c>
      <c r="AJ732" s="42">
        <f ca="1">_xlfn.NORM.INV(RAND(),VAR!$F$6,VAR!$F$7)</f>
        <v>4.6290259361519625E-3</v>
      </c>
    </row>
    <row r="733" spans="27:36" x14ac:dyDescent="0.25">
      <c r="AA733" s="32" t="s">
        <v>7249</v>
      </c>
      <c r="AB733">
        <v>6.23</v>
      </c>
      <c r="AC733">
        <f t="shared" si="30"/>
        <v>-0.95990216901589753</v>
      </c>
      <c r="AD733" s="42">
        <v>2.2988505747126631E-2</v>
      </c>
      <c r="AF733" s="32" t="s">
        <v>7249</v>
      </c>
      <c r="AG733">
        <v>6.23</v>
      </c>
      <c r="AH733">
        <f t="shared" si="31"/>
        <v>-0.95990216901589753</v>
      </c>
      <c r="AI733" s="180">
        <v>2.2988505747126631E-2</v>
      </c>
      <c r="AJ733" s="42">
        <f ca="1">_xlfn.NORM.INV(RAND(),VAR!$F$6,VAR!$F$7)</f>
        <v>-7.7222359888880535E-4</v>
      </c>
    </row>
    <row r="734" spans="27:36" x14ac:dyDescent="0.25">
      <c r="AA734" s="32" t="s">
        <v>2642</v>
      </c>
      <c r="AB734">
        <v>155.37</v>
      </c>
      <c r="AC734">
        <f t="shared" si="30"/>
        <v>-0.56509447165850246</v>
      </c>
      <c r="AD734" s="42">
        <v>2.297866736897558E-2</v>
      </c>
      <c r="AF734" s="32" t="s">
        <v>2642</v>
      </c>
      <c r="AG734">
        <v>155.37</v>
      </c>
      <c r="AH734">
        <f t="shared" si="31"/>
        <v>-0.56509447165850246</v>
      </c>
      <c r="AI734" s="180">
        <v>2.297866736897558E-2</v>
      </c>
      <c r="AJ734" s="42">
        <f ca="1">_xlfn.NORM.INV(RAND(),VAR!$F$6,VAR!$F$7)</f>
        <v>4.1309170577871292E-2</v>
      </c>
    </row>
    <row r="735" spans="27:36" x14ac:dyDescent="0.25">
      <c r="AA735" s="32" t="s">
        <v>956</v>
      </c>
      <c r="AB735">
        <v>357.25</v>
      </c>
      <c r="AC735">
        <f t="shared" si="30"/>
        <v>7.1825469537333948</v>
      </c>
      <c r="AD735" s="42">
        <v>2.2964808292529115E-2</v>
      </c>
      <c r="AF735" s="32" t="s">
        <v>956</v>
      </c>
      <c r="AG735">
        <v>357.25</v>
      </c>
      <c r="AH735">
        <f t="shared" si="31"/>
        <v>7.1825469537333948</v>
      </c>
      <c r="AI735" s="180">
        <v>2.2964808292529115E-2</v>
      </c>
      <c r="AJ735" s="42">
        <f ca="1">_xlfn.NORM.INV(RAND(),VAR!$F$6,VAR!$F$7)</f>
        <v>-2.1738997309123081E-3</v>
      </c>
    </row>
    <row r="736" spans="27:36" x14ac:dyDescent="0.25">
      <c r="AA736" s="32" t="s">
        <v>4288</v>
      </c>
      <c r="AB736">
        <v>43.66</v>
      </c>
      <c r="AC736">
        <f t="shared" si="30"/>
        <v>-0.76043895747599455</v>
      </c>
      <c r="AD736" s="42">
        <v>2.2961574507966098E-2</v>
      </c>
      <c r="AF736" s="32" t="s">
        <v>4288</v>
      </c>
      <c r="AG736">
        <v>43.66</v>
      </c>
      <c r="AH736">
        <f t="shared" si="31"/>
        <v>-0.76043895747599455</v>
      </c>
      <c r="AI736" s="180">
        <v>2.2961574507966098E-2</v>
      </c>
      <c r="AJ736" s="42">
        <f ca="1">_xlfn.NORM.INV(RAND(),VAR!$F$6,VAR!$F$7)</f>
        <v>1.144481150454936E-2</v>
      </c>
    </row>
    <row r="737" spans="27:36" x14ac:dyDescent="0.25">
      <c r="AA737" s="32" t="s">
        <v>2305</v>
      </c>
      <c r="AB737">
        <v>182.25</v>
      </c>
      <c r="AC737">
        <f t="shared" si="30"/>
        <v>-0.5370840741681483</v>
      </c>
      <c r="AD737" s="42">
        <v>2.2956892680736418E-2</v>
      </c>
      <c r="AF737" s="32" t="s">
        <v>2305</v>
      </c>
      <c r="AG737">
        <v>182.25</v>
      </c>
      <c r="AH737">
        <f t="shared" si="31"/>
        <v>-0.5370840741681483</v>
      </c>
      <c r="AI737" s="180">
        <v>2.2956892680736418E-2</v>
      </c>
      <c r="AJ737" s="42">
        <f ca="1">_xlfn.NORM.INV(RAND(),VAR!$F$6,VAR!$F$7)</f>
        <v>-1.1156555911959042E-2</v>
      </c>
    </row>
    <row r="738" spans="27:36" x14ac:dyDescent="0.25">
      <c r="AA738" s="32" t="s">
        <v>683</v>
      </c>
      <c r="AB738">
        <v>393.7</v>
      </c>
      <c r="AC738">
        <f t="shared" si="30"/>
        <v>66.879310344827587</v>
      </c>
      <c r="AD738" s="42">
        <v>2.2942811858549517E-2</v>
      </c>
      <c r="AF738" s="32" t="s">
        <v>683</v>
      </c>
      <c r="AG738">
        <v>393.7</v>
      </c>
      <c r="AH738">
        <f t="shared" si="31"/>
        <v>66.879310344827587</v>
      </c>
      <c r="AI738" s="180">
        <v>2.2942811858549517E-2</v>
      </c>
      <c r="AJ738" s="42">
        <f ca="1">_xlfn.NORM.INV(RAND(),VAR!$F$6,VAR!$F$7)</f>
        <v>-1.1325765446484854E-2</v>
      </c>
    </row>
    <row r="739" spans="27:36" x14ac:dyDescent="0.25">
      <c r="AA739" s="32" t="s">
        <v>7356</v>
      </c>
      <c r="AB739">
        <v>5.8</v>
      </c>
      <c r="AC739">
        <f t="shared" si="30"/>
        <v>-0.1876750700280112</v>
      </c>
      <c r="AD739" s="42">
        <v>2.2927689594356204E-2</v>
      </c>
      <c r="AF739" s="32" t="s">
        <v>7356</v>
      </c>
      <c r="AG739">
        <v>5.8</v>
      </c>
      <c r="AH739">
        <f t="shared" si="31"/>
        <v>-0.1876750700280112</v>
      </c>
      <c r="AI739" s="180">
        <v>2.2927689594356204E-2</v>
      </c>
      <c r="AJ739" s="42">
        <f ca="1">_xlfn.NORM.INV(RAND(),VAR!$F$6,VAR!$F$7)</f>
        <v>1.7188623708901556E-2</v>
      </c>
    </row>
    <row r="740" spans="27:36" x14ac:dyDescent="0.25">
      <c r="AA740" s="32" t="s">
        <v>6270</v>
      </c>
      <c r="AB740">
        <v>7.14</v>
      </c>
      <c r="AC740">
        <f t="shared" si="30"/>
        <v>-0.95001400168020167</v>
      </c>
      <c r="AD740" s="42">
        <v>2.2922636103151817E-2</v>
      </c>
      <c r="AF740" s="32" t="s">
        <v>6270</v>
      </c>
      <c r="AG740">
        <v>7.14</v>
      </c>
      <c r="AH740">
        <f t="shared" si="31"/>
        <v>-0.95001400168020167</v>
      </c>
      <c r="AI740" s="180">
        <v>2.2922636103151817E-2</v>
      </c>
      <c r="AJ740" s="42">
        <f ca="1">_xlfn.NORM.INV(RAND(),VAR!$F$6,VAR!$F$7)</f>
        <v>4.781096507589319E-3</v>
      </c>
    </row>
    <row r="741" spans="27:36" x14ac:dyDescent="0.25">
      <c r="AA741" s="32" t="s">
        <v>2679</v>
      </c>
      <c r="AB741">
        <v>142.84</v>
      </c>
      <c r="AC741">
        <f t="shared" si="30"/>
        <v>3.6301458670988653</v>
      </c>
      <c r="AD741" s="42">
        <v>2.2916069894013402E-2</v>
      </c>
      <c r="AF741" s="32" t="s">
        <v>2679</v>
      </c>
      <c r="AG741">
        <v>142.84</v>
      </c>
      <c r="AH741">
        <f t="shared" si="31"/>
        <v>3.6301458670988653</v>
      </c>
      <c r="AI741" s="180">
        <v>2.2916069894013402E-2</v>
      </c>
      <c r="AJ741" s="42">
        <f ca="1">_xlfn.NORM.INV(RAND(),VAR!$F$6,VAR!$F$7)</f>
        <v>2.3334539084347395E-2</v>
      </c>
    </row>
    <row r="742" spans="27:36" x14ac:dyDescent="0.25">
      <c r="AA742" s="32" t="s">
        <v>5053</v>
      </c>
      <c r="AB742">
        <v>30.85</v>
      </c>
      <c r="AC742">
        <f t="shared" si="30"/>
        <v>0.53253849975161471</v>
      </c>
      <c r="AD742" s="42">
        <v>2.2877984084880731E-2</v>
      </c>
      <c r="AF742" s="32" t="s">
        <v>5053</v>
      </c>
      <c r="AG742">
        <v>30.85</v>
      </c>
      <c r="AH742">
        <f t="shared" si="31"/>
        <v>0.53253849975161471</v>
      </c>
      <c r="AI742" s="180">
        <v>2.2877984084880731E-2</v>
      </c>
      <c r="AJ742" s="42">
        <f ca="1">_xlfn.NORM.INV(RAND(),VAR!$F$6,VAR!$F$7)</f>
        <v>-3.6293306088144251E-3</v>
      </c>
    </row>
    <row r="743" spans="27:36" x14ac:dyDescent="0.25">
      <c r="AA743" s="32" t="s">
        <v>5319</v>
      </c>
      <c r="AB743">
        <v>20.13</v>
      </c>
      <c r="AC743">
        <f t="shared" si="30"/>
        <v>1.4882571075401732</v>
      </c>
      <c r="AD743" s="42">
        <v>2.2865853658536439E-2</v>
      </c>
      <c r="AF743" s="32" t="s">
        <v>5319</v>
      </c>
      <c r="AG743">
        <v>20.13</v>
      </c>
      <c r="AH743">
        <f t="shared" si="31"/>
        <v>1.4882571075401732</v>
      </c>
      <c r="AI743" s="180">
        <v>2.2865853658536439E-2</v>
      </c>
      <c r="AJ743" s="42">
        <f ca="1">_xlfn.NORM.INV(RAND(),VAR!$F$6,VAR!$F$7)</f>
        <v>-6.4429659675737478E-3</v>
      </c>
    </row>
    <row r="744" spans="27:36" x14ac:dyDescent="0.25">
      <c r="AA744" s="32" t="s">
        <v>6607</v>
      </c>
      <c r="AB744">
        <v>8.09</v>
      </c>
      <c r="AC744">
        <f t="shared" si="30"/>
        <v>-0.80463656121709737</v>
      </c>
      <c r="AD744" s="42">
        <v>2.2756005056890016E-2</v>
      </c>
      <c r="AF744" s="32" t="s">
        <v>6607</v>
      </c>
      <c r="AG744">
        <v>8.09</v>
      </c>
      <c r="AH744">
        <f t="shared" si="31"/>
        <v>-0.80463656121709737</v>
      </c>
      <c r="AI744" s="180">
        <v>2.2756005056890016E-2</v>
      </c>
      <c r="AJ744" s="42">
        <f ca="1">_xlfn.NORM.INV(RAND(),VAR!$F$6,VAR!$F$7)</f>
        <v>-2.0155091694586187E-2</v>
      </c>
    </row>
    <row r="745" spans="27:36" x14ac:dyDescent="0.25">
      <c r="AA745" s="32" t="s">
        <v>4332</v>
      </c>
      <c r="AB745">
        <v>41.41</v>
      </c>
      <c r="AC745">
        <f t="shared" si="30"/>
        <v>-0.72071221420381737</v>
      </c>
      <c r="AD745" s="42">
        <v>2.272165966905404E-2</v>
      </c>
      <c r="AF745" s="32" t="s">
        <v>4332</v>
      </c>
      <c r="AG745">
        <v>41.41</v>
      </c>
      <c r="AH745">
        <f t="shared" si="31"/>
        <v>-0.72071221420381737</v>
      </c>
      <c r="AI745" s="180">
        <v>2.272165966905404E-2</v>
      </c>
      <c r="AJ745" s="42">
        <f ca="1">_xlfn.NORM.INV(RAND(),VAR!$F$6,VAR!$F$7)</f>
        <v>2.1235891282196936E-2</v>
      </c>
    </row>
    <row r="746" spans="27:36" x14ac:dyDescent="0.25">
      <c r="AA746" s="32" t="s">
        <v>3344</v>
      </c>
      <c r="AB746">
        <v>148.27000000000001</v>
      </c>
      <c r="AC746">
        <f t="shared" si="30"/>
        <v>2.6956630109670994</v>
      </c>
      <c r="AD746" s="42">
        <v>2.2692785211753552E-2</v>
      </c>
      <c r="AF746" s="32" t="s">
        <v>3344</v>
      </c>
      <c r="AG746">
        <v>148.27000000000001</v>
      </c>
      <c r="AH746">
        <f t="shared" si="31"/>
        <v>2.6956630109670994</v>
      </c>
      <c r="AI746" s="180">
        <v>2.2692785211753552E-2</v>
      </c>
      <c r="AJ746" s="42">
        <f ca="1">_xlfn.NORM.INV(RAND(),VAR!$F$6,VAR!$F$7)</f>
        <v>-4.9114561605426285E-3</v>
      </c>
    </row>
    <row r="747" spans="27:36" x14ac:dyDescent="0.25">
      <c r="AA747" s="32" t="s">
        <v>4703</v>
      </c>
      <c r="AB747">
        <v>40.119999999999997</v>
      </c>
      <c r="AC747">
        <f t="shared" si="30"/>
        <v>4.9261447562776954</v>
      </c>
      <c r="AD747" s="42">
        <v>2.2686719347438267E-2</v>
      </c>
      <c r="AF747" s="32" t="s">
        <v>4703</v>
      </c>
      <c r="AG747">
        <v>40.119999999999997</v>
      </c>
      <c r="AH747">
        <f t="shared" si="31"/>
        <v>4.9261447562776954</v>
      </c>
      <c r="AI747" s="180">
        <v>2.2686719347438267E-2</v>
      </c>
      <c r="AJ747" s="42">
        <f ca="1">_xlfn.NORM.INV(RAND(),VAR!$F$6,VAR!$F$7)</f>
        <v>-8.3790106084651369E-3</v>
      </c>
    </row>
    <row r="748" spans="27:36" x14ac:dyDescent="0.25">
      <c r="AA748" s="32" t="s">
        <v>7151</v>
      </c>
      <c r="AB748">
        <v>6.77</v>
      </c>
      <c r="AC748">
        <f t="shared" si="30"/>
        <v>1.1424050632911391</v>
      </c>
      <c r="AD748" s="42">
        <v>2.2658610271903301E-2</v>
      </c>
      <c r="AF748" s="32" t="s">
        <v>7151</v>
      </c>
      <c r="AG748">
        <v>6.77</v>
      </c>
      <c r="AH748">
        <f t="shared" si="31"/>
        <v>1.1424050632911391</v>
      </c>
      <c r="AI748" s="180">
        <v>2.2658610271903301E-2</v>
      </c>
      <c r="AJ748" s="42">
        <f ca="1">_xlfn.NORM.INV(RAND(),VAR!$F$6,VAR!$F$7)</f>
        <v>-1.0744508423949448E-2</v>
      </c>
    </row>
    <row r="749" spans="27:36" x14ac:dyDescent="0.25">
      <c r="AA749" s="32" t="s">
        <v>7542</v>
      </c>
      <c r="AB749">
        <v>3.16</v>
      </c>
      <c r="AC749">
        <f t="shared" si="30"/>
        <v>-0.50078988941548186</v>
      </c>
      <c r="AD749" s="42">
        <v>2.265372168284796E-2</v>
      </c>
      <c r="AF749" s="32" t="s">
        <v>7542</v>
      </c>
      <c r="AG749">
        <v>3.16</v>
      </c>
      <c r="AH749">
        <f t="shared" si="31"/>
        <v>-0.50078988941548186</v>
      </c>
      <c r="AI749" s="180">
        <v>2.265372168284796E-2</v>
      </c>
      <c r="AJ749" s="42">
        <f ca="1">_xlfn.NORM.INV(RAND(),VAR!$F$6,VAR!$F$7)</f>
        <v>-1.4070994017410373E-2</v>
      </c>
    </row>
    <row r="750" spans="27:36" x14ac:dyDescent="0.25">
      <c r="AA750" s="32" t="s">
        <v>7329</v>
      </c>
      <c r="AB750">
        <v>6.33</v>
      </c>
      <c r="AC750">
        <f t="shared" si="30"/>
        <v>-0.96964174380125656</v>
      </c>
      <c r="AD750" s="42">
        <v>2.2617124394184174E-2</v>
      </c>
      <c r="AF750" s="32" t="s">
        <v>7329</v>
      </c>
      <c r="AG750">
        <v>6.33</v>
      </c>
      <c r="AH750">
        <f t="shared" si="31"/>
        <v>-0.96964174380125656</v>
      </c>
      <c r="AI750" s="180">
        <v>2.2617124394184174E-2</v>
      </c>
      <c r="AJ750" s="42">
        <f ca="1">_xlfn.NORM.INV(RAND(),VAR!$F$6,VAR!$F$7)</f>
        <v>1.9232814791763593E-2</v>
      </c>
    </row>
    <row r="751" spans="27:36" x14ac:dyDescent="0.25">
      <c r="AA751" s="32" t="s">
        <v>1179</v>
      </c>
      <c r="AB751">
        <v>208.51</v>
      </c>
      <c r="AC751">
        <f t="shared" si="30"/>
        <v>29.663235294117648</v>
      </c>
      <c r="AD751" s="42">
        <v>2.255897209553237E-2</v>
      </c>
      <c r="AF751" s="32" t="s">
        <v>1179</v>
      </c>
      <c r="AG751">
        <v>208.51</v>
      </c>
      <c r="AH751">
        <f t="shared" si="31"/>
        <v>29.663235294117648</v>
      </c>
      <c r="AI751" s="180">
        <v>2.255897209553237E-2</v>
      </c>
      <c r="AJ751" s="42">
        <f ca="1">_xlfn.NORM.INV(RAND(),VAR!$F$6,VAR!$F$7)</f>
        <v>4.7087523569501119E-3</v>
      </c>
    </row>
    <row r="752" spans="27:36" x14ac:dyDescent="0.25">
      <c r="AA752" s="32" t="s">
        <v>7127</v>
      </c>
      <c r="AB752">
        <v>6.8</v>
      </c>
      <c r="AC752">
        <f t="shared" si="30"/>
        <v>-0.96754176610978515</v>
      </c>
      <c r="AD752" s="42">
        <v>2.2556390977443552E-2</v>
      </c>
      <c r="AF752" s="32" t="s">
        <v>7127</v>
      </c>
      <c r="AG752">
        <v>6.8</v>
      </c>
      <c r="AH752">
        <f t="shared" si="31"/>
        <v>-0.96754176610978515</v>
      </c>
      <c r="AI752" s="180">
        <v>2.2556390977443552E-2</v>
      </c>
      <c r="AJ752" s="42">
        <f ca="1">_xlfn.NORM.INV(RAND(),VAR!$F$6,VAR!$F$7)</f>
        <v>1.2072327448515899E-2</v>
      </c>
    </row>
    <row r="753" spans="27:36" x14ac:dyDescent="0.25">
      <c r="AA753" s="32" t="s">
        <v>1908</v>
      </c>
      <c r="AB753">
        <v>209.5</v>
      </c>
      <c r="AC753">
        <f t="shared" si="30"/>
        <v>-5.7707012099131982E-2</v>
      </c>
      <c r="AD753" s="42">
        <v>2.2549785240140618E-2</v>
      </c>
      <c r="AF753" s="32" t="s">
        <v>1908</v>
      </c>
      <c r="AG753">
        <v>209.5</v>
      </c>
      <c r="AH753">
        <f t="shared" si="31"/>
        <v>-5.7707012099131982E-2</v>
      </c>
      <c r="AI753" s="180">
        <v>2.2549785240140618E-2</v>
      </c>
      <c r="AJ753" s="42">
        <f ca="1">_xlfn.NORM.INV(RAND(),VAR!$F$6,VAR!$F$7)</f>
        <v>-7.3844963864728424E-3</v>
      </c>
    </row>
    <row r="754" spans="27:36" x14ac:dyDescent="0.25">
      <c r="AA754" s="32" t="s">
        <v>2079</v>
      </c>
      <c r="AB754">
        <v>222.33</v>
      </c>
      <c r="AC754">
        <f t="shared" si="30"/>
        <v>-0.25907288299396802</v>
      </c>
      <c r="AD754" s="42">
        <v>2.2535988594030387E-2</v>
      </c>
      <c r="AF754" s="32" t="s">
        <v>2079</v>
      </c>
      <c r="AG754">
        <v>222.33</v>
      </c>
      <c r="AH754">
        <f t="shared" si="31"/>
        <v>-0.25907288299396802</v>
      </c>
      <c r="AI754" s="180">
        <v>2.2535988594030387E-2</v>
      </c>
      <c r="AJ754" s="42">
        <f ca="1">_xlfn.NORM.INV(RAND(),VAR!$F$6,VAR!$F$7)</f>
        <v>1.7566429760361598E-2</v>
      </c>
    </row>
    <row r="755" spans="27:36" x14ac:dyDescent="0.25">
      <c r="AA755" s="32" t="s">
        <v>294</v>
      </c>
      <c r="AB755">
        <v>300.07</v>
      </c>
      <c r="AC755">
        <f t="shared" si="30"/>
        <v>0.93157386546507892</v>
      </c>
      <c r="AD755" s="42">
        <v>2.252436447897499E-2</v>
      </c>
      <c r="AF755" s="32" t="s">
        <v>294</v>
      </c>
      <c r="AG755">
        <v>300.07</v>
      </c>
      <c r="AH755">
        <f t="shared" si="31"/>
        <v>0.93157386546507892</v>
      </c>
      <c r="AI755" s="180">
        <v>2.252436447897499E-2</v>
      </c>
      <c r="AJ755" s="42">
        <f ca="1">_xlfn.NORM.INV(RAND(),VAR!$F$6,VAR!$F$7)</f>
        <v>1.9148448217294969E-2</v>
      </c>
    </row>
    <row r="756" spans="27:36" x14ac:dyDescent="0.25">
      <c r="AA756" s="32" t="s">
        <v>3009</v>
      </c>
      <c r="AB756">
        <v>155.35</v>
      </c>
      <c r="AC756">
        <f t="shared" si="30"/>
        <v>3.8140687945460172</v>
      </c>
      <c r="AD756" s="42">
        <v>2.2510366616204758E-2</v>
      </c>
      <c r="AF756" s="32" t="s">
        <v>3009</v>
      </c>
      <c r="AG756">
        <v>155.35</v>
      </c>
      <c r="AH756">
        <f t="shared" si="31"/>
        <v>3.8140687945460172</v>
      </c>
      <c r="AI756" s="180">
        <v>2.2510366616204758E-2</v>
      </c>
      <c r="AJ756" s="42">
        <f ca="1">_xlfn.NORM.INV(RAND(),VAR!$F$6,VAR!$F$7)</f>
        <v>-1.4822644356907073E-2</v>
      </c>
    </row>
    <row r="757" spans="27:36" x14ac:dyDescent="0.25">
      <c r="AA757" s="32" t="s">
        <v>4484</v>
      </c>
      <c r="AB757">
        <v>32.270000000000003</v>
      </c>
      <c r="AC757">
        <f t="shared" si="30"/>
        <v>-0.9246116107931317</v>
      </c>
      <c r="AD757" s="42">
        <v>2.2496831432192721E-2</v>
      </c>
      <c r="AF757" s="32" t="s">
        <v>4484</v>
      </c>
      <c r="AG757">
        <v>32.270000000000003</v>
      </c>
      <c r="AH757">
        <f t="shared" si="31"/>
        <v>-0.9246116107931317</v>
      </c>
      <c r="AI757" s="180">
        <v>2.2496831432192721E-2</v>
      </c>
      <c r="AJ757" s="42">
        <f ca="1">_xlfn.NORM.INV(RAND(),VAR!$F$6,VAR!$F$7)</f>
        <v>4.5694391200633002E-3</v>
      </c>
    </row>
    <row r="758" spans="27:36" x14ac:dyDescent="0.25">
      <c r="AA758" s="32" t="s">
        <v>613</v>
      </c>
      <c r="AB758">
        <v>428.05</v>
      </c>
      <c r="AC758">
        <f t="shared" si="30"/>
        <v>41.719560878243513</v>
      </c>
      <c r="AD758" s="42">
        <v>2.247754634053134E-2</v>
      </c>
      <c r="AF758" s="32" t="s">
        <v>613</v>
      </c>
      <c r="AG758">
        <v>428.05</v>
      </c>
      <c r="AH758">
        <f t="shared" si="31"/>
        <v>41.719560878243513</v>
      </c>
      <c r="AI758" s="180">
        <v>2.247754634053134E-2</v>
      </c>
      <c r="AJ758" s="42">
        <f ca="1">_xlfn.NORM.INV(RAND(),VAR!$F$6,VAR!$F$7)</f>
        <v>-5.1601182002676245E-4</v>
      </c>
    </row>
    <row r="759" spans="27:36" x14ac:dyDescent="0.25">
      <c r="AA759" s="32" t="s">
        <v>5754</v>
      </c>
      <c r="AB759">
        <v>10.02</v>
      </c>
      <c r="AC759">
        <f t="shared" si="30"/>
        <v>-0.94598091541322982</v>
      </c>
      <c r="AD759" s="42">
        <v>2.244897959183656E-2</v>
      </c>
      <c r="AF759" s="32" t="s">
        <v>5754</v>
      </c>
      <c r="AG759">
        <v>10.02</v>
      </c>
      <c r="AH759">
        <f t="shared" si="31"/>
        <v>-0.94598091541322982</v>
      </c>
      <c r="AI759" s="180">
        <v>2.244897959183656E-2</v>
      </c>
      <c r="AJ759" s="42">
        <f ca="1">_xlfn.NORM.INV(RAND(),VAR!$F$6,VAR!$F$7)</f>
        <v>1.5471508907003674E-3</v>
      </c>
    </row>
    <row r="760" spans="27:36" x14ac:dyDescent="0.25">
      <c r="AA760" s="32" t="s">
        <v>1815</v>
      </c>
      <c r="AB760">
        <v>185.49</v>
      </c>
      <c r="AC760">
        <f t="shared" si="30"/>
        <v>0.26355585831062656</v>
      </c>
      <c r="AD760" s="42">
        <v>2.2434130746334491E-2</v>
      </c>
      <c r="AF760" s="32" t="s">
        <v>1815</v>
      </c>
      <c r="AG760">
        <v>185.49</v>
      </c>
      <c r="AH760">
        <f t="shared" si="31"/>
        <v>0.26355585831062656</v>
      </c>
      <c r="AI760" s="180">
        <v>2.2434130746334491E-2</v>
      </c>
      <c r="AJ760" s="42">
        <f ca="1">_xlfn.NORM.INV(RAND(),VAR!$F$6,VAR!$F$7)</f>
        <v>1.4965082071559862E-2</v>
      </c>
    </row>
    <row r="761" spans="27:36" x14ac:dyDescent="0.25">
      <c r="AA761" s="32" t="s">
        <v>1618</v>
      </c>
      <c r="AB761">
        <v>146.80000000000001</v>
      </c>
      <c r="AC761">
        <f t="shared" si="30"/>
        <v>17.917525773195877</v>
      </c>
      <c r="AD761" s="42">
        <v>2.2426521799693511E-2</v>
      </c>
      <c r="AF761" s="32" t="s">
        <v>1618</v>
      </c>
      <c r="AG761">
        <v>146.80000000000001</v>
      </c>
      <c r="AH761">
        <f t="shared" si="31"/>
        <v>17.917525773195877</v>
      </c>
      <c r="AI761" s="180">
        <v>2.2426521799693511E-2</v>
      </c>
      <c r="AJ761" s="42">
        <f ca="1">_xlfn.NORM.INV(RAND(),VAR!$F$6,VAR!$F$7)</f>
        <v>-2.6300174427784668E-3</v>
      </c>
    </row>
    <row r="762" spans="27:36" x14ac:dyDescent="0.25">
      <c r="AA762" s="32" t="s">
        <v>6204</v>
      </c>
      <c r="AB762">
        <v>7.76</v>
      </c>
      <c r="AC762">
        <f t="shared" si="30"/>
        <v>-0.95586395176885453</v>
      </c>
      <c r="AD762" s="42">
        <v>2.2397891963109373E-2</v>
      </c>
      <c r="AF762" s="32" t="s">
        <v>6204</v>
      </c>
      <c r="AG762">
        <v>7.76</v>
      </c>
      <c r="AH762">
        <f t="shared" si="31"/>
        <v>-0.95586395176885453</v>
      </c>
      <c r="AI762" s="180">
        <v>2.2397891963109373E-2</v>
      </c>
      <c r="AJ762" s="42">
        <f ca="1">_xlfn.NORM.INV(RAND(),VAR!$F$6,VAR!$F$7)</f>
        <v>-3.6995281214110776E-2</v>
      </c>
    </row>
    <row r="763" spans="27:36" x14ac:dyDescent="0.25">
      <c r="AA763" s="32" t="s">
        <v>1259</v>
      </c>
      <c r="AB763">
        <v>175.82</v>
      </c>
      <c r="AC763">
        <f t="shared" si="30"/>
        <v>4.7457516339869272</v>
      </c>
      <c r="AD763" s="42">
        <v>2.2387625748677031E-2</v>
      </c>
      <c r="AF763" s="32" t="s">
        <v>1259</v>
      </c>
      <c r="AG763">
        <v>175.82</v>
      </c>
      <c r="AH763">
        <f t="shared" si="31"/>
        <v>4.7457516339869272</v>
      </c>
      <c r="AI763" s="180">
        <v>2.2387625748677031E-2</v>
      </c>
      <c r="AJ763" s="42">
        <f ca="1">_xlfn.NORM.INV(RAND(),VAR!$F$6,VAR!$F$7)</f>
        <v>-2.2483500891507302E-2</v>
      </c>
    </row>
    <row r="764" spans="27:36" x14ac:dyDescent="0.25">
      <c r="AA764" s="32" t="s">
        <v>4862</v>
      </c>
      <c r="AB764">
        <v>30.6</v>
      </c>
      <c r="AC764">
        <f t="shared" si="30"/>
        <v>-0.78409652155506948</v>
      </c>
      <c r="AD764" s="42">
        <v>2.238556632141675E-2</v>
      </c>
      <c r="AF764" s="32" t="s">
        <v>4862</v>
      </c>
      <c r="AG764">
        <v>30.6</v>
      </c>
      <c r="AH764">
        <f t="shared" si="31"/>
        <v>-0.78409652155506948</v>
      </c>
      <c r="AI764" s="180">
        <v>2.238556632141675E-2</v>
      </c>
      <c r="AJ764" s="42">
        <f ca="1">_xlfn.NORM.INV(RAND(),VAR!$F$6,VAR!$F$7)</f>
        <v>4.7900469764043878E-2</v>
      </c>
    </row>
    <row r="765" spans="27:36" x14ac:dyDescent="0.25">
      <c r="AA765" s="32" t="s">
        <v>2654</v>
      </c>
      <c r="AB765">
        <v>141.72999999999999</v>
      </c>
      <c r="AC765">
        <f t="shared" si="30"/>
        <v>16.221142162818953</v>
      </c>
      <c r="AD765" s="42">
        <v>2.2361682175575215E-2</v>
      </c>
      <c r="AF765" s="32" t="s">
        <v>2654</v>
      </c>
      <c r="AG765">
        <v>141.72999999999999</v>
      </c>
      <c r="AH765">
        <f t="shared" si="31"/>
        <v>16.221142162818953</v>
      </c>
      <c r="AI765" s="180">
        <v>2.2361682175575215E-2</v>
      </c>
      <c r="AJ765" s="42">
        <f ca="1">_xlfn.NORM.INV(RAND(),VAR!$F$6,VAR!$F$7)</f>
        <v>-2.1138297276380683E-2</v>
      </c>
    </row>
    <row r="766" spans="27:36" x14ac:dyDescent="0.25">
      <c r="AA766" s="32" t="s">
        <v>7198</v>
      </c>
      <c r="AB766">
        <v>8.23</v>
      </c>
      <c r="AC766">
        <f t="shared" si="30"/>
        <v>-0.94357603181132599</v>
      </c>
      <c r="AD766" s="42">
        <v>2.2360248447204967E-2</v>
      </c>
      <c r="AF766" s="32" t="s">
        <v>7198</v>
      </c>
      <c r="AG766">
        <v>8.23</v>
      </c>
      <c r="AH766">
        <f t="shared" si="31"/>
        <v>-0.94357603181132599</v>
      </c>
      <c r="AI766" s="180">
        <v>2.2360248447204967E-2</v>
      </c>
      <c r="AJ766" s="42">
        <f ca="1">_xlfn.NORM.INV(RAND(),VAR!$F$6,VAR!$F$7)</f>
        <v>3.0983579576091498E-2</v>
      </c>
    </row>
    <row r="767" spans="27:36" x14ac:dyDescent="0.25">
      <c r="AA767" s="32" t="s">
        <v>3285</v>
      </c>
      <c r="AB767">
        <v>145.86000000000001</v>
      </c>
      <c r="AC767">
        <f t="shared" si="30"/>
        <v>-0.22199701301472141</v>
      </c>
      <c r="AD767" s="42">
        <v>2.2359290670778798E-2</v>
      </c>
      <c r="AF767" s="32" t="s">
        <v>3285</v>
      </c>
      <c r="AG767">
        <v>145.86000000000001</v>
      </c>
      <c r="AH767">
        <f t="shared" si="31"/>
        <v>-0.22199701301472141</v>
      </c>
      <c r="AI767" s="180">
        <v>2.2359290670778798E-2</v>
      </c>
      <c r="AJ767" s="42">
        <f ca="1">_xlfn.NORM.INV(RAND(),VAR!$F$6,VAR!$F$7)</f>
        <v>3.6756574761666154E-2</v>
      </c>
    </row>
    <row r="768" spans="27:36" x14ac:dyDescent="0.25">
      <c r="AA768" s="32" t="s">
        <v>1297</v>
      </c>
      <c r="AB768">
        <v>187.48</v>
      </c>
      <c r="AC768">
        <f t="shared" si="30"/>
        <v>7.529572338489535</v>
      </c>
      <c r="AD768" s="42">
        <v>2.2357945250299993E-2</v>
      </c>
      <c r="AF768" s="32" t="s">
        <v>1297</v>
      </c>
      <c r="AG768">
        <v>187.48</v>
      </c>
      <c r="AH768">
        <f t="shared" si="31"/>
        <v>7.529572338489535</v>
      </c>
      <c r="AI768" s="180">
        <v>2.2357945250299993E-2</v>
      </c>
      <c r="AJ768" s="42">
        <f ca="1">_xlfn.NORM.INV(RAND(),VAR!$F$6,VAR!$F$7)</f>
        <v>3.6597351486556129E-2</v>
      </c>
    </row>
    <row r="769" spans="27:36" x14ac:dyDescent="0.25">
      <c r="AA769" s="32" t="s">
        <v>5277</v>
      </c>
      <c r="AB769">
        <v>21.98</v>
      </c>
      <c r="AC769">
        <f t="shared" si="30"/>
        <v>-0.36011644832605527</v>
      </c>
      <c r="AD769" s="42">
        <v>2.2325581395348904E-2</v>
      </c>
      <c r="AF769" s="32" t="s">
        <v>5277</v>
      </c>
      <c r="AG769">
        <v>21.98</v>
      </c>
      <c r="AH769">
        <f t="shared" si="31"/>
        <v>-0.36011644832605527</v>
      </c>
      <c r="AI769" s="180">
        <v>2.2325581395348904E-2</v>
      </c>
      <c r="AJ769" s="42">
        <f ca="1">_xlfn.NORM.INV(RAND(),VAR!$F$6,VAR!$F$7)</f>
        <v>8.2447120818614252E-3</v>
      </c>
    </row>
    <row r="770" spans="27:36" x14ac:dyDescent="0.25">
      <c r="AA770" s="32" t="s">
        <v>4584</v>
      </c>
      <c r="AB770">
        <v>34.35</v>
      </c>
      <c r="AC770">
        <f t="shared" si="30"/>
        <v>-0.75743238471859331</v>
      </c>
      <c r="AD770" s="42">
        <v>2.2321428571428603E-2</v>
      </c>
      <c r="AF770" s="32" t="s">
        <v>4584</v>
      </c>
      <c r="AG770">
        <v>34.35</v>
      </c>
      <c r="AH770">
        <f t="shared" si="31"/>
        <v>-0.75743238471859331</v>
      </c>
      <c r="AI770" s="180">
        <v>2.2321428571428603E-2</v>
      </c>
      <c r="AJ770" s="42">
        <f ca="1">_xlfn.NORM.INV(RAND(),VAR!$F$6,VAR!$F$7)</f>
        <v>-2.8388130435337288E-2</v>
      </c>
    </row>
    <row r="771" spans="27:36" x14ac:dyDescent="0.25">
      <c r="AA771" s="32" t="s">
        <v>3390</v>
      </c>
      <c r="AB771">
        <v>141.61000000000001</v>
      </c>
      <c r="AC771">
        <f t="shared" si="30"/>
        <v>0.2066291751874576</v>
      </c>
      <c r="AD771" s="42">
        <v>2.230724805082307E-2</v>
      </c>
      <c r="AF771" s="32" t="s">
        <v>3390</v>
      </c>
      <c r="AG771">
        <v>141.61000000000001</v>
      </c>
      <c r="AH771">
        <f t="shared" si="31"/>
        <v>0.2066291751874576</v>
      </c>
      <c r="AI771" s="180">
        <v>2.230724805082307E-2</v>
      </c>
      <c r="AJ771" s="42">
        <f ca="1">_xlfn.NORM.INV(RAND(),VAR!$F$6,VAR!$F$7)</f>
        <v>1.8492837272796141E-2</v>
      </c>
    </row>
    <row r="772" spans="27:36" x14ac:dyDescent="0.25">
      <c r="AA772" s="32" t="s">
        <v>3466</v>
      </c>
      <c r="AB772">
        <v>117.36</v>
      </c>
      <c r="AC772">
        <f t="shared" ref="AC772:AC835" si="32">(AB772/AB773)-1</f>
        <v>0.1849757673667205</v>
      </c>
      <c r="AD772" s="42">
        <v>2.2299651567944334E-2</v>
      </c>
      <c r="AF772" s="32" t="s">
        <v>3466</v>
      </c>
      <c r="AG772">
        <v>117.36</v>
      </c>
      <c r="AH772">
        <f t="shared" ref="AH772:AH835" si="33">(AG772/AG773)-1</f>
        <v>0.1849757673667205</v>
      </c>
      <c r="AI772" s="180">
        <v>2.2299651567944334E-2</v>
      </c>
      <c r="AJ772" s="42">
        <f ca="1">_xlfn.NORM.INV(RAND(),VAR!$F$6,VAR!$F$7)</f>
        <v>5.4968289785000115E-3</v>
      </c>
    </row>
    <row r="773" spans="27:36" x14ac:dyDescent="0.25">
      <c r="AA773" s="32" t="s">
        <v>3612</v>
      </c>
      <c r="AB773">
        <v>99.04</v>
      </c>
      <c r="AC773">
        <f t="shared" si="32"/>
        <v>0.19859615151881904</v>
      </c>
      <c r="AD773" s="42">
        <v>2.2295623451692892E-2</v>
      </c>
      <c r="AF773" s="32" t="s">
        <v>3612</v>
      </c>
      <c r="AG773">
        <v>99.04</v>
      </c>
      <c r="AH773">
        <f t="shared" si="33"/>
        <v>0.19859615151881904</v>
      </c>
      <c r="AI773" s="180">
        <v>2.2295623451692892E-2</v>
      </c>
      <c r="AJ773" s="42">
        <f ca="1">_xlfn.NORM.INV(RAND(),VAR!$F$6,VAR!$F$7)</f>
        <v>-1.0245408243213393E-2</v>
      </c>
    </row>
    <row r="774" spans="27:36" x14ac:dyDescent="0.25">
      <c r="AA774" s="32" t="s">
        <v>3774</v>
      </c>
      <c r="AB774">
        <v>82.63</v>
      </c>
      <c r="AC774">
        <f t="shared" si="32"/>
        <v>-0.49933349491032475</v>
      </c>
      <c r="AD774" s="42">
        <v>2.226895954472341E-2</v>
      </c>
      <c r="AF774" s="32" t="s">
        <v>3774</v>
      </c>
      <c r="AG774">
        <v>82.63</v>
      </c>
      <c r="AH774">
        <f t="shared" si="33"/>
        <v>-0.49933349491032475</v>
      </c>
      <c r="AI774" s="180">
        <v>2.226895954472341E-2</v>
      </c>
      <c r="AJ774" s="42">
        <f ca="1">_xlfn.NORM.INV(RAND(),VAR!$F$6,VAR!$F$7)</f>
        <v>1.119275179229764E-2</v>
      </c>
    </row>
    <row r="775" spans="27:36" x14ac:dyDescent="0.25">
      <c r="AA775" s="32" t="s">
        <v>2544</v>
      </c>
      <c r="AB775">
        <v>165.04</v>
      </c>
      <c r="AC775">
        <f t="shared" si="32"/>
        <v>20.104859335038363</v>
      </c>
      <c r="AD775" s="42">
        <v>2.2235986373490224E-2</v>
      </c>
      <c r="AF775" s="32" t="s">
        <v>2544</v>
      </c>
      <c r="AG775">
        <v>165.04</v>
      </c>
      <c r="AH775">
        <f t="shared" si="33"/>
        <v>20.104859335038363</v>
      </c>
      <c r="AI775" s="180">
        <v>2.2235986373490224E-2</v>
      </c>
      <c r="AJ775" s="42">
        <f ca="1">_xlfn.NORM.INV(RAND(),VAR!$F$6,VAR!$F$7)</f>
        <v>-1.7957950602989072E-2</v>
      </c>
    </row>
    <row r="776" spans="27:36" x14ac:dyDescent="0.25">
      <c r="AA776" s="32" t="s">
        <v>5860</v>
      </c>
      <c r="AB776">
        <v>7.82</v>
      </c>
      <c r="AC776">
        <f t="shared" si="32"/>
        <v>-0.94222386405615066</v>
      </c>
      <c r="AD776" s="42">
        <v>2.2222222222222143E-2</v>
      </c>
      <c r="AF776" s="32" t="s">
        <v>5860</v>
      </c>
      <c r="AG776">
        <v>7.82</v>
      </c>
      <c r="AH776">
        <f t="shared" si="33"/>
        <v>-0.94222386405615066</v>
      </c>
      <c r="AI776" s="180">
        <v>2.2222222222222143E-2</v>
      </c>
      <c r="AJ776" s="42">
        <f ca="1">_xlfn.NORM.INV(RAND(),VAR!$F$6,VAR!$F$7)</f>
        <v>4.1486761929341011E-2</v>
      </c>
    </row>
    <row r="777" spans="27:36" x14ac:dyDescent="0.25">
      <c r="AA777" s="32" t="s">
        <v>3221</v>
      </c>
      <c r="AB777">
        <v>135.35</v>
      </c>
      <c r="AC777">
        <f t="shared" si="32"/>
        <v>2.7204507971412859</v>
      </c>
      <c r="AD777" s="42">
        <v>2.2203761045238357E-2</v>
      </c>
      <c r="AF777" s="32" t="s">
        <v>3221</v>
      </c>
      <c r="AG777">
        <v>135.35</v>
      </c>
      <c r="AH777">
        <f t="shared" si="33"/>
        <v>2.7204507971412859</v>
      </c>
      <c r="AI777" s="180">
        <v>2.2203761045238357E-2</v>
      </c>
      <c r="AJ777" s="42">
        <f ca="1">_xlfn.NORM.INV(RAND(),VAR!$F$6,VAR!$F$7)</f>
        <v>-4.9824731664837897E-3</v>
      </c>
    </row>
    <row r="778" spans="27:36" x14ac:dyDescent="0.25">
      <c r="AA778" s="32" t="s">
        <v>4530</v>
      </c>
      <c r="AB778">
        <v>36.380000000000003</v>
      </c>
      <c r="AC778">
        <f t="shared" si="32"/>
        <v>-0.86257177394983375</v>
      </c>
      <c r="AD778" s="42">
        <v>2.2197246417533067E-2</v>
      </c>
      <c r="AF778" s="32" t="s">
        <v>4530</v>
      </c>
      <c r="AG778">
        <v>36.380000000000003</v>
      </c>
      <c r="AH778">
        <f t="shared" si="33"/>
        <v>-0.86257177394983375</v>
      </c>
      <c r="AI778" s="180">
        <v>2.2197246417533067E-2</v>
      </c>
      <c r="AJ778" s="42">
        <f ca="1">_xlfn.NORM.INV(RAND(),VAR!$F$6,VAR!$F$7)</f>
        <v>-3.6165433718475769E-2</v>
      </c>
    </row>
    <row r="779" spans="27:36" x14ac:dyDescent="0.25">
      <c r="AA779" s="32" t="s">
        <v>1110</v>
      </c>
      <c r="AB779">
        <v>264.72000000000003</v>
      </c>
      <c r="AC779">
        <f t="shared" si="32"/>
        <v>30.855595667870038</v>
      </c>
      <c r="AD779" s="42">
        <v>2.2163873658197497E-2</v>
      </c>
      <c r="AF779" s="32" t="s">
        <v>1110</v>
      </c>
      <c r="AG779">
        <v>264.72000000000003</v>
      </c>
      <c r="AH779">
        <f t="shared" si="33"/>
        <v>30.855595667870038</v>
      </c>
      <c r="AI779" s="180">
        <v>2.2163873658197497E-2</v>
      </c>
      <c r="AJ779" s="42">
        <f ca="1">_xlfn.NORM.INV(RAND(),VAR!$F$6,VAR!$F$7)</f>
        <v>-1.7669386165640871E-2</v>
      </c>
    </row>
    <row r="780" spans="27:36" x14ac:dyDescent="0.25">
      <c r="AA780" s="32" t="s">
        <v>6580</v>
      </c>
      <c r="AB780">
        <v>8.31</v>
      </c>
      <c r="AC780">
        <f t="shared" si="32"/>
        <v>-0.97873048374712057</v>
      </c>
      <c r="AD780" s="42">
        <v>2.2140221402213944E-2</v>
      </c>
      <c r="AF780" s="32" t="s">
        <v>6580</v>
      </c>
      <c r="AG780">
        <v>8.31</v>
      </c>
      <c r="AH780">
        <f t="shared" si="33"/>
        <v>-0.97873048374712057</v>
      </c>
      <c r="AI780" s="180">
        <v>2.2140221402213944E-2</v>
      </c>
      <c r="AJ780" s="42">
        <f ca="1">_xlfn.NORM.INV(RAND(),VAR!$F$6,VAR!$F$7)</f>
        <v>-2.7950607528528196E-2</v>
      </c>
    </row>
    <row r="781" spans="27:36" x14ac:dyDescent="0.25">
      <c r="AA781" s="32" t="s">
        <v>422</v>
      </c>
      <c r="AB781">
        <v>390.7</v>
      </c>
      <c r="AC781">
        <f t="shared" si="32"/>
        <v>55.215827338129493</v>
      </c>
      <c r="AD781" s="42">
        <v>2.2079213101030781E-2</v>
      </c>
      <c r="AF781" s="32" t="s">
        <v>422</v>
      </c>
      <c r="AG781">
        <v>390.7</v>
      </c>
      <c r="AH781">
        <f t="shared" si="33"/>
        <v>55.215827338129493</v>
      </c>
      <c r="AI781" s="180">
        <v>2.2079213101030781E-2</v>
      </c>
      <c r="AJ781" s="42">
        <f ca="1">_xlfn.NORM.INV(RAND(),VAR!$F$6,VAR!$F$7)</f>
        <v>9.8908881786662489E-3</v>
      </c>
    </row>
    <row r="782" spans="27:36" x14ac:dyDescent="0.25">
      <c r="AA782" s="32" t="s">
        <v>7126</v>
      </c>
      <c r="AB782">
        <v>6.95</v>
      </c>
      <c r="AC782">
        <f t="shared" si="32"/>
        <v>0.25000000000000022</v>
      </c>
      <c r="AD782" s="42">
        <v>2.2058823529411908E-2</v>
      </c>
      <c r="AF782" s="32" t="s">
        <v>7126</v>
      </c>
      <c r="AG782">
        <v>6.95</v>
      </c>
      <c r="AH782">
        <f t="shared" si="33"/>
        <v>0.25000000000000022</v>
      </c>
      <c r="AI782" s="180">
        <v>2.2058823529411908E-2</v>
      </c>
      <c r="AJ782" s="42">
        <f ca="1">_xlfn.NORM.INV(RAND(),VAR!$F$6,VAR!$F$7)</f>
        <v>-2.86658071433006E-3</v>
      </c>
    </row>
    <row r="783" spans="27:36" x14ac:dyDescent="0.25">
      <c r="AA783" s="32" t="s">
        <v>7360</v>
      </c>
      <c r="AB783">
        <v>5.56</v>
      </c>
      <c r="AC783">
        <f t="shared" si="32"/>
        <v>-0.8379008746355685</v>
      </c>
      <c r="AD783" s="42">
        <v>2.2058823529411686E-2</v>
      </c>
      <c r="AF783" s="32" t="s">
        <v>7360</v>
      </c>
      <c r="AG783">
        <v>5.56</v>
      </c>
      <c r="AH783">
        <f t="shared" si="33"/>
        <v>-0.8379008746355685</v>
      </c>
      <c r="AI783" s="180">
        <v>2.2058823529411686E-2</v>
      </c>
      <c r="AJ783" s="42">
        <f ca="1">_xlfn.NORM.INV(RAND(),VAR!$F$6,VAR!$F$7)</f>
        <v>-1.0293423228496756E-2</v>
      </c>
    </row>
    <row r="784" spans="27:36" x14ac:dyDescent="0.25">
      <c r="AA784" s="32" t="s">
        <v>5037</v>
      </c>
      <c r="AB784">
        <v>34.299999999999997</v>
      </c>
      <c r="AC784">
        <f t="shared" si="32"/>
        <v>-0.74484862009968023</v>
      </c>
      <c r="AD784" s="42">
        <v>2.2050059594755478E-2</v>
      </c>
      <c r="AF784" s="32" t="s">
        <v>5037</v>
      </c>
      <c r="AG784">
        <v>34.299999999999997</v>
      </c>
      <c r="AH784">
        <f t="shared" si="33"/>
        <v>-0.74484862009968023</v>
      </c>
      <c r="AI784" s="180">
        <v>2.2050059594755478E-2</v>
      </c>
      <c r="AJ784" s="42">
        <f ca="1">_xlfn.NORM.INV(RAND(),VAR!$F$6,VAR!$F$7)</f>
        <v>-2.8338476567789303E-3</v>
      </c>
    </row>
    <row r="785" spans="27:36" x14ac:dyDescent="0.25">
      <c r="AA785" s="32" t="s">
        <v>3250</v>
      </c>
      <c r="AB785">
        <v>134.43</v>
      </c>
      <c r="AC785">
        <f t="shared" si="32"/>
        <v>19.713405238828969</v>
      </c>
      <c r="AD785" s="42">
        <v>2.2048201931118339E-2</v>
      </c>
      <c r="AF785" s="32" t="s">
        <v>3250</v>
      </c>
      <c r="AG785">
        <v>134.43</v>
      </c>
      <c r="AH785">
        <f t="shared" si="33"/>
        <v>19.713405238828969</v>
      </c>
      <c r="AI785" s="180">
        <v>2.2048201931118339E-2</v>
      </c>
      <c r="AJ785" s="42">
        <f ca="1">_xlfn.NORM.INV(RAND(),VAR!$F$6,VAR!$F$7)</f>
        <v>-3.7646254795113195E-2</v>
      </c>
    </row>
    <row r="786" spans="27:36" x14ac:dyDescent="0.25">
      <c r="AA786" s="32" t="s">
        <v>6300</v>
      </c>
      <c r="AB786">
        <v>6.49</v>
      </c>
      <c r="AC786">
        <f t="shared" si="32"/>
        <v>-0.93837827573110522</v>
      </c>
      <c r="AD786" s="42">
        <v>2.2047244094488327E-2</v>
      </c>
      <c r="AF786" s="32" t="s">
        <v>6300</v>
      </c>
      <c r="AG786">
        <v>6.49</v>
      </c>
      <c r="AH786">
        <f t="shared" si="33"/>
        <v>-0.93837827573110522</v>
      </c>
      <c r="AI786" s="180">
        <v>2.2047244094488327E-2</v>
      </c>
      <c r="AJ786" s="42">
        <f ca="1">_xlfn.NORM.INV(RAND(),VAR!$F$6,VAR!$F$7)</f>
        <v>-6.3518557671996398E-3</v>
      </c>
    </row>
    <row r="787" spans="27:36" x14ac:dyDescent="0.25">
      <c r="AA787" s="32" t="s">
        <v>3578</v>
      </c>
      <c r="AB787">
        <v>105.32</v>
      </c>
      <c r="AC787">
        <f t="shared" si="32"/>
        <v>1.8689730318714246</v>
      </c>
      <c r="AD787" s="42">
        <v>2.2028141678796631E-2</v>
      </c>
      <c r="AF787" s="32" t="s">
        <v>3578</v>
      </c>
      <c r="AG787">
        <v>105.32</v>
      </c>
      <c r="AH787">
        <f t="shared" si="33"/>
        <v>1.8689730318714246</v>
      </c>
      <c r="AI787" s="180">
        <v>2.2028141678796631E-2</v>
      </c>
      <c r="AJ787" s="42">
        <f ca="1">_xlfn.NORM.INV(RAND(),VAR!$F$6,VAR!$F$7)</f>
        <v>2.1237785203772036E-2</v>
      </c>
    </row>
    <row r="788" spans="27:36" x14ac:dyDescent="0.25">
      <c r="AA788" s="32" t="s">
        <v>4716</v>
      </c>
      <c r="AB788">
        <v>36.71</v>
      </c>
      <c r="AC788">
        <f t="shared" si="32"/>
        <v>-0.83532947562014981</v>
      </c>
      <c r="AD788" s="42">
        <v>2.1993318485523439E-2</v>
      </c>
      <c r="AF788" s="32" t="s">
        <v>4716</v>
      </c>
      <c r="AG788">
        <v>36.71</v>
      </c>
      <c r="AH788">
        <f t="shared" si="33"/>
        <v>-0.83532947562014981</v>
      </c>
      <c r="AI788" s="180">
        <v>2.1993318485523439E-2</v>
      </c>
      <c r="AJ788" s="42">
        <f ca="1">_xlfn.NORM.INV(RAND(),VAR!$F$6,VAR!$F$7)</f>
        <v>1.0989692431662413E-2</v>
      </c>
    </row>
    <row r="789" spans="27:36" x14ac:dyDescent="0.25">
      <c r="AA789" s="32" t="s">
        <v>1155</v>
      </c>
      <c r="AB789">
        <v>222.93</v>
      </c>
      <c r="AC789">
        <f t="shared" si="32"/>
        <v>27.147727272727273</v>
      </c>
      <c r="AD789" s="42">
        <v>2.195837535527656E-2</v>
      </c>
      <c r="AF789" s="32" t="s">
        <v>1155</v>
      </c>
      <c r="AG789">
        <v>222.93</v>
      </c>
      <c r="AH789">
        <f t="shared" si="33"/>
        <v>27.147727272727273</v>
      </c>
      <c r="AI789" s="180">
        <v>2.195837535527656E-2</v>
      </c>
      <c r="AJ789" s="42">
        <f ca="1">_xlfn.NORM.INV(RAND(),VAR!$F$6,VAR!$F$7)</f>
        <v>3.1696512618799424E-2</v>
      </c>
    </row>
    <row r="790" spans="27:36" x14ac:dyDescent="0.25">
      <c r="AA790" s="32" t="s">
        <v>6554</v>
      </c>
      <c r="AB790">
        <v>7.92</v>
      </c>
      <c r="AC790">
        <f t="shared" si="32"/>
        <v>-0.56411667583929559</v>
      </c>
      <c r="AD790" s="42">
        <v>2.1935483870967776E-2</v>
      </c>
      <c r="AF790" s="32" t="s">
        <v>6554</v>
      </c>
      <c r="AG790">
        <v>7.92</v>
      </c>
      <c r="AH790">
        <f t="shared" si="33"/>
        <v>-0.56411667583929559</v>
      </c>
      <c r="AI790" s="180">
        <v>2.1935483870967776E-2</v>
      </c>
      <c r="AJ790" s="42">
        <f ca="1">_xlfn.NORM.INV(RAND(),VAR!$F$6,VAR!$F$7)</f>
        <v>1.9252096805443614E-2</v>
      </c>
    </row>
    <row r="791" spans="27:36" x14ac:dyDescent="0.25">
      <c r="AA791" s="32" t="s">
        <v>5333</v>
      </c>
      <c r="AB791">
        <v>18.170000000000002</v>
      </c>
      <c r="AC791">
        <f t="shared" si="32"/>
        <v>-0.40013205678441721</v>
      </c>
      <c r="AD791" s="42">
        <v>2.1934758155230716E-2</v>
      </c>
      <c r="AF791" s="32" t="s">
        <v>5333</v>
      </c>
      <c r="AG791">
        <v>18.170000000000002</v>
      </c>
      <c r="AH791">
        <f t="shared" si="33"/>
        <v>-0.40013205678441721</v>
      </c>
      <c r="AI791" s="180">
        <v>2.1934758155230716E-2</v>
      </c>
      <c r="AJ791" s="42">
        <f ca="1">_xlfn.NORM.INV(RAND(),VAR!$F$6,VAR!$F$7)</f>
        <v>9.7747079920269602E-4</v>
      </c>
    </row>
    <row r="792" spans="27:36" x14ac:dyDescent="0.25">
      <c r="AA792" s="32" t="s">
        <v>4416</v>
      </c>
      <c r="AB792">
        <v>30.29</v>
      </c>
      <c r="AC792">
        <f t="shared" si="32"/>
        <v>-0.89592138267532562</v>
      </c>
      <c r="AD792" s="42">
        <v>2.1929824561403466E-2</v>
      </c>
      <c r="AF792" s="32" t="s">
        <v>4416</v>
      </c>
      <c r="AG792">
        <v>30.29</v>
      </c>
      <c r="AH792">
        <f t="shared" si="33"/>
        <v>-0.89592138267532562</v>
      </c>
      <c r="AI792" s="180">
        <v>2.1929824561403466E-2</v>
      </c>
      <c r="AJ792" s="42">
        <f ca="1">_xlfn.NORM.INV(RAND(),VAR!$F$6,VAR!$F$7)</f>
        <v>-1.7624037336298141E-2</v>
      </c>
    </row>
    <row r="793" spans="27:36" x14ac:dyDescent="0.25">
      <c r="AA793" s="32" t="s">
        <v>1010</v>
      </c>
      <c r="AB793">
        <v>291.02999999999997</v>
      </c>
      <c r="AC793">
        <f t="shared" si="32"/>
        <v>102.93928571428572</v>
      </c>
      <c r="AD793" s="42">
        <v>2.1910881702306817E-2</v>
      </c>
      <c r="AF793" s="32" t="s">
        <v>1010</v>
      </c>
      <c r="AG793">
        <v>291.02999999999997</v>
      </c>
      <c r="AH793">
        <f t="shared" si="33"/>
        <v>102.93928571428572</v>
      </c>
      <c r="AI793" s="180">
        <v>2.1910881702306817E-2</v>
      </c>
      <c r="AJ793" s="42">
        <f ca="1">_xlfn.NORM.INV(RAND(),VAR!$F$6,VAR!$F$7)</f>
        <v>5.3395651395616514E-3</v>
      </c>
    </row>
    <row r="794" spans="27:36" x14ac:dyDescent="0.25">
      <c r="AA794" s="32" t="s">
        <v>7554</v>
      </c>
      <c r="AB794">
        <v>2.8</v>
      </c>
      <c r="AC794">
        <f t="shared" si="32"/>
        <v>-0.6843291995490417</v>
      </c>
      <c r="AD794" s="42">
        <v>2.1897810218977964E-2</v>
      </c>
      <c r="AF794" s="32" t="s">
        <v>7554</v>
      </c>
      <c r="AG794">
        <v>2.8</v>
      </c>
      <c r="AH794">
        <f t="shared" si="33"/>
        <v>-0.6843291995490417</v>
      </c>
      <c r="AI794" s="180">
        <v>2.1897810218977964E-2</v>
      </c>
      <c r="AJ794" s="42">
        <f ca="1">_xlfn.NORM.INV(RAND(),VAR!$F$6,VAR!$F$7)</f>
        <v>1.3487568539671787E-3</v>
      </c>
    </row>
    <row r="795" spans="27:36" x14ac:dyDescent="0.25">
      <c r="AA795" s="32" t="s">
        <v>6452</v>
      </c>
      <c r="AB795">
        <v>8.8699999999999992</v>
      </c>
      <c r="AC795">
        <f t="shared" si="32"/>
        <v>-0.95206182781170623</v>
      </c>
      <c r="AD795" s="42">
        <v>2.188940092165903E-2</v>
      </c>
      <c r="AF795" s="32" t="s">
        <v>6452</v>
      </c>
      <c r="AG795">
        <v>8.8699999999999992</v>
      </c>
      <c r="AH795">
        <f t="shared" si="33"/>
        <v>-0.95206182781170623</v>
      </c>
      <c r="AI795" s="180">
        <v>2.188940092165903E-2</v>
      </c>
      <c r="AJ795" s="42">
        <f ca="1">_xlfn.NORM.INV(RAND(),VAR!$F$6,VAR!$F$7)</f>
        <v>6.1961942586721353E-3</v>
      </c>
    </row>
    <row r="796" spans="27:36" x14ac:dyDescent="0.25">
      <c r="AA796" s="32" t="s">
        <v>2121</v>
      </c>
      <c r="AB796">
        <v>185.03</v>
      </c>
      <c r="AC796">
        <f t="shared" si="32"/>
        <v>5.7112803772216179</v>
      </c>
      <c r="AD796" s="42">
        <v>2.1869995029546674E-2</v>
      </c>
      <c r="AF796" s="32" t="s">
        <v>2121</v>
      </c>
      <c r="AG796">
        <v>185.03</v>
      </c>
      <c r="AH796">
        <f t="shared" si="33"/>
        <v>5.7112803772216179</v>
      </c>
      <c r="AI796" s="180">
        <v>2.1869995029546674E-2</v>
      </c>
      <c r="AJ796" s="42">
        <f ca="1">_xlfn.NORM.INV(RAND(),VAR!$F$6,VAR!$F$7)</f>
        <v>3.9612117841864277E-3</v>
      </c>
    </row>
    <row r="797" spans="27:36" x14ac:dyDescent="0.25">
      <c r="AA797" s="32" t="s">
        <v>4847</v>
      </c>
      <c r="AB797">
        <v>27.57</v>
      </c>
      <c r="AC797">
        <f t="shared" si="32"/>
        <v>2.6858288770053473</v>
      </c>
      <c r="AD797" s="42">
        <v>2.1868050407709339E-2</v>
      </c>
      <c r="AF797" s="32" t="s">
        <v>4847</v>
      </c>
      <c r="AG797">
        <v>27.57</v>
      </c>
      <c r="AH797">
        <f t="shared" si="33"/>
        <v>2.6858288770053473</v>
      </c>
      <c r="AI797" s="180">
        <v>2.1868050407709339E-2</v>
      </c>
      <c r="AJ797" s="42">
        <f ca="1">_xlfn.NORM.INV(RAND(),VAR!$F$6,VAR!$F$7)</f>
        <v>2.1476501665654756E-2</v>
      </c>
    </row>
    <row r="798" spans="27:36" x14ac:dyDescent="0.25">
      <c r="AA798" s="32" t="s">
        <v>5969</v>
      </c>
      <c r="AB798">
        <v>7.48</v>
      </c>
      <c r="AC798">
        <f t="shared" si="32"/>
        <v>-0.96470865770228831</v>
      </c>
      <c r="AD798" s="42">
        <v>2.1857923497267784E-2</v>
      </c>
      <c r="AF798" s="32" t="s">
        <v>5969</v>
      </c>
      <c r="AG798">
        <v>7.48</v>
      </c>
      <c r="AH798">
        <f t="shared" si="33"/>
        <v>-0.96470865770228831</v>
      </c>
      <c r="AI798" s="180">
        <v>2.1857923497267784E-2</v>
      </c>
      <c r="AJ798" s="42">
        <f ca="1">_xlfn.NORM.INV(RAND(),VAR!$F$6,VAR!$F$7)</f>
        <v>-1.4237138509735044E-2</v>
      </c>
    </row>
    <row r="799" spans="27:36" x14ac:dyDescent="0.25">
      <c r="AA799" s="32" t="s">
        <v>2393</v>
      </c>
      <c r="AB799">
        <v>211.95</v>
      </c>
      <c r="AC799">
        <f t="shared" si="32"/>
        <v>1.6636923463616942</v>
      </c>
      <c r="AD799" s="42">
        <v>2.183974544402667E-2</v>
      </c>
      <c r="AF799" s="32" t="s">
        <v>2393</v>
      </c>
      <c r="AG799">
        <v>211.95</v>
      </c>
      <c r="AH799">
        <f t="shared" si="33"/>
        <v>1.6636923463616942</v>
      </c>
      <c r="AI799" s="180">
        <v>2.183974544402667E-2</v>
      </c>
      <c r="AJ799" s="42">
        <f ca="1">_xlfn.NORM.INV(RAND(),VAR!$F$6,VAR!$F$7)</f>
        <v>1.8478400518403919E-2</v>
      </c>
    </row>
    <row r="800" spans="27:36" x14ac:dyDescent="0.25">
      <c r="AA800" s="32" t="s">
        <v>3745</v>
      </c>
      <c r="AB800">
        <v>79.569999999999993</v>
      </c>
      <c r="AC800">
        <f t="shared" si="32"/>
        <v>-0.49718799368088473</v>
      </c>
      <c r="AD800" s="42">
        <v>2.1831257223577705E-2</v>
      </c>
      <c r="AF800" s="32" t="s">
        <v>3745</v>
      </c>
      <c r="AG800">
        <v>79.569999999999993</v>
      </c>
      <c r="AH800">
        <f t="shared" si="33"/>
        <v>-0.49718799368088473</v>
      </c>
      <c r="AI800" s="180">
        <v>2.1831257223577705E-2</v>
      </c>
      <c r="AJ800" s="42">
        <f ca="1">_xlfn.NORM.INV(RAND(),VAR!$F$6,VAR!$F$7)</f>
        <v>2.7948270981958893E-2</v>
      </c>
    </row>
    <row r="801" spans="27:36" x14ac:dyDescent="0.25">
      <c r="AA801" s="32" t="s">
        <v>2965</v>
      </c>
      <c r="AB801">
        <v>158.25</v>
      </c>
      <c r="AC801">
        <f t="shared" si="32"/>
        <v>55.316725978647689</v>
      </c>
      <c r="AD801" s="42">
        <v>2.1824756247174948E-2</v>
      </c>
      <c r="AF801" s="32" t="s">
        <v>2965</v>
      </c>
      <c r="AG801">
        <v>158.25</v>
      </c>
      <c r="AH801">
        <f t="shared" si="33"/>
        <v>55.316725978647689</v>
      </c>
      <c r="AI801" s="180">
        <v>2.1824756247174948E-2</v>
      </c>
      <c r="AJ801" s="42">
        <f ca="1">_xlfn.NORM.INV(RAND(),VAR!$F$6,VAR!$F$7)</f>
        <v>1.2483816699609941E-2</v>
      </c>
    </row>
    <row r="802" spans="27:36" x14ac:dyDescent="0.25">
      <c r="AA802" s="32" t="s">
        <v>7695</v>
      </c>
      <c r="AB802">
        <v>2.81</v>
      </c>
      <c r="AC802">
        <f t="shared" si="32"/>
        <v>-0.90920840064620356</v>
      </c>
      <c r="AD802" s="42">
        <v>2.1818181818181737E-2</v>
      </c>
      <c r="AF802" s="32" t="s">
        <v>7695</v>
      </c>
      <c r="AG802">
        <v>2.81</v>
      </c>
      <c r="AH802">
        <f t="shared" si="33"/>
        <v>-0.90920840064620356</v>
      </c>
      <c r="AI802" s="180">
        <v>2.1818181818181737E-2</v>
      </c>
      <c r="AJ802" s="42">
        <f ca="1">_xlfn.NORM.INV(RAND(),VAR!$F$6,VAR!$F$7)</f>
        <v>-8.9633417241912795E-3</v>
      </c>
    </row>
    <row r="803" spans="27:36" x14ac:dyDescent="0.25">
      <c r="AA803" s="32" t="s">
        <v>4415</v>
      </c>
      <c r="AB803">
        <v>30.95</v>
      </c>
      <c r="AC803">
        <f t="shared" si="32"/>
        <v>2.6627218934911245</v>
      </c>
      <c r="AD803" s="42">
        <v>2.1789369428854455E-2</v>
      </c>
      <c r="AF803" s="32" t="s">
        <v>4415</v>
      </c>
      <c r="AG803">
        <v>30.95</v>
      </c>
      <c r="AH803">
        <f t="shared" si="33"/>
        <v>2.6627218934911245</v>
      </c>
      <c r="AI803" s="180">
        <v>2.1789369428854455E-2</v>
      </c>
      <c r="AJ803" s="42">
        <f ca="1">_xlfn.NORM.INV(RAND(),VAR!$F$6,VAR!$F$7)</f>
        <v>-2.8198784146840714E-3</v>
      </c>
    </row>
    <row r="804" spans="27:36" x14ac:dyDescent="0.25">
      <c r="AA804" s="32" t="s">
        <v>7188</v>
      </c>
      <c r="AB804">
        <v>8.4499999999999993</v>
      </c>
      <c r="AC804">
        <f t="shared" si="32"/>
        <v>-0.91864047756595413</v>
      </c>
      <c r="AD804" s="42">
        <v>2.1765417170495738E-2</v>
      </c>
      <c r="AF804" s="32" t="s">
        <v>7188</v>
      </c>
      <c r="AG804">
        <v>8.4499999999999993</v>
      </c>
      <c r="AH804">
        <f t="shared" si="33"/>
        <v>-0.91864047756595413</v>
      </c>
      <c r="AI804" s="180">
        <v>2.1765417170495738E-2</v>
      </c>
      <c r="AJ804" s="42">
        <f ca="1">_xlfn.NORM.INV(RAND(),VAR!$F$6,VAR!$F$7)</f>
        <v>2.7003534398153096E-2</v>
      </c>
    </row>
    <row r="805" spans="27:36" x14ac:dyDescent="0.25">
      <c r="AA805" s="32" t="s">
        <v>3604</v>
      </c>
      <c r="AB805">
        <v>103.86</v>
      </c>
      <c r="AC805">
        <f t="shared" si="32"/>
        <v>30.56838905775076</v>
      </c>
      <c r="AD805" s="42">
        <v>2.1741269060501667E-2</v>
      </c>
      <c r="AF805" s="32" t="s">
        <v>3604</v>
      </c>
      <c r="AG805">
        <v>103.86</v>
      </c>
      <c r="AH805">
        <f t="shared" si="33"/>
        <v>30.56838905775076</v>
      </c>
      <c r="AI805" s="180">
        <v>2.1741269060501667E-2</v>
      </c>
      <c r="AJ805" s="42">
        <f ca="1">_xlfn.NORM.INV(RAND(),VAR!$F$6,VAR!$F$7)</f>
        <v>-6.6332299466897483E-4</v>
      </c>
    </row>
    <row r="806" spans="27:36" x14ac:dyDescent="0.25">
      <c r="AA806" s="32" t="s">
        <v>7659</v>
      </c>
      <c r="AB806">
        <v>3.29</v>
      </c>
      <c r="AC806">
        <f t="shared" si="32"/>
        <v>-0.9815334530758868</v>
      </c>
      <c r="AD806" s="42">
        <v>2.1739130434782483E-2</v>
      </c>
      <c r="AF806" s="32" t="s">
        <v>7659</v>
      </c>
      <c r="AG806">
        <v>3.29</v>
      </c>
      <c r="AH806">
        <f t="shared" si="33"/>
        <v>-0.9815334530758868</v>
      </c>
      <c r="AI806" s="180">
        <v>2.1739130434782483E-2</v>
      </c>
      <c r="AJ806" s="42">
        <f ca="1">_xlfn.NORM.INV(RAND(),VAR!$F$6,VAR!$F$7)</f>
        <v>-2.4278879443079781E-2</v>
      </c>
    </row>
    <row r="807" spans="27:36" x14ac:dyDescent="0.25">
      <c r="AA807" s="32" t="s">
        <v>2475</v>
      </c>
      <c r="AB807">
        <v>178.16</v>
      </c>
      <c r="AC807">
        <f t="shared" si="32"/>
        <v>22.660026560424967</v>
      </c>
      <c r="AD807" s="42">
        <v>2.1735390262086263E-2</v>
      </c>
      <c r="AF807" s="32" t="s">
        <v>2475</v>
      </c>
      <c r="AG807">
        <v>178.16</v>
      </c>
      <c r="AH807">
        <f t="shared" si="33"/>
        <v>22.660026560424967</v>
      </c>
      <c r="AI807" s="180">
        <v>2.1735390262086263E-2</v>
      </c>
      <c r="AJ807" s="42">
        <f ca="1">_xlfn.NORM.INV(RAND(),VAR!$F$6,VAR!$F$7)</f>
        <v>7.8904348973331314E-3</v>
      </c>
    </row>
    <row r="808" spans="27:36" x14ac:dyDescent="0.25">
      <c r="AA808" s="32" t="s">
        <v>5889</v>
      </c>
      <c r="AB808">
        <v>7.53</v>
      </c>
      <c r="AC808">
        <f t="shared" si="32"/>
        <v>-0.92080353386621794</v>
      </c>
      <c r="AD808" s="42">
        <v>2.1709633649932281E-2</v>
      </c>
      <c r="AF808" s="32" t="s">
        <v>5889</v>
      </c>
      <c r="AG808">
        <v>7.53</v>
      </c>
      <c r="AH808">
        <f t="shared" si="33"/>
        <v>-0.92080353386621794</v>
      </c>
      <c r="AI808" s="180">
        <v>2.1709633649932281E-2</v>
      </c>
      <c r="AJ808" s="42">
        <f ca="1">_xlfn.NORM.INV(RAND(),VAR!$F$6,VAR!$F$7)</f>
        <v>1.5291406240053663E-2</v>
      </c>
    </row>
    <row r="809" spans="27:36" x14ac:dyDescent="0.25">
      <c r="AA809" s="32" t="s">
        <v>3653</v>
      </c>
      <c r="AB809">
        <v>95.08</v>
      </c>
      <c r="AC809">
        <f t="shared" si="32"/>
        <v>2.0117199873297436</v>
      </c>
      <c r="AD809" s="42">
        <v>2.1706425961744991E-2</v>
      </c>
      <c r="AF809" s="32" t="s">
        <v>3653</v>
      </c>
      <c r="AG809">
        <v>95.08</v>
      </c>
      <c r="AH809">
        <f t="shared" si="33"/>
        <v>2.0117199873297436</v>
      </c>
      <c r="AI809" s="180">
        <v>2.1706425961744991E-2</v>
      </c>
      <c r="AJ809" s="42">
        <f ca="1">_xlfn.NORM.INV(RAND(),VAR!$F$6,VAR!$F$7)</f>
        <v>2.3183660982038883E-2</v>
      </c>
    </row>
    <row r="810" spans="27:36" x14ac:dyDescent="0.25">
      <c r="AA810" s="32" t="s">
        <v>4454</v>
      </c>
      <c r="AB810">
        <v>31.57</v>
      </c>
      <c r="AC810">
        <f t="shared" si="32"/>
        <v>-0.48907590224955488</v>
      </c>
      <c r="AD810" s="42">
        <v>2.1682847896440149E-2</v>
      </c>
      <c r="AF810" s="32" t="s">
        <v>4454</v>
      </c>
      <c r="AG810">
        <v>31.57</v>
      </c>
      <c r="AH810">
        <f t="shared" si="33"/>
        <v>-0.48907590224955488</v>
      </c>
      <c r="AI810" s="180">
        <v>2.1682847896440149E-2</v>
      </c>
      <c r="AJ810" s="42">
        <f ca="1">_xlfn.NORM.INV(RAND(),VAR!$F$6,VAR!$F$7)</f>
        <v>-1.3020475211678819E-2</v>
      </c>
    </row>
    <row r="811" spans="27:36" x14ac:dyDescent="0.25">
      <c r="AA811" s="32" t="s">
        <v>4064</v>
      </c>
      <c r="AB811">
        <v>61.79</v>
      </c>
      <c r="AC811">
        <f t="shared" si="32"/>
        <v>9.0635179153094469</v>
      </c>
      <c r="AD811" s="42">
        <v>2.1660052910053018E-2</v>
      </c>
      <c r="AF811" s="32" t="s">
        <v>4064</v>
      </c>
      <c r="AG811">
        <v>61.79</v>
      </c>
      <c r="AH811">
        <f t="shared" si="33"/>
        <v>9.0635179153094469</v>
      </c>
      <c r="AI811" s="180">
        <v>2.1660052910053018E-2</v>
      </c>
      <c r="AJ811" s="42">
        <f ca="1">_xlfn.NORM.INV(RAND(),VAR!$F$6,VAR!$F$7)</f>
        <v>2.1505996090692699E-2</v>
      </c>
    </row>
    <row r="812" spans="27:36" x14ac:dyDescent="0.25">
      <c r="AA812" s="32" t="s">
        <v>7297</v>
      </c>
      <c r="AB812">
        <v>6.14</v>
      </c>
      <c r="AC812">
        <f t="shared" si="32"/>
        <v>-0.81951793062904177</v>
      </c>
      <c r="AD812" s="42">
        <v>2.1630615640598982E-2</v>
      </c>
      <c r="AF812" s="32" t="s">
        <v>7297</v>
      </c>
      <c r="AG812">
        <v>6.14</v>
      </c>
      <c r="AH812">
        <f t="shared" si="33"/>
        <v>-0.81951793062904177</v>
      </c>
      <c r="AI812" s="180">
        <v>2.1630615640598982E-2</v>
      </c>
      <c r="AJ812" s="42">
        <f ca="1">_xlfn.NORM.INV(RAND(),VAR!$F$6,VAR!$F$7)</f>
        <v>4.9984425854369746E-3</v>
      </c>
    </row>
    <row r="813" spans="27:36" x14ac:dyDescent="0.25">
      <c r="AA813" s="32" t="s">
        <v>5133</v>
      </c>
      <c r="AB813">
        <v>34.020000000000003</v>
      </c>
      <c r="AC813">
        <f t="shared" si="32"/>
        <v>0.67421259842519699</v>
      </c>
      <c r="AD813" s="42">
        <v>2.1621621621621845E-2</v>
      </c>
      <c r="AF813" s="32" t="s">
        <v>5133</v>
      </c>
      <c r="AG813">
        <v>34.020000000000003</v>
      </c>
      <c r="AH813">
        <f t="shared" si="33"/>
        <v>0.67421259842519699</v>
      </c>
      <c r="AI813" s="180">
        <v>2.1621621621621845E-2</v>
      </c>
      <c r="AJ813" s="42">
        <f ca="1">_xlfn.NORM.INV(RAND(),VAR!$F$6,VAR!$F$7)</f>
        <v>1.0225493826980969E-4</v>
      </c>
    </row>
    <row r="814" spans="27:36" x14ac:dyDescent="0.25">
      <c r="AA814" s="32" t="s">
        <v>5307</v>
      </c>
      <c r="AB814">
        <v>20.32</v>
      </c>
      <c r="AC814">
        <f t="shared" si="32"/>
        <v>-0.89933118652464705</v>
      </c>
      <c r="AD814" s="42">
        <v>2.1618903971845072E-2</v>
      </c>
      <c r="AF814" s="32" t="s">
        <v>5307</v>
      </c>
      <c r="AG814">
        <v>20.32</v>
      </c>
      <c r="AH814">
        <f t="shared" si="33"/>
        <v>-0.89933118652464705</v>
      </c>
      <c r="AI814" s="180">
        <v>2.1618903971845072E-2</v>
      </c>
      <c r="AJ814" s="42">
        <f ca="1">_xlfn.NORM.INV(RAND(),VAR!$F$6,VAR!$F$7)</f>
        <v>3.9060437525106663E-3</v>
      </c>
    </row>
    <row r="815" spans="27:36" x14ac:dyDescent="0.25">
      <c r="AA815" s="32" t="s">
        <v>1992</v>
      </c>
      <c r="AB815">
        <v>201.85</v>
      </c>
      <c r="AC815">
        <f t="shared" si="32"/>
        <v>1.9377092126328046</v>
      </c>
      <c r="AD815" s="42">
        <v>2.1611499139589041E-2</v>
      </c>
      <c r="AF815" s="32" t="s">
        <v>1992</v>
      </c>
      <c r="AG815">
        <v>201.85</v>
      </c>
      <c r="AH815">
        <f t="shared" si="33"/>
        <v>1.9377092126328046</v>
      </c>
      <c r="AI815" s="180">
        <v>2.1611499139589041E-2</v>
      </c>
      <c r="AJ815" s="42">
        <f ca="1">_xlfn.NORM.INV(RAND(),VAR!$F$6,VAR!$F$7)</f>
        <v>2.1931535623355775E-2</v>
      </c>
    </row>
    <row r="816" spans="27:36" x14ac:dyDescent="0.25">
      <c r="AA816" s="32" t="s">
        <v>3960</v>
      </c>
      <c r="AB816">
        <v>68.709999999999994</v>
      </c>
      <c r="AC816">
        <f t="shared" si="32"/>
        <v>2.3664870161685445</v>
      </c>
      <c r="AD816" s="42">
        <v>2.1558132619684534E-2</v>
      </c>
      <c r="AF816" s="32" t="s">
        <v>3960</v>
      </c>
      <c r="AG816">
        <v>68.709999999999994</v>
      </c>
      <c r="AH816">
        <f t="shared" si="33"/>
        <v>2.3664870161685445</v>
      </c>
      <c r="AI816" s="180">
        <v>2.1558132619684534E-2</v>
      </c>
      <c r="AJ816" s="42">
        <f ca="1">_xlfn.NORM.INV(RAND(),VAR!$F$6,VAR!$F$7)</f>
        <v>1.7001267900952101E-4</v>
      </c>
    </row>
    <row r="817" spans="27:36" x14ac:dyDescent="0.25">
      <c r="AA817" s="32" t="s">
        <v>5298</v>
      </c>
      <c r="AB817">
        <v>20.41</v>
      </c>
      <c r="AC817">
        <f t="shared" si="32"/>
        <v>-0.94964969409907241</v>
      </c>
      <c r="AD817" s="42">
        <v>2.1521521521521425E-2</v>
      </c>
      <c r="AF817" s="32" t="s">
        <v>5298</v>
      </c>
      <c r="AG817">
        <v>20.41</v>
      </c>
      <c r="AH817">
        <f t="shared" si="33"/>
        <v>-0.94964969409907241</v>
      </c>
      <c r="AI817" s="180">
        <v>2.1521521521521425E-2</v>
      </c>
      <c r="AJ817" s="42">
        <f ca="1">_xlfn.NORM.INV(RAND(),VAR!$F$6,VAR!$F$7)</f>
        <v>2.7557897664238766E-2</v>
      </c>
    </row>
    <row r="818" spans="27:36" x14ac:dyDescent="0.25">
      <c r="AA818" s="32" t="s">
        <v>898</v>
      </c>
      <c r="AB818">
        <v>405.36</v>
      </c>
      <c r="AC818">
        <f t="shared" si="32"/>
        <v>0.2525414825572414</v>
      </c>
      <c r="AD818" s="42">
        <v>2.1521092686860532E-2</v>
      </c>
      <c r="AF818" s="32" t="s">
        <v>898</v>
      </c>
      <c r="AG818">
        <v>405.36</v>
      </c>
      <c r="AH818">
        <f t="shared" si="33"/>
        <v>0.2525414825572414</v>
      </c>
      <c r="AI818" s="180">
        <v>2.1521092686860532E-2</v>
      </c>
      <c r="AJ818" s="42">
        <f ca="1">_xlfn.NORM.INV(RAND(),VAR!$F$6,VAR!$F$7)</f>
        <v>-2.5997914231557341E-3</v>
      </c>
    </row>
    <row r="819" spans="27:36" x14ac:dyDescent="0.25">
      <c r="AA819" s="32" t="s">
        <v>311</v>
      </c>
      <c r="AB819">
        <v>323.63</v>
      </c>
      <c r="AC819">
        <f t="shared" si="32"/>
        <v>39.053217821782177</v>
      </c>
      <c r="AD819" s="42">
        <v>2.1494855122782708E-2</v>
      </c>
      <c r="AF819" s="32" t="s">
        <v>311</v>
      </c>
      <c r="AG819">
        <v>323.63</v>
      </c>
      <c r="AH819">
        <f t="shared" si="33"/>
        <v>39.053217821782177</v>
      </c>
      <c r="AI819" s="180">
        <v>2.1494855122782708E-2</v>
      </c>
      <c r="AJ819" s="42">
        <f ca="1">_xlfn.NORM.INV(RAND(),VAR!$F$6,VAR!$F$7)</f>
        <v>2.8064360465360639E-3</v>
      </c>
    </row>
    <row r="820" spans="27:36" x14ac:dyDescent="0.25">
      <c r="AA820" s="32" t="s">
        <v>6727</v>
      </c>
      <c r="AB820">
        <v>8.08</v>
      </c>
      <c r="AC820">
        <f t="shared" si="32"/>
        <v>-0.67974633372968696</v>
      </c>
      <c r="AD820" s="42">
        <v>2.1491782553729522E-2</v>
      </c>
      <c r="AF820" s="32" t="s">
        <v>6727</v>
      </c>
      <c r="AG820">
        <v>8.08</v>
      </c>
      <c r="AH820">
        <f t="shared" si="33"/>
        <v>-0.67974633372968696</v>
      </c>
      <c r="AI820" s="180">
        <v>2.1491782553729522E-2</v>
      </c>
      <c r="AJ820" s="42">
        <f ca="1">_xlfn.NORM.INV(RAND(),VAR!$F$6,VAR!$F$7)</f>
        <v>1.4498624281130358E-2</v>
      </c>
    </row>
    <row r="821" spans="27:36" x14ac:dyDescent="0.25">
      <c r="AA821" s="32" t="s">
        <v>5200</v>
      </c>
      <c r="AB821">
        <v>25.23</v>
      </c>
      <c r="AC821">
        <f t="shared" si="32"/>
        <v>-0.87470824849779016</v>
      </c>
      <c r="AD821" s="42">
        <v>2.1457489878542457E-2</v>
      </c>
      <c r="AF821" s="32" t="s">
        <v>5200</v>
      </c>
      <c r="AG821">
        <v>25.23</v>
      </c>
      <c r="AH821">
        <f t="shared" si="33"/>
        <v>-0.87470824849779016</v>
      </c>
      <c r="AI821" s="180">
        <v>2.1457489878542457E-2</v>
      </c>
      <c r="AJ821" s="42">
        <f ca="1">_xlfn.NORM.INV(RAND(),VAR!$F$6,VAR!$F$7)</f>
        <v>-1.0249866529558134E-3</v>
      </c>
    </row>
    <row r="822" spans="27:36" x14ac:dyDescent="0.25">
      <c r="AA822" s="32" t="s">
        <v>1212</v>
      </c>
      <c r="AB822">
        <v>201.37</v>
      </c>
      <c r="AC822">
        <f t="shared" si="32"/>
        <v>31.531502423263326</v>
      </c>
      <c r="AD822" s="42">
        <v>2.1456832707720475E-2</v>
      </c>
      <c r="AF822" s="32" t="s">
        <v>1212</v>
      </c>
      <c r="AG822">
        <v>201.37</v>
      </c>
      <c r="AH822">
        <f t="shared" si="33"/>
        <v>31.531502423263326</v>
      </c>
      <c r="AI822" s="180">
        <v>2.1456832707720475E-2</v>
      </c>
      <c r="AJ822" s="42">
        <f ca="1">_xlfn.NORM.INV(RAND(),VAR!$F$6,VAR!$F$7)</f>
        <v>1.6203129366673983E-2</v>
      </c>
    </row>
    <row r="823" spans="27:36" x14ac:dyDescent="0.25">
      <c r="AA823" s="32" t="s">
        <v>7330</v>
      </c>
      <c r="AB823">
        <v>6.19</v>
      </c>
      <c r="AC823">
        <f t="shared" si="32"/>
        <v>-0.96052799387833188</v>
      </c>
      <c r="AD823" s="42">
        <v>2.1452145214521545E-2</v>
      </c>
      <c r="AF823" s="32" t="s">
        <v>7330</v>
      </c>
      <c r="AG823">
        <v>6.19</v>
      </c>
      <c r="AH823">
        <f t="shared" si="33"/>
        <v>-0.96052799387833188</v>
      </c>
      <c r="AI823" s="180">
        <v>2.1452145214521545E-2</v>
      </c>
      <c r="AJ823" s="42">
        <f ca="1">_xlfn.NORM.INV(RAND(),VAR!$F$6,VAR!$F$7)</f>
        <v>3.4537431516603774E-2</v>
      </c>
    </row>
    <row r="824" spans="27:36" x14ac:dyDescent="0.25">
      <c r="AA824" s="32" t="s">
        <v>2517</v>
      </c>
      <c r="AB824">
        <v>156.82</v>
      </c>
      <c r="AC824">
        <f t="shared" si="32"/>
        <v>0.57260328920978742</v>
      </c>
      <c r="AD824" s="42">
        <v>2.142903667035756E-2</v>
      </c>
      <c r="AF824" s="32" t="s">
        <v>2517</v>
      </c>
      <c r="AG824">
        <v>156.82</v>
      </c>
      <c r="AH824">
        <f t="shared" si="33"/>
        <v>0.57260328920978742</v>
      </c>
      <c r="AI824" s="180">
        <v>2.142903667035756E-2</v>
      </c>
      <c r="AJ824" s="42">
        <f ca="1">_xlfn.NORM.INV(RAND(),VAR!$F$6,VAR!$F$7)</f>
        <v>2.0799430808785494E-3</v>
      </c>
    </row>
    <row r="825" spans="27:36" x14ac:dyDescent="0.25">
      <c r="AA825" s="32" t="s">
        <v>3650</v>
      </c>
      <c r="AB825">
        <v>99.72</v>
      </c>
      <c r="AC825">
        <f t="shared" si="32"/>
        <v>1.8241291418861509</v>
      </c>
      <c r="AD825" s="42">
        <v>2.1407354296834935E-2</v>
      </c>
      <c r="AF825" s="32" t="s">
        <v>3650</v>
      </c>
      <c r="AG825">
        <v>99.72</v>
      </c>
      <c r="AH825">
        <f t="shared" si="33"/>
        <v>1.8241291418861509</v>
      </c>
      <c r="AI825" s="180">
        <v>2.1407354296834935E-2</v>
      </c>
      <c r="AJ825" s="42">
        <f ca="1">_xlfn.NORM.INV(RAND(),VAR!$F$6,VAR!$F$7)</f>
        <v>1.1384203524240718E-2</v>
      </c>
    </row>
    <row r="826" spans="27:36" x14ac:dyDescent="0.25">
      <c r="AA826" s="32" t="s">
        <v>4392</v>
      </c>
      <c r="AB826">
        <v>35.31</v>
      </c>
      <c r="AC826">
        <f t="shared" si="32"/>
        <v>-0.77242846094354212</v>
      </c>
      <c r="AD826" s="42">
        <v>2.1405843216661946E-2</v>
      </c>
      <c r="AF826" s="32" t="s">
        <v>4392</v>
      </c>
      <c r="AG826">
        <v>35.31</v>
      </c>
      <c r="AH826">
        <f t="shared" si="33"/>
        <v>-0.77242846094354212</v>
      </c>
      <c r="AI826" s="180">
        <v>2.1405843216661946E-2</v>
      </c>
      <c r="AJ826" s="42">
        <f ca="1">_xlfn.NORM.INV(RAND(),VAR!$F$6,VAR!$F$7)</f>
        <v>8.7603823988725207E-3</v>
      </c>
    </row>
    <row r="827" spans="27:36" x14ac:dyDescent="0.25">
      <c r="AA827" s="32" t="s">
        <v>1510</v>
      </c>
      <c r="AB827">
        <v>155.16</v>
      </c>
      <c r="AC827">
        <f t="shared" si="32"/>
        <v>-7.2508817024328986E-2</v>
      </c>
      <c r="AD827" s="42">
        <v>2.139424659337763E-2</v>
      </c>
      <c r="AF827" s="32" t="s">
        <v>1510</v>
      </c>
      <c r="AG827">
        <v>155.16</v>
      </c>
      <c r="AH827">
        <f t="shared" si="33"/>
        <v>-7.2508817024328986E-2</v>
      </c>
      <c r="AI827" s="180">
        <v>2.139424659337763E-2</v>
      </c>
      <c r="AJ827" s="42">
        <f ca="1">_xlfn.NORM.INV(RAND(),VAR!$F$6,VAR!$F$7)</f>
        <v>4.2939593409358854E-3</v>
      </c>
    </row>
    <row r="828" spans="27:36" x14ac:dyDescent="0.25">
      <c r="AA828" s="32" t="s">
        <v>3002</v>
      </c>
      <c r="AB828">
        <v>167.29</v>
      </c>
      <c r="AC828">
        <f t="shared" si="32"/>
        <v>4.5394039735099341</v>
      </c>
      <c r="AD828" s="42">
        <v>2.136882593564926E-2</v>
      </c>
      <c r="AF828" s="32" t="s">
        <v>3002</v>
      </c>
      <c r="AG828">
        <v>167.29</v>
      </c>
      <c r="AH828">
        <f t="shared" si="33"/>
        <v>4.5394039735099341</v>
      </c>
      <c r="AI828" s="180">
        <v>2.136882593564926E-2</v>
      </c>
      <c r="AJ828" s="42">
        <f ca="1">_xlfn.NORM.INV(RAND(),VAR!$F$6,VAR!$F$7)</f>
        <v>-2.3318532624186816E-2</v>
      </c>
    </row>
    <row r="829" spans="27:36" x14ac:dyDescent="0.25">
      <c r="AA829" s="32" t="s">
        <v>4793</v>
      </c>
      <c r="AB829">
        <v>30.2</v>
      </c>
      <c r="AC829">
        <f t="shared" si="32"/>
        <v>-0.84367720896526732</v>
      </c>
      <c r="AD829" s="42">
        <v>2.1305377071356046E-2</v>
      </c>
      <c r="AF829" s="32" t="s">
        <v>4793</v>
      </c>
      <c r="AG829">
        <v>30.2</v>
      </c>
      <c r="AH829">
        <f t="shared" si="33"/>
        <v>-0.84367720896526732</v>
      </c>
      <c r="AI829" s="180">
        <v>2.1305377071356046E-2</v>
      </c>
      <c r="AJ829" s="42">
        <f ca="1">_xlfn.NORM.INV(RAND(),VAR!$F$6,VAR!$F$7)</f>
        <v>2.9813839353316718E-2</v>
      </c>
    </row>
    <row r="830" spans="27:36" x14ac:dyDescent="0.25">
      <c r="AA830" s="32" t="s">
        <v>2439</v>
      </c>
      <c r="AB830">
        <v>193.19</v>
      </c>
      <c r="AC830">
        <f t="shared" si="32"/>
        <v>15.769965277777779</v>
      </c>
      <c r="AD830" s="42">
        <v>2.1304715584690159E-2</v>
      </c>
      <c r="AF830" s="32" t="s">
        <v>2439</v>
      </c>
      <c r="AG830">
        <v>193.19</v>
      </c>
      <c r="AH830">
        <f t="shared" si="33"/>
        <v>15.769965277777779</v>
      </c>
      <c r="AI830" s="180">
        <v>2.1304715584690159E-2</v>
      </c>
      <c r="AJ830" s="42">
        <f ca="1">_xlfn.NORM.INV(RAND(),VAR!$F$6,VAR!$F$7)</f>
        <v>2.0429625208342799E-3</v>
      </c>
    </row>
    <row r="831" spans="27:36" x14ac:dyDescent="0.25">
      <c r="AA831" s="32" t="s">
        <v>6893</v>
      </c>
      <c r="AB831">
        <v>11.52</v>
      </c>
      <c r="AC831">
        <f t="shared" si="32"/>
        <v>-0.6757669575007037</v>
      </c>
      <c r="AD831" s="42">
        <v>2.1276595744680771E-2</v>
      </c>
      <c r="AF831" s="32" t="s">
        <v>6893</v>
      </c>
      <c r="AG831">
        <v>11.52</v>
      </c>
      <c r="AH831">
        <f t="shared" si="33"/>
        <v>-0.6757669575007037</v>
      </c>
      <c r="AI831" s="180">
        <v>2.1276595744680771E-2</v>
      </c>
      <c r="AJ831" s="42">
        <f ca="1">_xlfn.NORM.INV(RAND(),VAR!$F$6,VAR!$F$7)</f>
        <v>7.4131957723069337E-3</v>
      </c>
    </row>
    <row r="832" spans="27:36" x14ac:dyDescent="0.25">
      <c r="AA832" s="32" t="s">
        <v>5126</v>
      </c>
      <c r="AB832">
        <v>35.53</v>
      </c>
      <c r="AC832">
        <f t="shared" si="32"/>
        <v>0.13586956521739135</v>
      </c>
      <c r="AD832" s="42">
        <v>2.1270480022995253E-2</v>
      </c>
      <c r="AF832" s="32" t="s">
        <v>5126</v>
      </c>
      <c r="AG832">
        <v>35.53</v>
      </c>
      <c r="AH832">
        <f t="shared" si="33"/>
        <v>0.13586956521739135</v>
      </c>
      <c r="AI832" s="180">
        <v>2.1270480022995253E-2</v>
      </c>
      <c r="AJ832" s="42">
        <f ca="1">_xlfn.NORM.INV(RAND(),VAR!$F$6,VAR!$F$7)</f>
        <v>-1.7002916745231866E-2</v>
      </c>
    </row>
    <row r="833" spans="27:36" x14ac:dyDescent="0.25">
      <c r="AA833" s="32" t="s">
        <v>4811</v>
      </c>
      <c r="AB833">
        <v>31.28</v>
      </c>
      <c r="AC833">
        <f t="shared" si="32"/>
        <v>-0.38096180486839504</v>
      </c>
      <c r="AD833" s="42">
        <v>2.1221025138753014E-2</v>
      </c>
      <c r="AF833" s="32" t="s">
        <v>4811</v>
      </c>
      <c r="AG833">
        <v>31.28</v>
      </c>
      <c r="AH833">
        <f t="shared" si="33"/>
        <v>-0.38096180486839504</v>
      </c>
      <c r="AI833" s="180">
        <v>2.1221025138753014E-2</v>
      </c>
      <c r="AJ833" s="42">
        <f ca="1">_xlfn.NORM.INV(RAND(),VAR!$F$6,VAR!$F$7)</f>
        <v>-5.8363184096258229E-3</v>
      </c>
    </row>
    <row r="834" spans="27:36" x14ac:dyDescent="0.25">
      <c r="AA834" s="32" t="s">
        <v>4131</v>
      </c>
      <c r="AB834">
        <v>50.53</v>
      </c>
      <c r="AC834">
        <f t="shared" si="32"/>
        <v>-0.88673197193517295</v>
      </c>
      <c r="AD834" s="42">
        <v>2.1220695230396158E-2</v>
      </c>
      <c r="AF834" s="32" t="s">
        <v>4131</v>
      </c>
      <c r="AG834">
        <v>50.53</v>
      </c>
      <c r="AH834">
        <f t="shared" si="33"/>
        <v>-0.88673197193517295</v>
      </c>
      <c r="AI834" s="180">
        <v>2.1220695230396158E-2</v>
      </c>
      <c r="AJ834" s="42">
        <f ca="1">_xlfn.NORM.INV(RAND(),VAR!$F$6,VAR!$F$7)</f>
        <v>-1.4533752691677627E-2</v>
      </c>
    </row>
    <row r="835" spans="27:36" x14ac:dyDescent="0.25">
      <c r="AA835" s="32" t="s">
        <v>210</v>
      </c>
      <c r="AB835">
        <v>446.11</v>
      </c>
      <c r="AC835">
        <f t="shared" si="32"/>
        <v>8.6414523449319205</v>
      </c>
      <c r="AD835" s="42">
        <v>2.1220584195586589E-2</v>
      </c>
      <c r="AF835" s="32" t="s">
        <v>210</v>
      </c>
      <c r="AG835">
        <v>446.11</v>
      </c>
      <c r="AH835">
        <f t="shared" si="33"/>
        <v>8.6414523449319205</v>
      </c>
      <c r="AI835" s="180">
        <v>2.1220584195586589E-2</v>
      </c>
      <c r="AJ835" s="42">
        <f ca="1">_xlfn.NORM.INV(RAND(),VAR!$F$6,VAR!$F$7)</f>
        <v>4.7755949605835873E-2</v>
      </c>
    </row>
    <row r="836" spans="27:36" x14ac:dyDescent="0.25">
      <c r="AA836" s="32" t="s">
        <v>4321</v>
      </c>
      <c r="AB836">
        <v>46.27</v>
      </c>
      <c r="AC836">
        <f t="shared" ref="AC836:AC899" si="34">(AB836/AB837)-1</f>
        <v>-0.46992782678428224</v>
      </c>
      <c r="AD836" s="42">
        <v>2.1187375855219681E-2</v>
      </c>
      <c r="AF836" s="32" t="s">
        <v>4321</v>
      </c>
      <c r="AG836">
        <v>46.27</v>
      </c>
      <c r="AH836">
        <f t="shared" ref="AH836:AH899" si="35">(AG836/AG837)-1</f>
        <v>-0.46992782678428224</v>
      </c>
      <c r="AI836" s="180">
        <v>2.1187375855219681E-2</v>
      </c>
      <c r="AJ836" s="42">
        <f ca="1">_xlfn.NORM.INV(RAND(),VAR!$F$6,VAR!$F$7)</f>
        <v>1.0414949292290849E-2</v>
      </c>
    </row>
    <row r="837" spans="27:36" x14ac:dyDescent="0.25">
      <c r="AA837" s="32" t="s">
        <v>3764</v>
      </c>
      <c r="AB837">
        <v>87.29</v>
      </c>
      <c r="AC837">
        <f t="shared" si="34"/>
        <v>7.6084812623274161</v>
      </c>
      <c r="AD837" s="42">
        <v>2.1174543752924713E-2</v>
      </c>
      <c r="AF837" s="32" t="s">
        <v>3764</v>
      </c>
      <c r="AG837">
        <v>87.29</v>
      </c>
      <c r="AH837">
        <f t="shared" si="35"/>
        <v>7.6084812623274161</v>
      </c>
      <c r="AI837" s="180">
        <v>2.1174543752924713E-2</v>
      </c>
      <c r="AJ837" s="42">
        <f ca="1">_xlfn.NORM.INV(RAND(),VAR!$F$6,VAR!$F$7)</f>
        <v>-1.9301352177013828E-2</v>
      </c>
    </row>
    <row r="838" spans="27:36" x14ac:dyDescent="0.25">
      <c r="AA838" s="32" t="s">
        <v>6856</v>
      </c>
      <c r="AB838">
        <v>10.14</v>
      </c>
      <c r="AC838">
        <f t="shared" si="34"/>
        <v>-0.93313550939663703</v>
      </c>
      <c r="AD838" s="42">
        <v>2.1148036253776592E-2</v>
      </c>
      <c r="AF838" s="32" t="s">
        <v>6856</v>
      </c>
      <c r="AG838">
        <v>10.14</v>
      </c>
      <c r="AH838">
        <f t="shared" si="35"/>
        <v>-0.93313550939663703</v>
      </c>
      <c r="AI838" s="180">
        <v>2.1148036253776592E-2</v>
      </c>
      <c r="AJ838" s="42">
        <f ca="1">_xlfn.NORM.INV(RAND(),VAR!$F$6,VAR!$F$7)</f>
        <v>6.3855276509502444E-3</v>
      </c>
    </row>
    <row r="839" spans="27:36" x14ac:dyDescent="0.25">
      <c r="AA839" s="32" t="s">
        <v>1604</v>
      </c>
      <c r="AB839">
        <v>151.65</v>
      </c>
      <c r="AC839">
        <f t="shared" si="34"/>
        <v>33.862068965517246</v>
      </c>
      <c r="AD839" s="42">
        <v>2.1143357349673542E-2</v>
      </c>
      <c r="AF839" s="32" t="s">
        <v>1604</v>
      </c>
      <c r="AG839">
        <v>151.65</v>
      </c>
      <c r="AH839">
        <f t="shared" si="35"/>
        <v>33.862068965517246</v>
      </c>
      <c r="AI839" s="180">
        <v>2.1143357349673542E-2</v>
      </c>
      <c r="AJ839" s="42">
        <f ca="1">_xlfn.NORM.INV(RAND(),VAR!$F$6,VAR!$F$7)</f>
        <v>2.1312442425846227E-2</v>
      </c>
    </row>
    <row r="840" spans="27:36" x14ac:dyDescent="0.25">
      <c r="AA840" s="32" t="s">
        <v>7450</v>
      </c>
      <c r="AB840">
        <v>4.3499999999999996</v>
      </c>
      <c r="AC840">
        <f t="shared" si="34"/>
        <v>-0.97098065376917941</v>
      </c>
      <c r="AD840" s="42">
        <v>2.1126760563380254E-2</v>
      </c>
      <c r="AF840" s="32" t="s">
        <v>7450</v>
      </c>
      <c r="AG840">
        <v>4.3499999999999996</v>
      </c>
      <c r="AH840">
        <f t="shared" si="35"/>
        <v>-0.97098065376917941</v>
      </c>
      <c r="AI840" s="180">
        <v>2.1126760563380254E-2</v>
      </c>
      <c r="AJ840" s="42">
        <f ca="1">_xlfn.NORM.INV(RAND(),VAR!$F$6,VAR!$F$7)</f>
        <v>-4.6611450779701309E-2</v>
      </c>
    </row>
    <row r="841" spans="27:36" x14ac:dyDescent="0.25">
      <c r="AA841" s="32" t="s">
        <v>1617</v>
      </c>
      <c r="AB841">
        <v>149.9</v>
      </c>
      <c r="AC841">
        <f t="shared" si="34"/>
        <v>1.3129146736614721</v>
      </c>
      <c r="AD841" s="42">
        <v>2.1117166212534011E-2</v>
      </c>
      <c r="AF841" s="32" t="s">
        <v>1617</v>
      </c>
      <c r="AG841">
        <v>149.9</v>
      </c>
      <c r="AH841">
        <f t="shared" si="35"/>
        <v>1.3129146736614721</v>
      </c>
      <c r="AI841" s="180">
        <v>2.1117166212534011E-2</v>
      </c>
      <c r="AJ841" s="42">
        <f ca="1">_xlfn.NORM.INV(RAND(),VAR!$F$6,VAR!$F$7)</f>
        <v>2.0730237828103185E-2</v>
      </c>
    </row>
    <row r="842" spans="27:36" x14ac:dyDescent="0.25">
      <c r="AA842" s="32" t="s">
        <v>4055</v>
      </c>
      <c r="AB842">
        <v>64.81</v>
      </c>
      <c r="AC842">
        <f t="shared" si="34"/>
        <v>4.1518282988871222</v>
      </c>
      <c r="AD842" s="42">
        <v>2.1112336536946552E-2</v>
      </c>
      <c r="AF842" s="32" t="s">
        <v>4055</v>
      </c>
      <c r="AG842">
        <v>64.81</v>
      </c>
      <c r="AH842">
        <f t="shared" si="35"/>
        <v>4.1518282988871222</v>
      </c>
      <c r="AI842" s="180">
        <v>2.1112336536946552E-2</v>
      </c>
      <c r="AJ842" s="42">
        <f ca="1">_xlfn.NORM.INV(RAND(),VAR!$F$6,VAR!$F$7)</f>
        <v>-5.8014121301158345E-3</v>
      </c>
    </row>
    <row r="843" spans="27:36" x14ac:dyDescent="0.25">
      <c r="AA843" s="32" t="s">
        <v>5673</v>
      </c>
      <c r="AB843">
        <v>12.58</v>
      </c>
      <c r="AC843">
        <f t="shared" si="34"/>
        <v>-0.9087943159573697</v>
      </c>
      <c r="AD843" s="42">
        <v>2.1103896103896069E-2</v>
      </c>
      <c r="AF843" s="32" t="s">
        <v>5673</v>
      </c>
      <c r="AG843">
        <v>12.58</v>
      </c>
      <c r="AH843">
        <f t="shared" si="35"/>
        <v>-0.9087943159573697</v>
      </c>
      <c r="AI843" s="180">
        <v>2.1103896103896069E-2</v>
      </c>
      <c r="AJ843" s="42">
        <f ca="1">_xlfn.NORM.INV(RAND(),VAR!$F$6,VAR!$F$7)</f>
        <v>-5.878735135748785E-3</v>
      </c>
    </row>
    <row r="844" spans="27:36" x14ac:dyDescent="0.25">
      <c r="AA844" s="32" t="s">
        <v>3188</v>
      </c>
      <c r="AB844">
        <v>137.93</v>
      </c>
      <c r="AC844">
        <f t="shared" si="34"/>
        <v>15.759416767922236</v>
      </c>
      <c r="AD844" s="42">
        <v>2.10986082321587E-2</v>
      </c>
      <c r="AF844" s="32" t="s">
        <v>3188</v>
      </c>
      <c r="AG844">
        <v>137.93</v>
      </c>
      <c r="AH844">
        <f t="shared" si="35"/>
        <v>15.759416767922236</v>
      </c>
      <c r="AI844" s="180">
        <v>2.10986082321587E-2</v>
      </c>
      <c r="AJ844" s="42">
        <f ca="1">_xlfn.NORM.INV(RAND(),VAR!$F$6,VAR!$F$7)</f>
        <v>3.8481713134697448E-2</v>
      </c>
    </row>
    <row r="845" spans="27:36" x14ac:dyDescent="0.25">
      <c r="AA845" s="32" t="s">
        <v>6189</v>
      </c>
      <c r="AB845">
        <v>8.23</v>
      </c>
      <c r="AC845">
        <f t="shared" si="34"/>
        <v>-0.94551833708460209</v>
      </c>
      <c r="AD845" s="42">
        <v>2.1091811414392092E-2</v>
      </c>
      <c r="AF845" s="32" t="s">
        <v>6189</v>
      </c>
      <c r="AG845">
        <v>8.23</v>
      </c>
      <c r="AH845">
        <f t="shared" si="35"/>
        <v>-0.94551833708460209</v>
      </c>
      <c r="AI845" s="180">
        <v>2.1091811414392092E-2</v>
      </c>
      <c r="AJ845" s="42">
        <f ca="1">_xlfn.NORM.INV(RAND(),VAR!$F$6,VAR!$F$7)</f>
        <v>-1.6251053857978843E-3</v>
      </c>
    </row>
    <row r="846" spans="27:36" x14ac:dyDescent="0.25">
      <c r="AA846" s="32" t="s">
        <v>3341</v>
      </c>
      <c r="AB846">
        <v>151.06</v>
      </c>
      <c r="AC846">
        <f t="shared" si="34"/>
        <v>6.9968237162519848</v>
      </c>
      <c r="AD846" s="42">
        <v>2.1089630931458769E-2</v>
      </c>
      <c r="AF846" s="32" t="s">
        <v>3341</v>
      </c>
      <c r="AG846">
        <v>151.06</v>
      </c>
      <c r="AH846">
        <f t="shared" si="35"/>
        <v>6.9968237162519848</v>
      </c>
      <c r="AI846" s="180">
        <v>2.1089630931458769E-2</v>
      </c>
      <c r="AJ846" s="42">
        <f ca="1">_xlfn.NORM.INV(RAND(),VAR!$F$6,VAR!$F$7)</f>
        <v>-2.2484763419435925E-2</v>
      </c>
    </row>
    <row r="847" spans="27:36" x14ac:dyDescent="0.25">
      <c r="AA847" s="32" t="s">
        <v>5330</v>
      </c>
      <c r="AB847">
        <v>18.89</v>
      </c>
      <c r="AC847">
        <f t="shared" si="34"/>
        <v>-0.90405323039414875</v>
      </c>
      <c r="AD847" s="42">
        <v>2.1081081081081088E-2</v>
      </c>
      <c r="AF847" s="32" t="s">
        <v>5330</v>
      </c>
      <c r="AG847">
        <v>18.89</v>
      </c>
      <c r="AH847">
        <f t="shared" si="35"/>
        <v>-0.90405323039414875</v>
      </c>
      <c r="AI847" s="180">
        <v>2.1081081081081088E-2</v>
      </c>
      <c r="AJ847" s="42">
        <f ca="1">_xlfn.NORM.INV(RAND(),VAR!$F$6,VAR!$F$7)</f>
        <v>9.3978770565808119E-3</v>
      </c>
    </row>
    <row r="848" spans="27:36" x14ac:dyDescent="0.25">
      <c r="AA848" s="32" t="s">
        <v>2037</v>
      </c>
      <c r="AB848">
        <v>196.88</v>
      </c>
      <c r="AC848">
        <f t="shared" si="34"/>
        <v>8.6651939126165924</v>
      </c>
      <c r="AD848" s="42">
        <v>2.1055907063582735E-2</v>
      </c>
      <c r="AF848" s="32" t="s">
        <v>2037</v>
      </c>
      <c r="AG848">
        <v>196.88</v>
      </c>
      <c r="AH848">
        <f t="shared" si="35"/>
        <v>8.6651939126165924</v>
      </c>
      <c r="AI848" s="180">
        <v>2.1055907063582735E-2</v>
      </c>
      <c r="AJ848" s="42">
        <f ca="1">_xlfn.NORM.INV(RAND(),VAR!$F$6,VAR!$F$7)</f>
        <v>4.4044175559500569E-2</v>
      </c>
    </row>
    <row r="849" spans="27:36" x14ac:dyDescent="0.25">
      <c r="AA849" s="32" t="s">
        <v>5317</v>
      </c>
      <c r="AB849">
        <v>20.37</v>
      </c>
      <c r="AC849">
        <f t="shared" si="34"/>
        <v>-0.85762214300691963</v>
      </c>
      <c r="AD849" s="42">
        <v>2.1052631578947434E-2</v>
      </c>
      <c r="AF849" s="32" t="s">
        <v>5317</v>
      </c>
      <c r="AG849">
        <v>20.37</v>
      </c>
      <c r="AH849">
        <f t="shared" si="35"/>
        <v>-0.85762214300691963</v>
      </c>
      <c r="AI849" s="180">
        <v>2.1052631578947434E-2</v>
      </c>
      <c r="AJ849" s="42">
        <f ca="1">_xlfn.NORM.INV(RAND(),VAR!$F$6,VAR!$F$7)</f>
        <v>-3.5295052152025125E-3</v>
      </c>
    </row>
    <row r="850" spans="27:36" x14ac:dyDescent="0.25">
      <c r="AA850" s="32" t="s">
        <v>3179</v>
      </c>
      <c r="AB850">
        <v>143.07</v>
      </c>
      <c r="AC850">
        <f t="shared" si="34"/>
        <v>15.332191780821919</v>
      </c>
      <c r="AD850" s="42">
        <v>2.0980518090344624E-2</v>
      </c>
      <c r="AF850" s="32" t="s">
        <v>3179</v>
      </c>
      <c r="AG850">
        <v>143.07</v>
      </c>
      <c r="AH850">
        <f t="shared" si="35"/>
        <v>15.332191780821919</v>
      </c>
      <c r="AI850" s="180">
        <v>2.0980518090344624E-2</v>
      </c>
      <c r="AJ850" s="42">
        <f ca="1">_xlfn.NORM.INV(RAND(),VAR!$F$6,VAR!$F$7)</f>
        <v>-4.8080775650540296E-3</v>
      </c>
    </row>
    <row r="851" spans="27:36" x14ac:dyDescent="0.25">
      <c r="AA851" s="32" t="s">
        <v>6591</v>
      </c>
      <c r="AB851">
        <v>8.76</v>
      </c>
      <c r="AC851">
        <f t="shared" si="34"/>
        <v>-0.9375801624625909</v>
      </c>
      <c r="AD851" s="42">
        <v>2.0979020979021046E-2</v>
      </c>
      <c r="AF851" s="32" t="s">
        <v>6591</v>
      </c>
      <c r="AG851">
        <v>8.76</v>
      </c>
      <c r="AH851">
        <f t="shared" si="35"/>
        <v>-0.9375801624625909</v>
      </c>
      <c r="AI851" s="180">
        <v>2.0979020979021046E-2</v>
      </c>
      <c r="AJ851" s="42">
        <f ca="1">_xlfn.NORM.INV(RAND(),VAR!$F$6,VAR!$F$7)</f>
        <v>4.9172264879380877E-3</v>
      </c>
    </row>
    <row r="852" spans="27:36" x14ac:dyDescent="0.25">
      <c r="AA852" s="32" t="s">
        <v>1533</v>
      </c>
      <c r="AB852">
        <v>140.34</v>
      </c>
      <c r="AC852">
        <f t="shared" si="34"/>
        <v>2.643302180685358</v>
      </c>
      <c r="AD852" s="42">
        <v>2.0951549541684766E-2</v>
      </c>
      <c r="AF852" s="32" t="s">
        <v>1533</v>
      </c>
      <c r="AG852">
        <v>140.34</v>
      </c>
      <c r="AH852">
        <f t="shared" si="35"/>
        <v>2.643302180685358</v>
      </c>
      <c r="AI852" s="180">
        <v>2.0951549541684766E-2</v>
      </c>
      <c r="AJ852" s="42">
        <f ca="1">_xlfn.NORM.INV(RAND(),VAR!$F$6,VAR!$F$7)</f>
        <v>-2.5495813336256168E-2</v>
      </c>
    </row>
    <row r="853" spans="27:36" x14ac:dyDescent="0.25">
      <c r="AA853" s="32" t="s">
        <v>4644</v>
      </c>
      <c r="AB853">
        <v>38.520000000000003</v>
      </c>
      <c r="AC853">
        <f t="shared" si="34"/>
        <v>9.649871904355245E-2</v>
      </c>
      <c r="AD853" s="42">
        <v>2.0938245428041569E-2</v>
      </c>
      <c r="AF853" s="32" t="s">
        <v>4644</v>
      </c>
      <c r="AG853">
        <v>38.520000000000003</v>
      </c>
      <c r="AH853">
        <f t="shared" si="35"/>
        <v>9.649871904355245E-2</v>
      </c>
      <c r="AI853" s="180">
        <v>2.0938245428041569E-2</v>
      </c>
      <c r="AJ853" s="42">
        <f ca="1">_xlfn.NORM.INV(RAND(),VAR!$F$6,VAR!$F$7)</f>
        <v>6.809457806428683E-3</v>
      </c>
    </row>
    <row r="854" spans="27:36" x14ac:dyDescent="0.25">
      <c r="AA854" s="32" t="s">
        <v>5140</v>
      </c>
      <c r="AB854">
        <v>35.130000000000003</v>
      </c>
      <c r="AC854">
        <f t="shared" si="34"/>
        <v>-0.79197015455675968</v>
      </c>
      <c r="AD854" s="42">
        <v>2.0924149956408122E-2</v>
      </c>
      <c r="AF854" s="32" t="s">
        <v>5140</v>
      </c>
      <c r="AG854">
        <v>35.130000000000003</v>
      </c>
      <c r="AH854">
        <f t="shared" si="35"/>
        <v>-0.79197015455675968</v>
      </c>
      <c r="AI854" s="180">
        <v>2.0924149956408122E-2</v>
      </c>
      <c r="AJ854" s="42">
        <f ca="1">_xlfn.NORM.INV(RAND(),VAR!$F$6,VAR!$F$7)</f>
        <v>-1.6064129212974124E-2</v>
      </c>
    </row>
    <row r="855" spans="27:36" x14ac:dyDescent="0.25">
      <c r="AA855" s="32" t="s">
        <v>2587</v>
      </c>
      <c r="AB855">
        <v>168.87</v>
      </c>
      <c r="AC855">
        <f t="shared" si="34"/>
        <v>3.6739551619153055</v>
      </c>
      <c r="AD855" s="42">
        <v>2.0917719605827889E-2</v>
      </c>
      <c r="AF855" s="32" t="s">
        <v>2587</v>
      </c>
      <c r="AG855">
        <v>168.87</v>
      </c>
      <c r="AH855">
        <f t="shared" si="35"/>
        <v>3.6739551619153055</v>
      </c>
      <c r="AI855" s="180">
        <v>2.0917719605827889E-2</v>
      </c>
      <c r="AJ855" s="42">
        <f ca="1">_xlfn.NORM.INV(RAND(),VAR!$F$6,VAR!$F$7)</f>
        <v>8.2672109561266766E-3</v>
      </c>
    </row>
    <row r="856" spans="27:36" x14ac:dyDescent="0.25">
      <c r="AA856" s="32" t="s">
        <v>4714</v>
      </c>
      <c r="AB856">
        <v>36.130000000000003</v>
      </c>
      <c r="AC856">
        <f t="shared" si="34"/>
        <v>2.2115555555555559</v>
      </c>
      <c r="AD856" s="42">
        <v>2.0909861542808716E-2</v>
      </c>
      <c r="AF856" s="32" t="s">
        <v>4714</v>
      </c>
      <c r="AG856">
        <v>36.130000000000003</v>
      </c>
      <c r="AH856">
        <f t="shared" si="35"/>
        <v>2.2115555555555559</v>
      </c>
      <c r="AI856" s="180">
        <v>2.0909861542808716E-2</v>
      </c>
      <c r="AJ856" s="42">
        <f ca="1">_xlfn.NORM.INV(RAND(),VAR!$F$6,VAR!$F$7)</f>
        <v>1.451252910905606E-3</v>
      </c>
    </row>
    <row r="857" spans="27:36" x14ac:dyDescent="0.25">
      <c r="AA857" s="32" t="s">
        <v>5714</v>
      </c>
      <c r="AB857">
        <v>11.25</v>
      </c>
      <c r="AC857">
        <f t="shared" si="34"/>
        <v>-0.67162872154115583</v>
      </c>
      <c r="AD857" s="42">
        <v>2.0871143375680523E-2</v>
      </c>
      <c r="AF857" s="32" t="s">
        <v>5714</v>
      </c>
      <c r="AG857">
        <v>11.25</v>
      </c>
      <c r="AH857">
        <f t="shared" si="35"/>
        <v>-0.67162872154115583</v>
      </c>
      <c r="AI857" s="180">
        <v>2.0871143375680523E-2</v>
      </c>
      <c r="AJ857" s="42">
        <f ca="1">_xlfn.NORM.INV(RAND(),VAR!$F$6,VAR!$F$7)</f>
        <v>1.6332481470555098E-2</v>
      </c>
    </row>
    <row r="858" spans="27:36" x14ac:dyDescent="0.25">
      <c r="AA858" s="32" t="s">
        <v>4993</v>
      </c>
      <c r="AB858">
        <v>34.26</v>
      </c>
      <c r="AC858">
        <f t="shared" si="34"/>
        <v>2.181058495821727</v>
      </c>
      <c r="AD858" s="42">
        <v>2.0858164481525554E-2</v>
      </c>
      <c r="AF858" s="32" t="s">
        <v>4993</v>
      </c>
      <c r="AG858">
        <v>34.26</v>
      </c>
      <c r="AH858">
        <f t="shared" si="35"/>
        <v>2.181058495821727</v>
      </c>
      <c r="AI858" s="180">
        <v>2.0858164481525554E-2</v>
      </c>
      <c r="AJ858" s="42">
        <f ca="1">_xlfn.NORM.INV(RAND(),VAR!$F$6,VAR!$F$7)</f>
        <v>-6.2288163330896044E-4</v>
      </c>
    </row>
    <row r="859" spans="27:36" x14ac:dyDescent="0.25">
      <c r="AA859" s="32" t="s">
        <v>5617</v>
      </c>
      <c r="AB859">
        <v>10.77</v>
      </c>
      <c r="AC859">
        <f t="shared" si="34"/>
        <v>0.37372448979591844</v>
      </c>
      <c r="AD859" s="42">
        <v>2.0853080568720372E-2</v>
      </c>
      <c r="AF859" s="32" t="s">
        <v>5617</v>
      </c>
      <c r="AG859">
        <v>10.77</v>
      </c>
      <c r="AH859">
        <f t="shared" si="35"/>
        <v>0.37372448979591844</v>
      </c>
      <c r="AI859" s="180">
        <v>2.0853080568720372E-2</v>
      </c>
      <c r="AJ859" s="42">
        <f ca="1">_xlfn.NORM.INV(RAND(),VAR!$F$6,VAR!$F$7)</f>
        <v>-3.1190810423448057E-2</v>
      </c>
    </row>
    <row r="860" spans="27:36" x14ac:dyDescent="0.25">
      <c r="AA860" s="32" t="s">
        <v>6696</v>
      </c>
      <c r="AB860">
        <v>7.84</v>
      </c>
      <c r="AC860">
        <f t="shared" si="34"/>
        <v>-0.94710208487956282</v>
      </c>
      <c r="AD860" s="42">
        <v>2.0833333333333259E-2</v>
      </c>
      <c r="AF860" s="32" t="s">
        <v>6696</v>
      </c>
      <c r="AG860">
        <v>7.84</v>
      </c>
      <c r="AH860">
        <f t="shared" si="35"/>
        <v>-0.94710208487956282</v>
      </c>
      <c r="AI860" s="180">
        <v>2.0833333333333259E-2</v>
      </c>
      <c r="AJ860" s="42">
        <f ca="1">_xlfn.NORM.INV(RAND(),VAR!$F$6,VAR!$F$7)</f>
        <v>1.6206634860799547E-2</v>
      </c>
    </row>
    <row r="861" spans="27:36" x14ac:dyDescent="0.25">
      <c r="AA861" s="32" t="s">
        <v>3156</v>
      </c>
      <c r="AB861">
        <v>148.21</v>
      </c>
      <c r="AC861">
        <f t="shared" si="34"/>
        <v>20.542151162790699</v>
      </c>
      <c r="AD861" s="42">
        <v>2.080033060128117E-2</v>
      </c>
      <c r="AF861" s="32" t="s">
        <v>3156</v>
      </c>
      <c r="AG861">
        <v>148.21</v>
      </c>
      <c r="AH861">
        <f t="shared" si="35"/>
        <v>20.542151162790699</v>
      </c>
      <c r="AI861" s="180">
        <v>2.080033060128117E-2</v>
      </c>
      <c r="AJ861" s="42">
        <f ca="1">_xlfn.NORM.INV(RAND(),VAR!$F$6,VAR!$F$7)</f>
        <v>1.6677972412910233E-3</v>
      </c>
    </row>
    <row r="862" spans="27:36" x14ac:dyDescent="0.25">
      <c r="AA862" s="32" t="s">
        <v>6108</v>
      </c>
      <c r="AB862">
        <v>6.88</v>
      </c>
      <c r="AC862">
        <f t="shared" si="34"/>
        <v>1.7854251012145745</v>
      </c>
      <c r="AD862" s="42">
        <v>2.0771513353115667E-2</v>
      </c>
      <c r="AF862" s="32" t="s">
        <v>6108</v>
      </c>
      <c r="AG862">
        <v>6.88</v>
      </c>
      <c r="AH862">
        <f t="shared" si="35"/>
        <v>1.7854251012145745</v>
      </c>
      <c r="AI862" s="180">
        <v>2.0771513353115667E-2</v>
      </c>
      <c r="AJ862" s="42">
        <f ca="1">_xlfn.NORM.INV(RAND(),VAR!$F$6,VAR!$F$7)</f>
        <v>9.9323263329583814E-3</v>
      </c>
    </row>
    <row r="863" spans="27:36" x14ac:dyDescent="0.25">
      <c r="AA863" s="32" t="s">
        <v>7794</v>
      </c>
      <c r="AB863">
        <v>2.4700000000000002</v>
      </c>
      <c r="AC863">
        <f t="shared" si="34"/>
        <v>-0.99413162271323352</v>
      </c>
      <c r="AD863" s="42">
        <v>2.0661157024793431E-2</v>
      </c>
      <c r="AF863" s="32" t="s">
        <v>7794</v>
      </c>
      <c r="AG863">
        <v>2.4700000000000002</v>
      </c>
      <c r="AH863">
        <f t="shared" si="35"/>
        <v>-0.99413162271323352</v>
      </c>
      <c r="AI863" s="180">
        <v>2.0661157024793431E-2</v>
      </c>
      <c r="AJ863" s="42">
        <f ca="1">_xlfn.NORM.INV(RAND(),VAR!$F$6,VAR!$F$7)</f>
        <v>-3.0493160281593514E-3</v>
      </c>
    </row>
    <row r="864" spans="27:36" x14ac:dyDescent="0.25">
      <c r="AA864" s="32" t="s">
        <v>578</v>
      </c>
      <c r="AB864">
        <v>420.9</v>
      </c>
      <c r="AC864">
        <f t="shared" si="34"/>
        <v>1.6044180434379056</v>
      </c>
      <c r="AD864" s="42">
        <v>2.0660555798050373E-2</v>
      </c>
      <c r="AF864" s="32" t="s">
        <v>578</v>
      </c>
      <c r="AG864">
        <v>420.9</v>
      </c>
      <c r="AH864">
        <f t="shared" si="35"/>
        <v>1.6044180434379056</v>
      </c>
      <c r="AI864" s="180">
        <v>2.0660555798050373E-2</v>
      </c>
      <c r="AJ864" s="42">
        <f ca="1">_xlfn.NORM.INV(RAND(),VAR!$F$6,VAR!$F$7)</f>
        <v>6.1772680816782385E-3</v>
      </c>
    </row>
    <row r="865" spans="27:36" x14ac:dyDescent="0.25">
      <c r="AA865" s="32" t="s">
        <v>2954</v>
      </c>
      <c r="AB865">
        <v>161.61000000000001</v>
      </c>
      <c r="AC865">
        <f t="shared" si="34"/>
        <v>18.216409036860881</v>
      </c>
      <c r="AD865" s="42">
        <v>2.065176203107244E-2</v>
      </c>
      <c r="AF865" s="32" t="s">
        <v>2954</v>
      </c>
      <c r="AG865">
        <v>161.61000000000001</v>
      </c>
      <c r="AH865">
        <f t="shared" si="35"/>
        <v>18.216409036860881</v>
      </c>
      <c r="AI865" s="180">
        <v>2.065176203107244E-2</v>
      </c>
      <c r="AJ865" s="42">
        <f ca="1">_xlfn.NORM.INV(RAND(),VAR!$F$6,VAR!$F$7)</f>
        <v>1.2755702565277414E-2</v>
      </c>
    </row>
    <row r="866" spans="27:36" x14ac:dyDescent="0.25">
      <c r="AA866" s="32" t="s">
        <v>6394</v>
      </c>
      <c r="AB866">
        <v>8.41</v>
      </c>
      <c r="AC866">
        <f t="shared" si="34"/>
        <v>-0.9418516213786905</v>
      </c>
      <c r="AD866" s="42">
        <v>2.0631067961164984E-2</v>
      </c>
      <c r="AF866" s="32" t="s">
        <v>6394</v>
      </c>
      <c r="AG866">
        <v>8.41</v>
      </c>
      <c r="AH866">
        <f t="shared" si="35"/>
        <v>-0.9418516213786905</v>
      </c>
      <c r="AI866" s="180">
        <v>2.0631067961164984E-2</v>
      </c>
      <c r="AJ866" s="42">
        <f ca="1">_xlfn.NORM.INV(RAND(),VAR!$F$6,VAR!$F$7)</f>
        <v>-2.458494163550845E-3</v>
      </c>
    </row>
    <row r="867" spans="27:36" x14ac:dyDescent="0.25">
      <c r="AA867" s="32" t="s">
        <v>2684</v>
      </c>
      <c r="AB867">
        <v>144.63</v>
      </c>
      <c r="AC867">
        <f t="shared" si="34"/>
        <v>-0.26126264174072944</v>
      </c>
      <c r="AD867" s="42">
        <v>2.0605461858725471E-2</v>
      </c>
      <c r="AF867" s="32" t="s">
        <v>2684</v>
      </c>
      <c r="AG867">
        <v>144.63</v>
      </c>
      <c r="AH867">
        <f t="shared" si="35"/>
        <v>-0.26126264174072944</v>
      </c>
      <c r="AI867" s="180">
        <v>2.0605461858725471E-2</v>
      </c>
      <c r="AJ867" s="42">
        <f ca="1">_xlfn.NORM.INV(RAND(),VAR!$F$6,VAR!$F$7)</f>
        <v>7.9980959859481515E-3</v>
      </c>
    </row>
    <row r="868" spans="27:36" x14ac:dyDescent="0.25">
      <c r="AA868" s="32" t="s">
        <v>2163</v>
      </c>
      <c r="AB868">
        <v>195.78</v>
      </c>
      <c r="AC868">
        <f t="shared" si="34"/>
        <v>27.210374639769451</v>
      </c>
      <c r="AD868" s="42">
        <v>2.0591148412657079E-2</v>
      </c>
      <c r="AF868" s="32" t="s">
        <v>2163</v>
      </c>
      <c r="AG868">
        <v>195.78</v>
      </c>
      <c r="AH868">
        <f t="shared" si="35"/>
        <v>27.210374639769451</v>
      </c>
      <c r="AI868" s="180">
        <v>2.0591148412657079E-2</v>
      </c>
      <c r="AJ868" s="42">
        <f ca="1">_xlfn.NORM.INV(RAND(),VAR!$F$6,VAR!$F$7)</f>
        <v>-1.2650901869121356E-2</v>
      </c>
    </row>
    <row r="869" spans="27:36" x14ac:dyDescent="0.25">
      <c r="AA869" s="32" t="s">
        <v>5911</v>
      </c>
      <c r="AB869">
        <v>6.94</v>
      </c>
      <c r="AC869">
        <f t="shared" si="34"/>
        <v>-0.94608033563825655</v>
      </c>
      <c r="AD869" s="42">
        <v>2.0588235294117796E-2</v>
      </c>
      <c r="AF869" s="32" t="s">
        <v>5911</v>
      </c>
      <c r="AG869">
        <v>6.94</v>
      </c>
      <c r="AH869">
        <f t="shared" si="35"/>
        <v>-0.94608033563825655</v>
      </c>
      <c r="AI869" s="180">
        <v>2.0588235294117796E-2</v>
      </c>
      <c r="AJ869" s="42">
        <f ca="1">_xlfn.NORM.INV(RAND(),VAR!$F$6,VAR!$F$7)</f>
        <v>1.4617023499501357E-2</v>
      </c>
    </row>
    <row r="870" spans="27:36" x14ac:dyDescent="0.25">
      <c r="AA870" s="32" t="s">
        <v>1690</v>
      </c>
      <c r="AB870">
        <v>128.71</v>
      </c>
      <c r="AC870">
        <f t="shared" si="34"/>
        <v>-0.13958152282906611</v>
      </c>
      <c r="AD870" s="42">
        <v>2.0535997462733935E-2</v>
      </c>
      <c r="AF870" s="32" t="s">
        <v>1690</v>
      </c>
      <c r="AG870">
        <v>128.71</v>
      </c>
      <c r="AH870">
        <f t="shared" si="35"/>
        <v>-0.13958152282906611</v>
      </c>
      <c r="AI870" s="180">
        <v>2.0535997462733935E-2</v>
      </c>
      <c r="AJ870" s="42">
        <f ca="1">_xlfn.NORM.INV(RAND(),VAR!$F$6,VAR!$F$7)</f>
        <v>9.3595119269033796E-3</v>
      </c>
    </row>
    <row r="871" spans="27:36" x14ac:dyDescent="0.25">
      <c r="AA871" s="32" t="s">
        <v>2763</v>
      </c>
      <c r="AB871">
        <v>149.59</v>
      </c>
      <c r="AC871">
        <f t="shared" si="34"/>
        <v>0.54168813768937452</v>
      </c>
      <c r="AD871" s="42">
        <v>2.0534861509073465E-2</v>
      </c>
      <c r="AF871" s="32" t="s">
        <v>2763</v>
      </c>
      <c r="AG871">
        <v>149.59</v>
      </c>
      <c r="AH871">
        <f t="shared" si="35"/>
        <v>0.54168813768937452</v>
      </c>
      <c r="AI871" s="180">
        <v>2.0534861509073465E-2</v>
      </c>
      <c r="AJ871" s="42">
        <f ca="1">_xlfn.NORM.INV(RAND(),VAR!$F$6,VAR!$F$7)</f>
        <v>1.9089167906741505E-2</v>
      </c>
    </row>
    <row r="872" spans="27:36" x14ac:dyDescent="0.25">
      <c r="AA872" s="32" t="s">
        <v>3628</v>
      </c>
      <c r="AB872">
        <v>97.03</v>
      </c>
      <c r="AC872">
        <f t="shared" si="34"/>
        <v>-0.55509193452244487</v>
      </c>
      <c r="AD872" s="42">
        <v>2.0509045014724503E-2</v>
      </c>
      <c r="AF872" s="32" t="s">
        <v>3628</v>
      </c>
      <c r="AG872">
        <v>97.03</v>
      </c>
      <c r="AH872">
        <f t="shared" si="35"/>
        <v>-0.55509193452244487</v>
      </c>
      <c r="AI872" s="180">
        <v>2.0509045014724503E-2</v>
      </c>
      <c r="AJ872" s="42">
        <f ca="1">_xlfn.NORM.INV(RAND(),VAR!$F$6,VAR!$F$7)</f>
        <v>-2.828376002005582E-3</v>
      </c>
    </row>
    <row r="873" spans="27:36" x14ac:dyDescent="0.25">
      <c r="AA873" s="32" t="s">
        <v>2087</v>
      </c>
      <c r="AB873">
        <v>218.09</v>
      </c>
      <c r="AC873">
        <f t="shared" si="34"/>
        <v>35.469899665551836</v>
      </c>
      <c r="AD873" s="42">
        <v>2.0495063403677793E-2</v>
      </c>
      <c r="AF873" s="32" t="s">
        <v>2087</v>
      </c>
      <c r="AG873">
        <v>218.09</v>
      </c>
      <c r="AH873">
        <f t="shared" si="35"/>
        <v>35.469899665551836</v>
      </c>
      <c r="AI873" s="180">
        <v>2.0495063403677793E-2</v>
      </c>
      <c r="AJ873" s="42">
        <f ca="1">_xlfn.NORM.INV(RAND(),VAR!$F$6,VAR!$F$7)</f>
        <v>-1.6457958544348463E-3</v>
      </c>
    </row>
    <row r="874" spans="27:36" x14ac:dyDescent="0.25">
      <c r="AA874" s="32" t="s">
        <v>7252</v>
      </c>
      <c r="AB874">
        <v>5.98</v>
      </c>
      <c r="AC874">
        <f t="shared" si="34"/>
        <v>-0.82894736842105265</v>
      </c>
      <c r="AD874" s="42">
        <v>2.0477815699658786E-2</v>
      </c>
      <c r="AF874" s="32" t="s">
        <v>7252</v>
      </c>
      <c r="AG874">
        <v>5.98</v>
      </c>
      <c r="AH874">
        <f t="shared" si="35"/>
        <v>-0.82894736842105265</v>
      </c>
      <c r="AI874" s="180">
        <v>2.0477815699658786E-2</v>
      </c>
      <c r="AJ874" s="42">
        <f ca="1">_xlfn.NORM.INV(RAND(),VAR!$F$6,VAR!$F$7)</f>
        <v>-1.0031011206786162E-2</v>
      </c>
    </row>
    <row r="875" spans="27:36" x14ac:dyDescent="0.25">
      <c r="AA875" s="32" t="s">
        <v>4650</v>
      </c>
      <c r="AB875">
        <v>34.96</v>
      </c>
      <c r="AC875">
        <f t="shared" si="34"/>
        <v>-4.1929295697451407E-2</v>
      </c>
      <c r="AD875" s="42">
        <v>2.0431990659661503E-2</v>
      </c>
      <c r="AF875" s="32" t="s">
        <v>4650</v>
      </c>
      <c r="AG875">
        <v>34.96</v>
      </c>
      <c r="AH875">
        <f t="shared" si="35"/>
        <v>-4.1929295697451407E-2</v>
      </c>
      <c r="AI875" s="180">
        <v>2.0431990659661503E-2</v>
      </c>
      <c r="AJ875" s="42">
        <f ca="1">_xlfn.NORM.INV(RAND(),VAR!$F$6,VAR!$F$7)</f>
        <v>-1.762140908588845E-2</v>
      </c>
    </row>
    <row r="876" spans="27:36" x14ac:dyDescent="0.25">
      <c r="AA876" s="32" t="s">
        <v>4526</v>
      </c>
      <c r="AB876">
        <v>36.49</v>
      </c>
      <c r="AC876">
        <f t="shared" si="34"/>
        <v>8.1225000000000005</v>
      </c>
      <c r="AD876" s="42">
        <v>2.0413870246085208E-2</v>
      </c>
      <c r="AF876" s="32" t="s">
        <v>4526</v>
      </c>
      <c r="AG876">
        <v>36.49</v>
      </c>
      <c r="AH876">
        <f t="shared" si="35"/>
        <v>8.1225000000000005</v>
      </c>
      <c r="AI876" s="180">
        <v>2.0413870246085208E-2</v>
      </c>
      <c r="AJ876" s="42">
        <f ca="1">_xlfn.NORM.INV(RAND(),VAR!$F$6,VAR!$F$7)</f>
        <v>6.2629082309617098E-2</v>
      </c>
    </row>
    <row r="877" spans="27:36" x14ac:dyDescent="0.25">
      <c r="AA877" s="32" t="s">
        <v>7511</v>
      </c>
      <c r="AB877">
        <v>4</v>
      </c>
      <c r="AC877">
        <f t="shared" si="34"/>
        <v>-0.97612225405921682</v>
      </c>
      <c r="AD877" s="42">
        <v>2.0408163265306145E-2</v>
      </c>
      <c r="AF877" s="32" t="s">
        <v>7511</v>
      </c>
      <c r="AG877">
        <v>4</v>
      </c>
      <c r="AH877">
        <f t="shared" si="35"/>
        <v>-0.97612225405921682</v>
      </c>
      <c r="AI877" s="180">
        <v>2.0408163265306145E-2</v>
      </c>
      <c r="AJ877" s="42">
        <f ca="1">_xlfn.NORM.INV(RAND(),VAR!$F$6,VAR!$F$7)</f>
        <v>2.8776888320254188E-3</v>
      </c>
    </row>
    <row r="878" spans="27:36" x14ac:dyDescent="0.25">
      <c r="AA878" s="32" t="s">
        <v>2483</v>
      </c>
      <c r="AB878">
        <v>167.52</v>
      </c>
      <c r="AC878">
        <f t="shared" si="34"/>
        <v>0.48866968808317779</v>
      </c>
      <c r="AD878" s="42">
        <v>2.040567704209062E-2</v>
      </c>
      <c r="AF878" s="32" t="s">
        <v>2483</v>
      </c>
      <c r="AG878">
        <v>167.52</v>
      </c>
      <c r="AH878">
        <f t="shared" si="35"/>
        <v>0.48866968808317779</v>
      </c>
      <c r="AI878" s="180">
        <v>2.040567704209062E-2</v>
      </c>
      <c r="AJ878" s="42">
        <f ca="1">_xlfn.NORM.INV(RAND(),VAR!$F$6,VAR!$F$7)</f>
        <v>1.6837252573800986E-2</v>
      </c>
    </row>
    <row r="879" spans="27:36" x14ac:dyDescent="0.25">
      <c r="AA879" s="32" t="s">
        <v>3536</v>
      </c>
      <c r="AB879">
        <v>112.53</v>
      </c>
      <c r="AC879">
        <f t="shared" si="34"/>
        <v>-0.73022798647903531</v>
      </c>
      <c r="AD879" s="42">
        <v>2.040261153427636E-2</v>
      </c>
      <c r="AF879" s="32" t="s">
        <v>3536</v>
      </c>
      <c r="AG879">
        <v>112.53</v>
      </c>
      <c r="AH879">
        <f t="shared" si="35"/>
        <v>-0.73022798647903531</v>
      </c>
      <c r="AI879" s="180">
        <v>2.040261153427636E-2</v>
      </c>
      <c r="AJ879" s="42">
        <f ca="1">_xlfn.NORM.INV(RAND(),VAR!$F$6,VAR!$F$7)</f>
        <v>-1.4105774444990589E-2</v>
      </c>
    </row>
    <row r="880" spans="27:36" x14ac:dyDescent="0.25">
      <c r="AA880" s="32" t="s">
        <v>584</v>
      </c>
      <c r="AB880">
        <v>417.13</v>
      </c>
      <c r="AC880">
        <f t="shared" si="34"/>
        <v>54.543275632490015</v>
      </c>
      <c r="AD880" s="42">
        <v>2.0401673230754147E-2</v>
      </c>
      <c r="AF880" s="32" t="s">
        <v>584</v>
      </c>
      <c r="AG880">
        <v>417.13</v>
      </c>
      <c r="AH880">
        <f t="shared" si="35"/>
        <v>54.543275632490015</v>
      </c>
      <c r="AI880" s="180">
        <v>2.0401673230754147E-2</v>
      </c>
      <c r="AJ880" s="42">
        <f ca="1">_xlfn.NORM.INV(RAND(),VAR!$F$6,VAR!$F$7)</f>
        <v>-4.7669556434716551E-3</v>
      </c>
    </row>
    <row r="881" spans="27:36" x14ac:dyDescent="0.25">
      <c r="AA881" s="32" t="s">
        <v>6776</v>
      </c>
      <c r="AB881">
        <v>7.51</v>
      </c>
      <c r="AC881">
        <f t="shared" si="34"/>
        <v>-0.94664298401420954</v>
      </c>
      <c r="AD881" s="42">
        <v>2.0380434782608647E-2</v>
      </c>
      <c r="AF881" s="32" t="s">
        <v>6776</v>
      </c>
      <c r="AG881">
        <v>7.51</v>
      </c>
      <c r="AH881">
        <f t="shared" si="35"/>
        <v>-0.94664298401420954</v>
      </c>
      <c r="AI881" s="180">
        <v>2.0380434782608647E-2</v>
      </c>
      <c r="AJ881" s="42">
        <f ca="1">_xlfn.NORM.INV(RAND(),VAR!$F$6,VAR!$F$7)</f>
        <v>4.6989762372749554E-3</v>
      </c>
    </row>
    <row r="882" spans="27:36" x14ac:dyDescent="0.25">
      <c r="AA882" s="32" t="s">
        <v>2802</v>
      </c>
      <c r="AB882">
        <v>140.75</v>
      </c>
      <c r="AC882">
        <f t="shared" si="34"/>
        <v>15.519953051643192</v>
      </c>
      <c r="AD882" s="42">
        <v>2.0371175873568292E-2</v>
      </c>
      <c r="AF882" s="32" t="s">
        <v>2802</v>
      </c>
      <c r="AG882">
        <v>140.75</v>
      </c>
      <c r="AH882">
        <f t="shared" si="35"/>
        <v>15.519953051643192</v>
      </c>
      <c r="AI882" s="180">
        <v>2.0371175873568292E-2</v>
      </c>
      <c r="AJ882" s="42">
        <f ca="1">_xlfn.NORM.INV(RAND(),VAR!$F$6,VAR!$F$7)</f>
        <v>7.3400035519374822E-3</v>
      </c>
    </row>
    <row r="883" spans="27:36" x14ac:dyDescent="0.25">
      <c r="AA883" s="32" t="s">
        <v>6385</v>
      </c>
      <c r="AB883">
        <v>8.52</v>
      </c>
      <c r="AC883">
        <f t="shared" si="34"/>
        <v>0.13297872340425543</v>
      </c>
      <c r="AD883" s="42">
        <v>2.0359281437125842E-2</v>
      </c>
      <c r="AF883" s="32" t="s">
        <v>6385</v>
      </c>
      <c r="AG883">
        <v>8.52</v>
      </c>
      <c r="AH883">
        <f t="shared" si="35"/>
        <v>0.13297872340425543</v>
      </c>
      <c r="AI883" s="180">
        <v>2.0359281437125842E-2</v>
      </c>
      <c r="AJ883" s="42">
        <f ca="1">_xlfn.NORM.INV(RAND(),VAR!$F$6,VAR!$F$7)</f>
        <v>1.5713450569881547E-3</v>
      </c>
    </row>
    <row r="884" spans="27:36" x14ac:dyDescent="0.25">
      <c r="AA884" s="32" t="s">
        <v>6284</v>
      </c>
      <c r="AB884">
        <v>7.52</v>
      </c>
      <c r="AC884">
        <f t="shared" si="34"/>
        <v>-0.97475832438238452</v>
      </c>
      <c r="AD884" s="42">
        <v>2.0352781546811416E-2</v>
      </c>
      <c r="AF884" s="32" t="s">
        <v>6284</v>
      </c>
      <c r="AG884">
        <v>7.52</v>
      </c>
      <c r="AH884">
        <f t="shared" si="35"/>
        <v>-0.97475832438238452</v>
      </c>
      <c r="AI884" s="180">
        <v>2.0352781546811416E-2</v>
      </c>
      <c r="AJ884" s="42">
        <f ca="1">_xlfn.NORM.INV(RAND(),VAR!$F$6,VAR!$F$7)</f>
        <v>2.8836269679114578E-3</v>
      </c>
    </row>
    <row r="885" spans="27:36" x14ac:dyDescent="0.25">
      <c r="AA885" s="32" t="s">
        <v>1067</v>
      </c>
      <c r="AB885">
        <v>297.92</v>
      </c>
      <c r="AC885">
        <f t="shared" si="34"/>
        <v>-0.25833354079016158</v>
      </c>
      <c r="AD885" s="42">
        <v>2.0343859168436174E-2</v>
      </c>
      <c r="AF885" s="32" t="s">
        <v>1067</v>
      </c>
      <c r="AG885">
        <v>297.92</v>
      </c>
      <c r="AH885">
        <f t="shared" si="35"/>
        <v>-0.25833354079016158</v>
      </c>
      <c r="AI885" s="180">
        <v>2.0343859168436174E-2</v>
      </c>
      <c r="AJ885" s="42">
        <f ca="1">_xlfn.NORM.INV(RAND(),VAR!$F$6,VAR!$F$7)</f>
        <v>2.3023184575328648E-2</v>
      </c>
    </row>
    <row r="886" spans="27:36" x14ac:dyDescent="0.25">
      <c r="AA886" s="32" t="s">
        <v>682</v>
      </c>
      <c r="AB886">
        <v>401.69</v>
      </c>
      <c r="AC886">
        <f t="shared" si="34"/>
        <v>3.1144115538256685</v>
      </c>
      <c r="AD886" s="42">
        <v>2.029464058928121E-2</v>
      </c>
      <c r="AF886" s="32" t="s">
        <v>682</v>
      </c>
      <c r="AG886">
        <v>401.69</v>
      </c>
      <c r="AH886">
        <f t="shared" si="35"/>
        <v>3.1144115538256685</v>
      </c>
      <c r="AI886" s="180">
        <v>2.029464058928121E-2</v>
      </c>
      <c r="AJ886" s="42">
        <f ca="1">_xlfn.NORM.INV(RAND(),VAR!$F$6,VAR!$F$7)</f>
        <v>-4.1498554950421568E-2</v>
      </c>
    </row>
    <row r="887" spans="27:36" x14ac:dyDescent="0.25">
      <c r="AA887" s="32" t="s">
        <v>3651</v>
      </c>
      <c r="AB887">
        <v>97.63</v>
      </c>
      <c r="AC887">
        <f t="shared" si="34"/>
        <v>-0.20561432058584217</v>
      </c>
      <c r="AD887" s="42">
        <v>2.0273800815132192E-2</v>
      </c>
      <c r="AF887" s="32" t="s">
        <v>3651</v>
      </c>
      <c r="AG887">
        <v>97.63</v>
      </c>
      <c r="AH887">
        <f t="shared" si="35"/>
        <v>-0.20561432058584217</v>
      </c>
      <c r="AI887" s="180">
        <v>2.0273800815132192E-2</v>
      </c>
      <c r="AJ887" s="42">
        <f ca="1">_xlfn.NORM.INV(RAND(),VAR!$F$6,VAR!$F$7)</f>
        <v>-2.1914766231038427E-2</v>
      </c>
    </row>
    <row r="888" spans="27:36" x14ac:dyDescent="0.25">
      <c r="AA888" s="32" t="s">
        <v>3522</v>
      </c>
      <c r="AB888">
        <v>122.9</v>
      </c>
      <c r="AC888">
        <f t="shared" si="34"/>
        <v>-0.13517697558229547</v>
      </c>
      <c r="AD888" s="42">
        <v>2.0255686534949469E-2</v>
      </c>
      <c r="AF888" s="32" t="s">
        <v>3522</v>
      </c>
      <c r="AG888">
        <v>122.9</v>
      </c>
      <c r="AH888">
        <f t="shared" si="35"/>
        <v>-0.13517697558229547</v>
      </c>
      <c r="AI888" s="180">
        <v>2.0255686534949469E-2</v>
      </c>
      <c r="AJ888" s="42">
        <f ca="1">_xlfn.NORM.INV(RAND(),VAR!$F$6,VAR!$F$7)</f>
        <v>-1.077005174965933E-2</v>
      </c>
    </row>
    <row r="889" spans="27:36" x14ac:dyDescent="0.25">
      <c r="AA889" s="32" t="s">
        <v>2923</v>
      </c>
      <c r="AB889">
        <v>142.11000000000001</v>
      </c>
      <c r="AC889">
        <f t="shared" si="34"/>
        <v>17.797619047619051</v>
      </c>
      <c r="AD889" s="42">
        <v>2.0245530906741527E-2</v>
      </c>
      <c r="AF889" s="32" t="s">
        <v>2923</v>
      </c>
      <c r="AG889">
        <v>142.11000000000001</v>
      </c>
      <c r="AH889">
        <f t="shared" si="35"/>
        <v>17.797619047619051</v>
      </c>
      <c r="AI889" s="180">
        <v>2.0245530906741527E-2</v>
      </c>
      <c r="AJ889" s="42">
        <f ca="1">_xlfn.NORM.INV(RAND(),VAR!$F$6,VAR!$F$7)</f>
        <v>-3.2162816532424747E-2</v>
      </c>
    </row>
    <row r="890" spans="27:36" x14ac:dyDescent="0.25">
      <c r="AA890" s="32" t="s">
        <v>6263</v>
      </c>
      <c r="AB890">
        <v>7.56</v>
      </c>
      <c r="AC890">
        <f t="shared" si="34"/>
        <v>0.5</v>
      </c>
      <c r="AD890" s="42">
        <v>2.0242914979756943E-2</v>
      </c>
      <c r="AF890" s="32" t="s">
        <v>6263</v>
      </c>
      <c r="AG890">
        <v>7.56</v>
      </c>
      <c r="AH890">
        <f t="shared" si="35"/>
        <v>0.5</v>
      </c>
      <c r="AI890" s="180">
        <v>2.0242914979756943E-2</v>
      </c>
      <c r="AJ890" s="42">
        <f ca="1">_xlfn.NORM.INV(RAND(),VAR!$F$6,VAR!$F$7)</f>
        <v>2.1956181532434365E-3</v>
      </c>
    </row>
    <row r="891" spans="27:36" x14ac:dyDescent="0.25">
      <c r="AA891" s="32" t="s">
        <v>7426</v>
      </c>
      <c r="AB891">
        <v>5.04</v>
      </c>
      <c r="AC891">
        <f t="shared" si="34"/>
        <v>-0.52407932011331448</v>
      </c>
      <c r="AD891" s="42">
        <v>2.0242914979756943E-2</v>
      </c>
      <c r="AF891" s="32" t="s">
        <v>7426</v>
      </c>
      <c r="AG891">
        <v>5.04</v>
      </c>
      <c r="AH891">
        <f t="shared" si="35"/>
        <v>-0.52407932011331448</v>
      </c>
      <c r="AI891" s="180">
        <v>2.0242914979756943E-2</v>
      </c>
      <c r="AJ891" s="42">
        <f ca="1">_xlfn.NORM.INV(RAND(),VAR!$F$6,VAR!$F$7)</f>
        <v>-3.3469928622268851E-2</v>
      </c>
    </row>
    <row r="892" spans="27:36" x14ac:dyDescent="0.25">
      <c r="AA892" s="32" t="s">
        <v>6861</v>
      </c>
      <c r="AB892">
        <v>10.59</v>
      </c>
      <c r="AC892">
        <f t="shared" si="34"/>
        <v>0.31226765799256495</v>
      </c>
      <c r="AD892" s="42">
        <v>2.0231213872832221E-2</v>
      </c>
      <c r="AF892" s="32" t="s">
        <v>6861</v>
      </c>
      <c r="AG892">
        <v>10.59</v>
      </c>
      <c r="AH892">
        <f t="shared" si="35"/>
        <v>0.31226765799256495</v>
      </c>
      <c r="AI892" s="180">
        <v>2.0231213872832221E-2</v>
      </c>
      <c r="AJ892" s="42">
        <f ca="1">_xlfn.NORM.INV(RAND(),VAR!$F$6,VAR!$F$7)</f>
        <v>-3.0115032384488403E-2</v>
      </c>
    </row>
    <row r="893" spans="27:36" x14ac:dyDescent="0.25">
      <c r="AA893" s="32" t="s">
        <v>5852</v>
      </c>
      <c r="AB893">
        <v>8.07</v>
      </c>
      <c r="AC893">
        <f t="shared" si="34"/>
        <v>-0.95519156024430873</v>
      </c>
      <c r="AD893" s="42">
        <v>2.0227560050569027E-2</v>
      </c>
      <c r="AF893" s="32" t="s">
        <v>5852</v>
      </c>
      <c r="AG893">
        <v>8.07</v>
      </c>
      <c r="AH893">
        <f t="shared" si="35"/>
        <v>-0.95519156024430873</v>
      </c>
      <c r="AI893" s="180">
        <v>2.0227560050569027E-2</v>
      </c>
      <c r="AJ893" s="42">
        <f ca="1">_xlfn.NORM.INV(RAND(),VAR!$F$6,VAR!$F$7)</f>
        <v>2.3651056836974476E-2</v>
      </c>
    </row>
    <row r="894" spans="27:36" x14ac:dyDescent="0.25">
      <c r="AA894" s="32" t="s">
        <v>2255</v>
      </c>
      <c r="AB894">
        <v>180.1</v>
      </c>
      <c r="AC894">
        <f t="shared" si="34"/>
        <v>0.26519142957499131</v>
      </c>
      <c r="AD894" s="42">
        <v>2.0223191525519768E-2</v>
      </c>
      <c r="AF894" s="32" t="s">
        <v>2255</v>
      </c>
      <c r="AG894">
        <v>180.1</v>
      </c>
      <c r="AH894">
        <f t="shared" si="35"/>
        <v>0.26519142957499131</v>
      </c>
      <c r="AI894" s="180">
        <v>2.0223191525519768E-2</v>
      </c>
      <c r="AJ894" s="42">
        <f ca="1">_xlfn.NORM.INV(RAND(),VAR!$F$6,VAR!$F$7)</f>
        <v>-2.2568873342889719E-4</v>
      </c>
    </row>
    <row r="895" spans="27:36" x14ac:dyDescent="0.25">
      <c r="AA895" s="32" t="s">
        <v>2894</v>
      </c>
      <c r="AB895">
        <v>142.35</v>
      </c>
      <c r="AC895">
        <f t="shared" si="34"/>
        <v>-5.7274568694558603E-3</v>
      </c>
      <c r="AD895" s="42">
        <v>2.0210707374758163E-2</v>
      </c>
      <c r="AF895" s="32" t="s">
        <v>2894</v>
      </c>
      <c r="AG895">
        <v>142.35</v>
      </c>
      <c r="AH895">
        <f t="shared" si="35"/>
        <v>-5.7274568694558603E-3</v>
      </c>
      <c r="AI895" s="180">
        <v>2.0210707374758163E-2</v>
      </c>
      <c r="AJ895" s="42">
        <f ca="1">_xlfn.NORM.INV(RAND(),VAR!$F$6,VAR!$F$7)</f>
        <v>-4.657553208740511E-3</v>
      </c>
    </row>
    <row r="896" spans="27:36" x14ac:dyDescent="0.25">
      <c r="AA896" s="32" t="s">
        <v>1532</v>
      </c>
      <c r="AB896">
        <v>143.16999999999999</v>
      </c>
      <c r="AC896">
        <f t="shared" si="34"/>
        <v>-0.62452137424600052</v>
      </c>
      <c r="AD896" s="42">
        <v>2.0165312811742719E-2</v>
      </c>
      <c r="AF896" s="32" t="s">
        <v>1532</v>
      </c>
      <c r="AG896">
        <v>143.16999999999999</v>
      </c>
      <c r="AH896">
        <f t="shared" si="35"/>
        <v>-0.62452137424600052</v>
      </c>
      <c r="AI896" s="180">
        <v>2.0165312811742719E-2</v>
      </c>
      <c r="AJ896" s="42">
        <f ca="1">_xlfn.NORM.INV(RAND(),VAR!$F$6,VAR!$F$7)</f>
        <v>7.8536241005107577E-3</v>
      </c>
    </row>
    <row r="897" spans="27:36" x14ac:dyDescent="0.25">
      <c r="AA897" s="32" t="s">
        <v>729</v>
      </c>
      <c r="AB897">
        <v>381.3</v>
      </c>
      <c r="AC897">
        <f t="shared" si="34"/>
        <v>0.83185202978621198</v>
      </c>
      <c r="AD897" s="42">
        <v>2.0146079139577999E-2</v>
      </c>
      <c r="AF897" s="32" t="s">
        <v>729</v>
      </c>
      <c r="AG897">
        <v>381.3</v>
      </c>
      <c r="AH897">
        <f t="shared" si="35"/>
        <v>0.83185202978621198</v>
      </c>
      <c r="AI897" s="180">
        <v>2.0146079139577999E-2</v>
      </c>
      <c r="AJ897" s="42">
        <f ca="1">_xlfn.NORM.INV(RAND(),VAR!$F$6,VAR!$F$7)</f>
        <v>1.7175096853872151E-2</v>
      </c>
    </row>
    <row r="898" spans="27:36" x14ac:dyDescent="0.25">
      <c r="AA898" s="32" t="s">
        <v>1945</v>
      </c>
      <c r="AB898">
        <v>208.15</v>
      </c>
      <c r="AC898">
        <f t="shared" si="34"/>
        <v>0.45691887730104286</v>
      </c>
      <c r="AD898" s="42">
        <v>2.0143109194275644E-2</v>
      </c>
      <c r="AF898" s="32" t="s">
        <v>1945</v>
      </c>
      <c r="AG898">
        <v>208.15</v>
      </c>
      <c r="AH898">
        <f t="shared" si="35"/>
        <v>0.45691887730104286</v>
      </c>
      <c r="AI898" s="180">
        <v>2.0143109194275644E-2</v>
      </c>
      <c r="AJ898" s="42">
        <f ca="1">_xlfn.NORM.INV(RAND(),VAR!$F$6,VAR!$F$7)</f>
        <v>1.3554716187775978E-3</v>
      </c>
    </row>
    <row r="899" spans="27:36" x14ac:dyDescent="0.25">
      <c r="AA899" s="32" t="s">
        <v>2663</v>
      </c>
      <c r="AB899">
        <v>142.87</v>
      </c>
      <c r="AC899">
        <f t="shared" si="34"/>
        <v>-0.11960808479171803</v>
      </c>
      <c r="AD899" s="42">
        <v>2.0135665833630689E-2</v>
      </c>
      <c r="AF899" s="32" t="s">
        <v>2663</v>
      </c>
      <c r="AG899">
        <v>142.87</v>
      </c>
      <c r="AH899">
        <f t="shared" si="35"/>
        <v>-0.11960808479171803</v>
      </c>
      <c r="AI899" s="180">
        <v>2.0135665833630689E-2</v>
      </c>
      <c r="AJ899" s="42">
        <f ca="1">_xlfn.NORM.INV(RAND(),VAR!$F$6,VAR!$F$7)</f>
        <v>1.6373461697658104E-2</v>
      </c>
    </row>
    <row r="900" spans="27:36" x14ac:dyDescent="0.25">
      <c r="AA900" s="32" t="s">
        <v>2633</v>
      </c>
      <c r="AB900">
        <v>162.28</v>
      </c>
      <c r="AC900">
        <f t="shared" ref="AC900:AC963" si="36">(AB900/AB901)-1</f>
        <v>0.50161932081058591</v>
      </c>
      <c r="AD900" s="42">
        <v>2.0115665074176503E-2</v>
      </c>
      <c r="AF900" s="32" t="s">
        <v>2633</v>
      </c>
      <c r="AG900">
        <v>162.28</v>
      </c>
      <c r="AH900">
        <f t="shared" ref="AH900:AH963" si="37">(AG900/AG901)-1</f>
        <v>0.50161932081058591</v>
      </c>
      <c r="AI900" s="180">
        <v>2.0115665074176503E-2</v>
      </c>
      <c r="AJ900" s="42">
        <f ca="1">_xlfn.NORM.INV(RAND(),VAR!$F$6,VAR!$F$7)</f>
        <v>-2.6403100566833811E-2</v>
      </c>
    </row>
    <row r="901" spans="27:36" x14ac:dyDescent="0.25">
      <c r="AA901" s="32" t="s">
        <v>3541</v>
      </c>
      <c r="AB901">
        <v>108.07</v>
      </c>
      <c r="AC901">
        <f t="shared" si="36"/>
        <v>0.21005486507669913</v>
      </c>
      <c r="AD901" s="42">
        <v>2.0105720218991818E-2</v>
      </c>
      <c r="AF901" s="32" t="s">
        <v>3541</v>
      </c>
      <c r="AG901">
        <v>108.07</v>
      </c>
      <c r="AH901">
        <f t="shared" si="37"/>
        <v>0.21005486507669913</v>
      </c>
      <c r="AI901" s="180">
        <v>2.0105720218991818E-2</v>
      </c>
      <c r="AJ901" s="42">
        <f ca="1">_xlfn.NORM.INV(RAND(),VAR!$F$6,VAR!$F$7)</f>
        <v>-2.1508328563559352E-2</v>
      </c>
    </row>
    <row r="902" spans="27:36" x14ac:dyDescent="0.25">
      <c r="AA902" s="32" t="s">
        <v>3669</v>
      </c>
      <c r="AB902">
        <v>89.31</v>
      </c>
      <c r="AC902">
        <f t="shared" si="36"/>
        <v>-0.29699307304785894</v>
      </c>
      <c r="AD902" s="42">
        <v>2.010279840091389E-2</v>
      </c>
      <c r="AF902" s="32" t="s">
        <v>3669</v>
      </c>
      <c r="AG902">
        <v>89.31</v>
      </c>
      <c r="AH902">
        <f t="shared" si="37"/>
        <v>-0.29699307304785894</v>
      </c>
      <c r="AI902" s="180">
        <v>2.010279840091389E-2</v>
      </c>
      <c r="AJ902" s="42">
        <f ca="1">_xlfn.NORM.INV(RAND(),VAR!$F$6,VAR!$F$7)</f>
        <v>2.6139484955936026E-2</v>
      </c>
    </row>
    <row r="903" spans="27:36" x14ac:dyDescent="0.25">
      <c r="AA903" s="32" t="s">
        <v>1545</v>
      </c>
      <c r="AB903">
        <v>127.04</v>
      </c>
      <c r="AC903">
        <f t="shared" si="36"/>
        <v>12.884153005464482</v>
      </c>
      <c r="AD903" s="42">
        <v>2.0073871848402147E-2</v>
      </c>
      <c r="AF903" s="32" t="s">
        <v>1545</v>
      </c>
      <c r="AG903">
        <v>127.04</v>
      </c>
      <c r="AH903">
        <f t="shared" si="37"/>
        <v>12.884153005464482</v>
      </c>
      <c r="AI903" s="180">
        <v>2.0073871848402147E-2</v>
      </c>
      <c r="AJ903" s="42">
        <f ca="1">_xlfn.NORM.INV(RAND(),VAR!$F$6,VAR!$F$7)</f>
        <v>1.1841325685249647E-2</v>
      </c>
    </row>
    <row r="904" spans="27:36" x14ac:dyDescent="0.25">
      <c r="AA904" s="32" t="s">
        <v>5802</v>
      </c>
      <c r="AB904">
        <v>9.15</v>
      </c>
      <c r="AC904">
        <f t="shared" si="36"/>
        <v>0.19921363040629103</v>
      </c>
      <c r="AD904" s="42">
        <v>2.006688963210701E-2</v>
      </c>
      <c r="AF904" s="32" t="s">
        <v>5802</v>
      </c>
      <c r="AG904">
        <v>9.15</v>
      </c>
      <c r="AH904">
        <f t="shared" si="37"/>
        <v>0.19921363040629103</v>
      </c>
      <c r="AI904" s="180">
        <v>2.006688963210701E-2</v>
      </c>
      <c r="AJ904" s="42">
        <f ca="1">_xlfn.NORM.INV(RAND(),VAR!$F$6,VAR!$F$7)</f>
        <v>2.7221309563738378E-2</v>
      </c>
    </row>
    <row r="905" spans="27:36" x14ac:dyDescent="0.25">
      <c r="AA905" s="32" t="s">
        <v>6261</v>
      </c>
      <c r="AB905">
        <v>7.63</v>
      </c>
      <c r="AC905">
        <f t="shared" si="36"/>
        <v>-0.9832008630749246</v>
      </c>
      <c r="AD905" s="42">
        <v>2.0053475935828846E-2</v>
      </c>
      <c r="AF905" s="32" t="s">
        <v>6261</v>
      </c>
      <c r="AG905">
        <v>7.63</v>
      </c>
      <c r="AH905">
        <f t="shared" si="37"/>
        <v>-0.9832008630749246</v>
      </c>
      <c r="AI905" s="180">
        <v>2.0053475935828846E-2</v>
      </c>
      <c r="AJ905" s="42">
        <f ca="1">_xlfn.NORM.INV(RAND(),VAR!$F$6,VAR!$F$7)</f>
        <v>1.2696546773059269E-2</v>
      </c>
    </row>
    <row r="906" spans="27:36" x14ac:dyDescent="0.25">
      <c r="AA906" s="32" t="s">
        <v>645</v>
      </c>
      <c r="AB906">
        <v>454.19</v>
      </c>
      <c r="AC906">
        <f t="shared" si="36"/>
        <v>54.660539215686271</v>
      </c>
      <c r="AD906" s="42">
        <v>2.0032789094257542E-2</v>
      </c>
      <c r="AF906" s="32" t="s">
        <v>645</v>
      </c>
      <c r="AG906">
        <v>454.19</v>
      </c>
      <c r="AH906">
        <f t="shared" si="37"/>
        <v>54.660539215686271</v>
      </c>
      <c r="AI906" s="180">
        <v>2.0032789094257542E-2</v>
      </c>
      <c r="AJ906" s="42">
        <f ca="1">_xlfn.NORM.INV(RAND(),VAR!$F$6,VAR!$F$7)</f>
        <v>4.3352001189909922E-2</v>
      </c>
    </row>
    <row r="907" spans="27:36" x14ac:dyDescent="0.25">
      <c r="AA907" s="32" t="s">
        <v>6332</v>
      </c>
      <c r="AB907">
        <v>8.16</v>
      </c>
      <c r="AC907">
        <f t="shared" si="36"/>
        <v>-1.223990208078285E-3</v>
      </c>
      <c r="AD907" s="42">
        <v>2.0000000000000018E-2</v>
      </c>
      <c r="AF907" s="32" t="s">
        <v>6332</v>
      </c>
      <c r="AG907">
        <v>8.16</v>
      </c>
      <c r="AH907">
        <f t="shared" si="37"/>
        <v>-1.223990208078285E-3</v>
      </c>
      <c r="AI907" s="180">
        <v>2.0000000000000018E-2</v>
      </c>
      <c r="AJ907" s="42">
        <f ca="1">_xlfn.NORM.INV(RAND(),VAR!$F$6,VAR!$F$7)</f>
        <v>-1.7470488021772007E-2</v>
      </c>
    </row>
    <row r="908" spans="27:36" x14ac:dyDescent="0.25">
      <c r="AA908" s="32" t="s">
        <v>7208</v>
      </c>
      <c r="AB908">
        <v>8.17</v>
      </c>
      <c r="AC908">
        <f t="shared" si="36"/>
        <v>-0.95823321916057458</v>
      </c>
      <c r="AD908" s="42">
        <v>1.9975031210986316E-2</v>
      </c>
      <c r="AF908" s="32" t="s">
        <v>7208</v>
      </c>
      <c r="AG908">
        <v>8.17</v>
      </c>
      <c r="AH908">
        <f t="shared" si="37"/>
        <v>-0.95823321916057458</v>
      </c>
      <c r="AI908" s="180">
        <v>1.9975031210986316E-2</v>
      </c>
      <c r="AJ908" s="42">
        <f ca="1">_xlfn.NORM.INV(RAND(),VAR!$F$6,VAR!$F$7)</f>
        <v>-8.8945819271270907E-3</v>
      </c>
    </row>
    <row r="909" spans="27:36" x14ac:dyDescent="0.25">
      <c r="AA909" s="32" t="s">
        <v>1215</v>
      </c>
      <c r="AB909">
        <v>195.61</v>
      </c>
      <c r="AC909">
        <f t="shared" si="36"/>
        <v>26.319832402234638</v>
      </c>
      <c r="AD909" s="42">
        <v>1.9970799874856615E-2</v>
      </c>
      <c r="AF909" s="32" t="s">
        <v>1215</v>
      </c>
      <c r="AG909">
        <v>195.61</v>
      </c>
      <c r="AH909">
        <f t="shared" si="37"/>
        <v>26.319832402234638</v>
      </c>
      <c r="AI909" s="180">
        <v>1.9970799874856615E-2</v>
      </c>
      <c r="AJ909" s="42">
        <f ca="1">_xlfn.NORM.INV(RAND(),VAR!$F$6,VAR!$F$7)</f>
        <v>2.1844453431206799E-2</v>
      </c>
    </row>
    <row r="910" spans="27:36" x14ac:dyDescent="0.25">
      <c r="AA910" s="32" t="s">
        <v>6272</v>
      </c>
      <c r="AB910">
        <v>7.16</v>
      </c>
      <c r="AC910">
        <f t="shared" si="36"/>
        <v>-0.79149679673849738</v>
      </c>
      <c r="AD910" s="42">
        <v>1.9943019943019946E-2</v>
      </c>
      <c r="AF910" s="32" t="s">
        <v>6272</v>
      </c>
      <c r="AG910">
        <v>7.16</v>
      </c>
      <c r="AH910">
        <f t="shared" si="37"/>
        <v>-0.79149679673849738</v>
      </c>
      <c r="AI910" s="180">
        <v>1.9943019943019946E-2</v>
      </c>
      <c r="AJ910" s="42">
        <f ca="1">_xlfn.NORM.INV(RAND(),VAR!$F$6,VAR!$F$7)</f>
        <v>2.3425741832088922E-2</v>
      </c>
    </row>
    <row r="911" spans="27:36" x14ac:dyDescent="0.25">
      <c r="AA911" s="32" t="s">
        <v>5113</v>
      </c>
      <c r="AB911">
        <v>34.340000000000003</v>
      </c>
      <c r="AC911">
        <f t="shared" si="36"/>
        <v>3.4655396618985694</v>
      </c>
      <c r="AD911" s="42">
        <v>1.9899019899019876E-2</v>
      </c>
      <c r="AF911" s="32" t="s">
        <v>5113</v>
      </c>
      <c r="AG911">
        <v>34.340000000000003</v>
      </c>
      <c r="AH911">
        <f t="shared" si="37"/>
        <v>3.4655396618985694</v>
      </c>
      <c r="AI911" s="180">
        <v>1.9899019899019876E-2</v>
      </c>
      <c r="AJ911" s="42">
        <f ca="1">_xlfn.NORM.INV(RAND(),VAR!$F$6,VAR!$F$7)</f>
        <v>-2.1027633238789905E-2</v>
      </c>
    </row>
    <row r="912" spans="27:36" x14ac:dyDescent="0.25">
      <c r="AA912" s="32" t="s">
        <v>6751</v>
      </c>
      <c r="AB912">
        <v>7.69</v>
      </c>
      <c r="AC912">
        <f t="shared" si="36"/>
        <v>-0.97309118902652392</v>
      </c>
      <c r="AD912" s="42">
        <v>1.9893899204244114E-2</v>
      </c>
      <c r="AF912" s="32" t="s">
        <v>6751</v>
      </c>
      <c r="AG912">
        <v>7.69</v>
      </c>
      <c r="AH912">
        <f t="shared" si="37"/>
        <v>-0.97309118902652392</v>
      </c>
      <c r="AI912" s="180">
        <v>1.9893899204244114E-2</v>
      </c>
      <c r="AJ912" s="42">
        <f ca="1">_xlfn.NORM.INV(RAND(),VAR!$F$6,VAR!$F$7)</f>
        <v>-6.386345014440401E-3</v>
      </c>
    </row>
    <row r="913" spans="27:36" x14ac:dyDescent="0.25">
      <c r="AA913" s="32" t="s">
        <v>1012</v>
      </c>
      <c r="AB913">
        <v>285.77999999999997</v>
      </c>
      <c r="AC913">
        <f t="shared" si="36"/>
        <v>0.39201169020944948</v>
      </c>
      <c r="AD913" s="42">
        <v>1.9877948681346069E-2</v>
      </c>
      <c r="AF913" s="32" t="s">
        <v>1012</v>
      </c>
      <c r="AG913">
        <v>285.77999999999997</v>
      </c>
      <c r="AH913">
        <f t="shared" si="37"/>
        <v>0.39201169020944948</v>
      </c>
      <c r="AI913" s="180">
        <v>1.9877948681346069E-2</v>
      </c>
      <c r="AJ913" s="42">
        <f ca="1">_xlfn.NORM.INV(RAND(),VAR!$F$6,VAR!$F$7)</f>
        <v>1.7590737349009945E-2</v>
      </c>
    </row>
    <row r="914" spans="27:36" x14ac:dyDescent="0.25">
      <c r="AA914" s="32" t="s">
        <v>1990</v>
      </c>
      <c r="AB914">
        <v>205.3</v>
      </c>
      <c r="AC914">
        <f t="shared" si="36"/>
        <v>-0.40096872082166202</v>
      </c>
      <c r="AD914" s="42">
        <v>1.9870839542970753E-2</v>
      </c>
      <c r="AF914" s="32" t="s">
        <v>1990</v>
      </c>
      <c r="AG914">
        <v>205.3</v>
      </c>
      <c r="AH914">
        <f t="shared" si="37"/>
        <v>-0.40096872082166202</v>
      </c>
      <c r="AI914" s="180">
        <v>1.9870839542970753E-2</v>
      </c>
      <c r="AJ914" s="42">
        <f ca="1">_xlfn.NORM.INV(RAND(),VAR!$F$6,VAR!$F$7)</f>
        <v>-7.7862807600745485E-4</v>
      </c>
    </row>
    <row r="915" spans="27:36" x14ac:dyDescent="0.25">
      <c r="AA915" s="32" t="s">
        <v>197</v>
      </c>
      <c r="AB915">
        <v>342.72</v>
      </c>
      <c r="AC915">
        <f t="shared" si="36"/>
        <v>40.642770352369382</v>
      </c>
      <c r="AD915" s="42">
        <v>1.9848236869513425E-2</v>
      </c>
      <c r="AF915" s="32" t="s">
        <v>197</v>
      </c>
      <c r="AG915">
        <v>342.72</v>
      </c>
      <c r="AH915">
        <f t="shared" si="37"/>
        <v>40.642770352369382</v>
      </c>
      <c r="AI915" s="180">
        <v>1.9848236869513425E-2</v>
      </c>
      <c r="AJ915" s="42">
        <f ca="1">_xlfn.NORM.INV(RAND(),VAR!$F$6,VAR!$F$7)</f>
        <v>1.4648072519841357E-2</v>
      </c>
    </row>
    <row r="916" spans="27:36" x14ac:dyDescent="0.25">
      <c r="AA916" s="32" t="s">
        <v>6566</v>
      </c>
      <c r="AB916">
        <v>8.23</v>
      </c>
      <c r="AC916">
        <f t="shared" si="36"/>
        <v>-5.9428571428571386E-2</v>
      </c>
      <c r="AD916" s="42">
        <v>1.9826517967781898E-2</v>
      </c>
      <c r="AF916" s="32" t="s">
        <v>6566</v>
      </c>
      <c r="AG916">
        <v>8.23</v>
      </c>
      <c r="AH916">
        <f t="shared" si="37"/>
        <v>-5.9428571428571386E-2</v>
      </c>
      <c r="AI916" s="180">
        <v>1.9826517967781898E-2</v>
      </c>
      <c r="AJ916" s="42">
        <f ca="1">_xlfn.NORM.INV(RAND(),VAR!$F$6,VAR!$F$7)</f>
        <v>-1.6566679612737198E-3</v>
      </c>
    </row>
    <row r="917" spans="27:36" x14ac:dyDescent="0.25">
      <c r="AA917" s="32" t="s">
        <v>6516</v>
      </c>
      <c r="AB917">
        <v>8.75</v>
      </c>
      <c r="AC917">
        <f t="shared" si="36"/>
        <v>-0.89763687412260174</v>
      </c>
      <c r="AD917" s="42">
        <v>1.9813519813519864E-2</v>
      </c>
      <c r="AF917" s="32" t="s">
        <v>6516</v>
      </c>
      <c r="AG917">
        <v>8.75</v>
      </c>
      <c r="AH917">
        <f t="shared" si="37"/>
        <v>-0.89763687412260174</v>
      </c>
      <c r="AI917" s="180">
        <v>1.9813519813519864E-2</v>
      </c>
      <c r="AJ917" s="42">
        <f ca="1">_xlfn.NORM.INV(RAND(),VAR!$F$6,VAR!$F$7)</f>
        <v>1.8132473712205957E-2</v>
      </c>
    </row>
    <row r="918" spans="27:36" x14ac:dyDescent="0.25">
      <c r="AA918" s="32" t="s">
        <v>3765</v>
      </c>
      <c r="AB918">
        <v>85.48</v>
      </c>
      <c r="AC918">
        <f t="shared" si="36"/>
        <v>2.0737144911902194</v>
      </c>
      <c r="AD918" s="42">
        <v>1.9804342638988448E-2</v>
      </c>
      <c r="AF918" s="32" t="s">
        <v>3765</v>
      </c>
      <c r="AG918">
        <v>85.48</v>
      </c>
      <c r="AH918">
        <f t="shared" si="37"/>
        <v>2.0737144911902194</v>
      </c>
      <c r="AI918" s="180">
        <v>1.9804342638988448E-2</v>
      </c>
      <c r="AJ918" s="42">
        <f ca="1">_xlfn.NORM.INV(RAND(),VAR!$F$6,VAR!$F$7)</f>
        <v>-9.2406551953925515E-3</v>
      </c>
    </row>
    <row r="919" spans="27:36" x14ac:dyDescent="0.25">
      <c r="AA919" s="32" t="s">
        <v>5185</v>
      </c>
      <c r="AB919">
        <v>27.81</v>
      </c>
      <c r="AC919">
        <f t="shared" si="36"/>
        <v>2.8571428571428572</v>
      </c>
      <c r="AD919" s="42">
        <v>1.980198019801982E-2</v>
      </c>
      <c r="AF919" s="32" t="s">
        <v>5185</v>
      </c>
      <c r="AG919">
        <v>27.81</v>
      </c>
      <c r="AH919">
        <f t="shared" si="37"/>
        <v>2.8571428571428572</v>
      </c>
      <c r="AI919" s="180">
        <v>1.980198019801982E-2</v>
      </c>
      <c r="AJ919" s="42">
        <f ca="1">_xlfn.NORM.INV(RAND(),VAR!$F$6,VAR!$F$7)</f>
        <v>-1.4032501099251213E-3</v>
      </c>
    </row>
    <row r="920" spans="27:36" x14ac:dyDescent="0.25">
      <c r="AA920" s="32" t="s">
        <v>5948</v>
      </c>
      <c r="AB920">
        <v>7.21</v>
      </c>
      <c r="AC920">
        <f t="shared" si="36"/>
        <v>0.75</v>
      </c>
      <c r="AD920" s="42">
        <v>1.980198019801982E-2</v>
      </c>
      <c r="AF920" s="32" t="s">
        <v>5948</v>
      </c>
      <c r="AG920">
        <v>7.21</v>
      </c>
      <c r="AH920">
        <f t="shared" si="37"/>
        <v>0.75</v>
      </c>
      <c r="AI920" s="180">
        <v>1.980198019801982E-2</v>
      </c>
      <c r="AJ920" s="42">
        <f ca="1">_xlfn.NORM.INV(RAND(),VAR!$F$6,VAR!$F$7)</f>
        <v>3.6720512052910602E-3</v>
      </c>
    </row>
    <row r="921" spans="27:36" x14ac:dyDescent="0.25">
      <c r="AA921" s="32" t="s">
        <v>7494</v>
      </c>
      <c r="AB921">
        <v>4.12</v>
      </c>
      <c r="AC921">
        <f t="shared" si="36"/>
        <v>-0.97081739623176089</v>
      </c>
      <c r="AD921" s="42">
        <v>1.980198019801982E-2</v>
      </c>
      <c r="AF921" s="32" t="s">
        <v>7494</v>
      </c>
      <c r="AG921">
        <v>4.12</v>
      </c>
      <c r="AH921">
        <f t="shared" si="37"/>
        <v>-0.97081739623176089</v>
      </c>
      <c r="AI921" s="180">
        <v>1.980198019801982E-2</v>
      </c>
      <c r="AJ921" s="42">
        <f ca="1">_xlfn.NORM.INV(RAND(),VAR!$F$6,VAR!$F$7)</f>
        <v>-2.6555835308809915E-3</v>
      </c>
    </row>
    <row r="922" spans="27:36" x14ac:dyDescent="0.25">
      <c r="AA922" s="32" t="s">
        <v>3302</v>
      </c>
      <c r="AB922">
        <v>141.18</v>
      </c>
      <c r="AC922">
        <f t="shared" si="36"/>
        <v>2.5128141328688733</v>
      </c>
      <c r="AD922" s="42">
        <v>1.9791967639410712E-2</v>
      </c>
      <c r="AF922" s="32" t="s">
        <v>3302</v>
      </c>
      <c r="AG922">
        <v>141.18</v>
      </c>
      <c r="AH922">
        <f t="shared" si="37"/>
        <v>2.5128141328688733</v>
      </c>
      <c r="AI922" s="180">
        <v>1.9791967639410712E-2</v>
      </c>
      <c r="AJ922" s="42">
        <f ca="1">_xlfn.NORM.INV(RAND(),VAR!$F$6,VAR!$F$7)</f>
        <v>-9.1004016677731763E-3</v>
      </c>
    </row>
    <row r="923" spans="27:36" x14ac:dyDescent="0.25">
      <c r="AA923" s="32" t="s">
        <v>4334</v>
      </c>
      <c r="AB923">
        <v>40.19</v>
      </c>
      <c r="AC923">
        <f t="shared" si="36"/>
        <v>-0.78869610935856993</v>
      </c>
      <c r="AD923" s="42">
        <v>1.9791930981984285E-2</v>
      </c>
      <c r="AF923" s="32" t="s">
        <v>4334</v>
      </c>
      <c r="AG923">
        <v>40.19</v>
      </c>
      <c r="AH923">
        <f t="shared" si="37"/>
        <v>-0.78869610935856993</v>
      </c>
      <c r="AI923" s="180">
        <v>1.9791930981984285E-2</v>
      </c>
      <c r="AJ923" s="42">
        <f ca="1">_xlfn.NORM.INV(RAND(),VAR!$F$6,VAR!$F$7)</f>
        <v>8.8864445875884088E-3</v>
      </c>
    </row>
    <row r="924" spans="27:36" x14ac:dyDescent="0.25">
      <c r="AA924" s="32" t="s">
        <v>2402</v>
      </c>
      <c r="AB924">
        <v>190.2</v>
      </c>
      <c r="AC924">
        <f t="shared" si="36"/>
        <v>5.0476947535771064</v>
      </c>
      <c r="AD924" s="42">
        <v>1.9784461959144295E-2</v>
      </c>
      <c r="AF924" s="32" t="s">
        <v>2402</v>
      </c>
      <c r="AG924">
        <v>190.2</v>
      </c>
      <c r="AH924">
        <f t="shared" si="37"/>
        <v>5.0476947535771064</v>
      </c>
      <c r="AI924" s="180">
        <v>1.9784461959144295E-2</v>
      </c>
      <c r="AJ924" s="42">
        <f ca="1">_xlfn.NORM.INV(RAND(),VAR!$F$6,VAR!$F$7)</f>
        <v>-1.1084280091898034E-2</v>
      </c>
    </row>
    <row r="925" spans="27:36" x14ac:dyDescent="0.25">
      <c r="AA925" s="32" t="s">
        <v>4941</v>
      </c>
      <c r="AB925">
        <v>31.45</v>
      </c>
      <c r="AC925">
        <f t="shared" si="36"/>
        <v>-0.90304581046920274</v>
      </c>
      <c r="AD925" s="42">
        <v>1.9779507133592666E-2</v>
      </c>
      <c r="AF925" s="32" t="s">
        <v>4941</v>
      </c>
      <c r="AG925">
        <v>31.45</v>
      </c>
      <c r="AH925">
        <f t="shared" si="37"/>
        <v>-0.90304581046920274</v>
      </c>
      <c r="AI925" s="180">
        <v>1.9779507133592666E-2</v>
      </c>
      <c r="AJ925" s="42">
        <f ca="1">_xlfn.NORM.INV(RAND(),VAR!$F$6,VAR!$F$7)</f>
        <v>2.6610515253119599E-4</v>
      </c>
    </row>
    <row r="926" spans="27:36" x14ac:dyDescent="0.25">
      <c r="AA926" s="32" t="s">
        <v>969</v>
      </c>
      <c r="AB926">
        <v>324.38</v>
      </c>
      <c r="AC926">
        <f t="shared" si="36"/>
        <v>32.099999999999994</v>
      </c>
      <c r="AD926" s="42">
        <v>1.9774277720142175E-2</v>
      </c>
      <c r="AF926" s="32" t="s">
        <v>969</v>
      </c>
      <c r="AG926">
        <v>324.38</v>
      </c>
      <c r="AH926">
        <f t="shared" si="37"/>
        <v>32.099999999999994</v>
      </c>
      <c r="AI926" s="180">
        <v>1.9774277720142175E-2</v>
      </c>
      <c r="AJ926" s="42">
        <f ca="1">_xlfn.NORM.INV(RAND(),VAR!$F$6,VAR!$F$7)</f>
        <v>-1.837324867738778E-2</v>
      </c>
    </row>
    <row r="927" spans="27:36" x14ac:dyDescent="0.25">
      <c r="AA927" s="32" t="s">
        <v>6479</v>
      </c>
      <c r="AB927">
        <v>9.8000000000000007</v>
      </c>
      <c r="AC927">
        <f t="shared" si="36"/>
        <v>-0.91708266350791101</v>
      </c>
      <c r="AD927" s="42">
        <v>1.9771071800208206E-2</v>
      </c>
      <c r="AF927" s="32" t="s">
        <v>6479</v>
      </c>
      <c r="AG927">
        <v>9.8000000000000007</v>
      </c>
      <c r="AH927">
        <f t="shared" si="37"/>
        <v>-0.91708266350791101</v>
      </c>
      <c r="AI927" s="180">
        <v>1.9771071800208206E-2</v>
      </c>
      <c r="AJ927" s="42">
        <f ca="1">_xlfn.NORM.INV(RAND(),VAR!$F$6,VAR!$F$7)</f>
        <v>-5.8288075145518804E-3</v>
      </c>
    </row>
    <row r="928" spans="27:36" x14ac:dyDescent="0.25">
      <c r="AA928" s="32" t="s">
        <v>3503</v>
      </c>
      <c r="AB928">
        <v>118.19</v>
      </c>
      <c r="AC928">
        <f t="shared" si="36"/>
        <v>2.6899781454886043</v>
      </c>
      <c r="AD928" s="42">
        <v>1.9758412424503824E-2</v>
      </c>
      <c r="AF928" s="32" t="s">
        <v>3503</v>
      </c>
      <c r="AG928">
        <v>118.19</v>
      </c>
      <c r="AH928">
        <f t="shared" si="37"/>
        <v>2.6899781454886043</v>
      </c>
      <c r="AI928" s="180">
        <v>1.9758412424503824E-2</v>
      </c>
      <c r="AJ928" s="42">
        <f ca="1">_xlfn.NORM.INV(RAND(),VAR!$F$6,VAR!$F$7)</f>
        <v>-2.0142195509940005E-2</v>
      </c>
    </row>
    <row r="929" spans="27:36" x14ac:dyDescent="0.25">
      <c r="AA929" s="32" t="s">
        <v>4745</v>
      </c>
      <c r="AB929">
        <v>32.03</v>
      </c>
      <c r="AC929">
        <f t="shared" si="36"/>
        <v>-0.88370488708154815</v>
      </c>
      <c r="AD929" s="42">
        <v>1.9738936644380756E-2</v>
      </c>
      <c r="AF929" s="32" t="s">
        <v>4745</v>
      </c>
      <c r="AG929">
        <v>32.03</v>
      </c>
      <c r="AH929">
        <f t="shared" si="37"/>
        <v>-0.88370488708154815</v>
      </c>
      <c r="AI929" s="180">
        <v>1.9738936644380756E-2</v>
      </c>
      <c r="AJ929" s="42">
        <f ca="1">_xlfn.NORM.INV(RAND(),VAR!$F$6,VAR!$F$7)</f>
        <v>2.3313402591234111E-2</v>
      </c>
    </row>
    <row r="930" spans="27:36" x14ac:dyDescent="0.25">
      <c r="AA930" s="32" t="s">
        <v>1027</v>
      </c>
      <c r="AB930">
        <v>275.42</v>
      </c>
      <c r="AC930">
        <f t="shared" si="36"/>
        <v>52.169884169884178</v>
      </c>
      <c r="AD930" s="42">
        <v>1.9734162686511958E-2</v>
      </c>
      <c r="AF930" s="32" t="s">
        <v>1027</v>
      </c>
      <c r="AG930">
        <v>275.42</v>
      </c>
      <c r="AH930">
        <f t="shared" si="37"/>
        <v>52.169884169884178</v>
      </c>
      <c r="AI930" s="180">
        <v>1.9734162686511958E-2</v>
      </c>
      <c r="AJ930" s="42">
        <f ca="1">_xlfn.NORM.INV(RAND(),VAR!$F$6,VAR!$F$7)</f>
        <v>-1.9411968723193906E-3</v>
      </c>
    </row>
    <row r="931" spans="27:36" x14ac:dyDescent="0.25">
      <c r="AA931" s="32" t="s">
        <v>7420</v>
      </c>
      <c r="AB931">
        <v>5.18</v>
      </c>
      <c r="AC931">
        <f t="shared" si="36"/>
        <v>-0.96338446313706083</v>
      </c>
      <c r="AD931" s="42">
        <v>1.9685039370078705E-2</v>
      </c>
      <c r="AF931" s="32" t="s">
        <v>7420</v>
      </c>
      <c r="AG931">
        <v>5.18</v>
      </c>
      <c r="AH931">
        <f t="shared" si="37"/>
        <v>-0.96338446313706083</v>
      </c>
      <c r="AI931" s="180">
        <v>1.9685039370078705E-2</v>
      </c>
      <c r="AJ931" s="42">
        <f ca="1">_xlfn.NORM.INV(RAND(),VAR!$F$6,VAR!$F$7)</f>
        <v>1.7901391677676258E-2</v>
      </c>
    </row>
    <row r="932" spans="27:36" x14ac:dyDescent="0.25">
      <c r="AA932" s="32" t="s">
        <v>3385</v>
      </c>
      <c r="AB932">
        <v>141.47</v>
      </c>
      <c r="AC932">
        <f t="shared" si="36"/>
        <v>18.486225895316807</v>
      </c>
      <c r="AD932" s="42">
        <v>1.9677093844601368E-2</v>
      </c>
      <c r="AF932" s="32" t="s">
        <v>3385</v>
      </c>
      <c r="AG932">
        <v>141.47</v>
      </c>
      <c r="AH932">
        <f t="shared" si="37"/>
        <v>18.486225895316807</v>
      </c>
      <c r="AI932" s="180">
        <v>1.9677093844601368E-2</v>
      </c>
      <c r="AJ932" s="42">
        <f ca="1">_xlfn.NORM.INV(RAND(),VAR!$F$6,VAR!$F$7)</f>
        <v>1.6840477237284629E-2</v>
      </c>
    </row>
    <row r="933" spans="27:36" x14ac:dyDescent="0.25">
      <c r="AA933" s="32" t="s">
        <v>7140</v>
      </c>
      <c r="AB933">
        <v>7.26</v>
      </c>
      <c r="AC933">
        <f t="shared" si="36"/>
        <v>-0.89320388349514568</v>
      </c>
      <c r="AD933" s="42">
        <v>1.9662921348314599E-2</v>
      </c>
      <c r="AF933" s="32" t="s">
        <v>7140</v>
      </c>
      <c r="AG933">
        <v>7.26</v>
      </c>
      <c r="AH933">
        <f t="shared" si="37"/>
        <v>-0.89320388349514568</v>
      </c>
      <c r="AI933" s="180">
        <v>1.9662921348314599E-2</v>
      </c>
      <c r="AJ933" s="42">
        <f ca="1">_xlfn.NORM.INV(RAND(),VAR!$F$6,VAR!$F$7)</f>
        <v>-2.7712004177017191E-2</v>
      </c>
    </row>
    <row r="934" spans="27:36" x14ac:dyDescent="0.25">
      <c r="AA934" s="32" t="s">
        <v>3990</v>
      </c>
      <c r="AB934">
        <v>67.98</v>
      </c>
      <c r="AC934">
        <f t="shared" si="36"/>
        <v>-0.2823057432432432</v>
      </c>
      <c r="AD934" s="42">
        <v>1.9649017549122627E-2</v>
      </c>
      <c r="AF934" s="32" t="s">
        <v>3990</v>
      </c>
      <c r="AG934">
        <v>67.98</v>
      </c>
      <c r="AH934">
        <f t="shared" si="37"/>
        <v>-0.2823057432432432</v>
      </c>
      <c r="AI934" s="180">
        <v>1.9649017549122627E-2</v>
      </c>
      <c r="AJ934" s="42">
        <f ca="1">_xlfn.NORM.INV(RAND(),VAR!$F$6,VAR!$F$7)</f>
        <v>-4.2459211128254041E-3</v>
      </c>
    </row>
    <row r="935" spans="27:36" x14ac:dyDescent="0.25">
      <c r="AA935" s="32" t="s">
        <v>3618</v>
      </c>
      <c r="AB935">
        <v>94.72</v>
      </c>
      <c r="AC935">
        <f t="shared" si="36"/>
        <v>11.128040973111396</v>
      </c>
      <c r="AD935" s="42">
        <v>1.9590958019375604E-2</v>
      </c>
      <c r="AF935" s="32" t="s">
        <v>3618</v>
      </c>
      <c r="AG935">
        <v>94.72</v>
      </c>
      <c r="AH935">
        <f t="shared" si="37"/>
        <v>11.128040973111396</v>
      </c>
      <c r="AI935" s="180">
        <v>1.9590958019375604E-2</v>
      </c>
      <c r="AJ935" s="42">
        <f ca="1">_xlfn.NORM.INV(RAND(),VAR!$F$6,VAR!$F$7)</f>
        <v>-3.1202380766894317E-2</v>
      </c>
    </row>
    <row r="936" spans="27:36" x14ac:dyDescent="0.25">
      <c r="AA936" s="32" t="s">
        <v>6633</v>
      </c>
      <c r="AB936">
        <v>7.81</v>
      </c>
      <c r="AC936">
        <f t="shared" si="36"/>
        <v>-0.51640866873065017</v>
      </c>
      <c r="AD936" s="42">
        <v>1.958224543080922E-2</v>
      </c>
      <c r="AF936" s="32" t="s">
        <v>6633</v>
      </c>
      <c r="AG936">
        <v>7.81</v>
      </c>
      <c r="AH936">
        <f t="shared" si="37"/>
        <v>-0.51640866873065017</v>
      </c>
      <c r="AI936" s="180">
        <v>1.958224543080922E-2</v>
      </c>
      <c r="AJ936" s="42">
        <f ca="1">_xlfn.NORM.INV(RAND(),VAR!$F$6,VAR!$F$7)</f>
        <v>-4.1510752310869925E-2</v>
      </c>
    </row>
    <row r="937" spans="27:36" x14ac:dyDescent="0.25">
      <c r="AA937" s="32" t="s">
        <v>5377</v>
      </c>
      <c r="AB937">
        <v>16.149999999999999</v>
      </c>
      <c r="AC937">
        <f t="shared" si="36"/>
        <v>-0.11458333333333337</v>
      </c>
      <c r="AD937" s="42">
        <v>1.9570707070706961E-2</v>
      </c>
      <c r="AF937" s="32" t="s">
        <v>5377</v>
      </c>
      <c r="AG937">
        <v>16.149999999999999</v>
      </c>
      <c r="AH937">
        <f t="shared" si="37"/>
        <v>-0.11458333333333337</v>
      </c>
      <c r="AI937" s="180">
        <v>1.9570707070706961E-2</v>
      </c>
      <c r="AJ937" s="42">
        <f ca="1">_xlfn.NORM.INV(RAND(),VAR!$F$6,VAR!$F$7)</f>
        <v>3.0168612894145991E-3</v>
      </c>
    </row>
    <row r="938" spans="27:36" x14ac:dyDescent="0.25">
      <c r="AA938" s="32" t="s">
        <v>5343</v>
      </c>
      <c r="AB938">
        <v>18.239999999999998</v>
      </c>
      <c r="AC938">
        <f t="shared" si="36"/>
        <v>-0.20488230165649535</v>
      </c>
      <c r="AD938" s="42">
        <v>1.9564002235885836E-2</v>
      </c>
      <c r="AF938" s="32" t="s">
        <v>5343</v>
      </c>
      <c r="AG938">
        <v>18.239999999999998</v>
      </c>
      <c r="AH938">
        <f t="shared" si="37"/>
        <v>-0.20488230165649535</v>
      </c>
      <c r="AI938" s="180">
        <v>1.9564002235885836E-2</v>
      </c>
      <c r="AJ938" s="42">
        <f ca="1">_xlfn.NORM.INV(RAND(),VAR!$F$6,VAR!$F$7)</f>
        <v>-1.3075137377356611E-3</v>
      </c>
    </row>
    <row r="939" spans="27:36" x14ac:dyDescent="0.25">
      <c r="AA939" s="32" t="s">
        <v>5236</v>
      </c>
      <c r="AB939">
        <v>22.94</v>
      </c>
      <c r="AC939">
        <f t="shared" si="36"/>
        <v>-0.69498736870097055</v>
      </c>
      <c r="AD939" s="42">
        <v>1.9555555555555548E-2</v>
      </c>
      <c r="AF939" s="32" t="s">
        <v>5236</v>
      </c>
      <c r="AG939">
        <v>22.94</v>
      </c>
      <c r="AH939">
        <f t="shared" si="37"/>
        <v>-0.69498736870097055</v>
      </c>
      <c r="AI939" s="180">
        <v>1.9555555555555548E-2</v>
      </c>
      <c r="AJ939" s="42">
        <f ca="1">_xlfn.NORM.INV(RAND(),VAR!$F$6,VAR!$F$7)</f>
        <v>1.3326631493860708E-2</v>
      </c>
    </row>
    <row r="940" spans="27:36" x14ac:dyDescent="0.25">
      <c r="AA940" s="32" t="s">
        <v>3872</v>
      </c>
      <c r="AB940">
        <v>75.209999999999994</v>
      </c>
      <c r="AC940">
        <f t="shared" si="36"/>
        <v>-0.51222517673000845</v>
      </c>
      <c r="AD940" s="42">
        <v>1.9520130134200953E-2</v>
      </c>
      <c r="AF940" s="32" t="s">
        <v>3872</v>
      </c>
      <c r="AG940">
        <v>75.209999999999994</v>
      </c>
      <c r="AH940">
        <f t="shared" si="37"/>
        <v>-0.51222517673000845</v>
      </c>
      <c r="AI940" s="180">
        <v>1.9520130134200953E-2</v>
      </c>
      <c r="AJ940" s="42">
        <f ca="1">_xlfn.NORM.INV(RAND(),VAR!$F$6,VAR!$F$7)</f>
        <v>-4.6979106317823491E-3</v>
      </c>
    </row>
    <row r="941" spans="27:36" x14ac:dyDescent="0.25">
      <c r="AA941" s="32" t="s">
        <v>1497</v>
      </c>
      <c r="AB941">
        <v>154.19</v>
      </c>
      <c r="AC941">
        <f t="shared" si="36"/>
        <v>3.7516178736517718</v>
      </c>
      <c r="AD941" s="42">
        <v>1.9505421846072402E-2</v>
      </c>
      <c r="AF941" s="32" t="s">
        <v>1497</v>
      </c>
      <c r="AG941">
        <v>154.19</v>
      </c>
      <c r="AH941">
        <f t="shared" si="37"/>
        <v>3.7516178736517718</v>
      </c>
      <c r="AI941" s="180">
        <v>1.9505421846072402E-2</v>
      </c>
      <c r="AJ941" s="42">
        <f ca="1">_xlfn.NORM.INV(RAND(),VAR!$F$6,VAR!$F$7)</f>
        <v>-4.4356862981677955E-4</v>
      </c>
    </row>
    <row r="942" spans="27:36" x14ac:dyDescent="0.25">
      <c r="AA942" s="32" t="s">
        <v>4413</v>
      </c>
      <c r="AB942">
        <v>32.450000000000003</v>
      </c>
      <c r="AC942">
        <f t="shared" si="36"/>
        <v>0.51070763500931116</v>
      </c>
      <c r="AD942" s="42">
        <v>1.9478479421929151E-2</v>
      </c>
      <c r="AF942" s="32" t="s">
        <v>4413</v>
      </c>
      <c r="AG942">
        <v>32.450000000000003</v>
      </c>
      <c r="AH942">
        <f t="shared" si="37"/>
        <v>0.51070763500931116</v>
      </c>
      <c r="AI942" s="180">
        <v>1.9478479421929151E-2</v>
      </c>
      <c r="AJ942" s="42">
        <f ca="1">_xlfn.NORM.INV(RAND(),VAR!$F$6,VAR!$F$7)</f>
        <v>-1.9217534491662767E-2</v>
      </c>
    </row>
    <row r="943" spans="27:36" x14ac:dyDescent="0.25">
      <c r="AA943" s="32" t="s">
        <v>5280</v>
      </c>
      <c r="AB943">
        <v>21.48</v>
      </c>
      <c r="AC943">
        <f t="shared" si="36"/>
        <v>-0.87872628726287261</v>
      </c>
      <c r="AD943" s="42">
        <v>1.9458946369245389E-2</v>
      </c>
      <c r="AF943" s="32" t="s">
        <v>5280</v>
      </c>
      <c r="AG943">
        <v>21.48</v>
      </c>
      <c r="AH943">
        <f t="shared" si="37"/>
        <v>-0.87872628726287261</v>
      </c>
      <c r="AI943" s="180">
        <v>1.9458946369245389E-2</v>
      </c>
      <c r="AJ943" s="42">
        <f ca="1">_xlfn.NORM.INV(RAND(),VAR!$F$6,VAR!$F$7)</f>
        <v>1.5323069969803102E-2</v>
      </c>
    </row>
    <row r="944" spans="27:36" x14ac:dyDescent="0.25">
      <c r="AA944" s="32" t="s">
        <v>1282</v>
      </c>
      <c r="AB944">
        <v>177.12</v>
      </c>
      <c r="AC944">
        <f t="shared" si="36"/>
        <v>2.0712675567886247</v>
      </c>
      <c r="AD944" s="42">
        <v>1.9454357085299856E-2</v>
      </c>
      <c r="AF944" s="32" t="s">
        <v>1282</v>
      </c>
      <c r="AG944">
        <v>177.12</v>
      </c>
      <c r="AH944">
        <f t="shared" si="37"/>
        <v>2.0712675567886247</v>
      </c>
      <c r="AI944" s="180">
        <v>1.9454357085299856E-2</v>
      </c>
      <c r="AJ944" s="42">
        <f ca="1">_xlfn.NORM.INV(RAND(),VAR!$F$6,VAR!$F$7)</f>
        <v>-1.2376206657438955E-2</v>
      </c>
    </row>
    <row r="945" spans="27:36" x14ac:dyDescent="0.25">
      <c r="AA945" s="32" t="s">
        <v>4107</v>
      </c>
      <c r="AB945">
        <v>57.67</v>
      </c>
      <c r="AC945">
        <f t="shared" si="36"/>
        <v>-0.84728842283656391</v>
      </c>
      <c r="AD945" s="42">
        <v>1.9444935478168723E-2</v>
      </c>
      <c r="AF945" s="32" t="s">
        <v>4107</v>
      </c>
      <c r="AG945">
        <v>57.67</v>
      </c>
      <c r="AH945">
        <f t="shared" si="37"/>
        <v>-0.84728842283656391</v>
      </c>
      <c r="AI945" s="180">
        <v>1.9444935478168723E-2</v>
      </c>
      <c r="AJ945" s="42">
        <f ca="1">_xlfn.NORM.INV(RAND(),VAR!$F$6,VAR!$F$7)</f>
        <v>5.1292728844718688E-3</v>
      </c>
    </row>
    <row r="946" spans="27:36" x14ac:dyDescent="0.25">
      <c r="AA946" s="32" t="s">
        <v>719</v>
      </c>
      <c r="AB946">
        <v>377.64</v>
      </c>
      <c r="AC946">
        <f t="shared" si="36"/>
        <v>9.5722284434490472</v>
      </c>
      <c r="AD946" s="42">
        <v>1.9408827102173065E-2</v>
      </c>
      <c r="AF946" s="32" t="s">
        <v>719</v>
      </c>
      <c r="AG946">
        <v>377.64</v>
      </c>
      <c r="AH946">
        <f t="shared" si="37"/>
        <v>9.5722284434490472</v>
      </c>
      <c r="AI946" s="180">
        <v>1.9408827102173065E-2</v>
      </c>
      <c r="AJ946" s="42">
        <f ca="1">_xlfn.NORM.INV(RAND(),VAR!$F$6,VAR!$F$7)</f>
        <v>-2.011657802050414E-3</v>
      </c>
    </row>
    <row r="947" spans="27:36" x14ac:dyDescent="0.25">
      <c r="AA947" s="32" t="s">
        <v>4648</v>
      </c>
      <c r="AB947">
        <v>35.72</v>
      </c>
      <c r="AC947">
        <f t="shared" si="36"/>
        <v>6.2462819750148668E-2</v>
      </c>
      <c r="AD947" s="42">
        <v>1.9406392694063967E-2</v>
      </c>
      <c r="AF947" s="32" t="s">
        <v>4648</v>
      </c>
      <c r="AG947">
        <v>35.72</v>
      </c>
      <c r="AH947">
        <f t="shared" si="37"/>
        <v>6.2462819750148668E-2</v>
      </c>
      <c r="AI947" s="180">
        <v>1.9406392694063967E-2</v>
      </c>
      <c r="AJ947" s="42">
        <f ca="1">_xlfn.NORM.INV(RAND(),VAR!$F$6,VAR!$F$7)</f>
        <v>-9.318680907132143E-3</v>
      </c>
    </row>
    <row r="948" spans="27:36" x14ac:dyDescent="0.25">
      <c r="AA948" s="32" t="s">
        <v>4999</v>
      </c>
      <c r="AB948">
        <v>33.619999999999997</v>
      </c>
      <c r="AC948">
        <f t="shared" si="36"/>
        <v>-0.68795247818823091</v>
      </c>
      <c r="AD948" s="42">
        <v>1.9405700424499628E-2</v>
      </c>
      <c r="AF948" s="32" t="s">
        <v>4999</v>
      </c>
      <c r="AG948">
        <v>33.619999999999997</v>
      </c>
      <c r="AH948">
        <f t="shared" si="37"/>
        <v>-0.68795247818823091</v>
      </c>
      <c r="AI948" s="180">
        <v>1.9405700424499628E-2</v>
      </c>
      <c r="AJ948" s="42">
        <f ca="1">_xlfn.NORM.INV(RAND(),VAR!$F$6,VAR!$F$7)</f>
        <v>-7.2268559189353704E-4</v>
      </c>
    </row>
    <row r="949" spans="27:36" x14ac:dyDescent="0.25">
      <c r="AA949" s="32" t="s">
        <v>3539</v>
      </c>
      <c r="AB949">
        <v>107.74</v>
      </c>
      <c r="AC949">
        <f t="shared" si="36"/>
        <v>1.9704990350151634</v>
      </c>
      <c r="AD949" s="42">
        <v>1.9396347809631953E-2</v>
      </c>
      <c r="AF949" s="32" t="s">
        <v>3539</v>
      </c>
      <c r="AG949">
        <v>107.74</v>
      </c>
      <c r="AH949">
        <f t="shared" si="37"/>
        <v>1.9704990350151634</v>
      </c>
      <c r="AI949" s="180">
        <v>1.9396347809631953E-2</v>
      </c>
      <c r="AJ949" s="42">
        <f ca="1">_xlfn.NORM.INV(RAND(),VAR!$F$6,VAR!$F$7)</f>
        <v>-1.6386287917191281E-2</v>
      </c>
    </row>
    <row r="950" spans="27:36" x14ac:dyDescent="0.25">
      <c r="AA950" s="32" t="s">
        <v>4554</v>
      </c>
      <c r="AB950">
        <v>36.270000000000003</v>
      </c>
      <c r="AC950">
        <f t="shared" si="36"/>
        <v>0.18918032786885264</v>
      </c>
      <c r="AD950" s="42">
        <v>1.9392917369308815E-2</v>
      </c>
      <c r="AF950" s="32" t="s">
        <v>4554</v>
      </c>
      <c r="AG950">
        <v>36.270000000000003</v>
      </c>
      <c r="AH950">
        <f t="shared" si="37"/>
        <v>0.18918032786885264</v>
      </c>
      <c r="AI950" s="180">
        <v>1.9392917369308815E-2</v>
      </c>
      <c r="AJ950" s="42">
        <f ca="1">_xlfn.NORM.INV(RAND(),VAR!$F$6,VAR!$F$7)</f>
        <v>1.6432041950071231E-2</v>
      </c>
    </row>
    <row r="951" spans="27:36" x14ac:dyDescent="0.25">
      <c r="AA951" s="32" t="s">
        <v>4918</v>
      </c>
      <c r="AB951">
        <v>30.5</v>
      </c>
      <c r="AC951">
        <f t="shared" si="36"/>
        <v>10.596958174904943</v>
      </c>
      <c r="AD951" s="42">
        <v>1.9385026737967825E-2</v>
      </c>
      <c r="AF951" s="32" t="s">
        <v>4918</v>
      </c>
      <c r="AG951">
        <v>30.5</v>
      </c>
      <c r="AH951">
        <f t="shared" si="37"/>
        <v>10.596958174904943</v>
      </c>
      <c r="AI951" s="180">
        <v>1.9385026737967825E-2</v>
      </c>
      <c r="AJ951" s="42">
        <f ca="1">_xlfn.NORM.INV(RAND(),VAR!$F$6,VAR!$F$7)</f>
        <v>1.9755312285741195E-2</v>
      </c>
    </row>
    <row r="952" spans="27:36" x14ac:dyDescent="0.25">
      <c r="AA952" s="32" t="s">
        <v>7721</v>
      </c>
      <c r="AB952">
        <v>2.63</v>
      </c>
      <c r="AC952">
        <f t="shared" si="36"/>
        <v>-0.16772151898734189</v>
      </c>
      <c r="AD952" s="42">
        <v>1.9379844961240345E-2</v>
      </c>
      <c r="AF952" s="32" t="s">
        <v>7721</v>
      </c>
      <c r="AG952">
        <v>2.63</v>
      </c>
      <c r="AH952">
        <f t="shared" si="37"/>
        <v>-0.16772151898734189</v>
      </c>
      <c r="AI952" s="180">
        <v>1.9379844961240345E-2</v>
      </c>
      <c r="AJ952" s="42">
        <f ca="1">_xlfn.NORM.INV(RAND(),VAR!$F$6,VAR!$F$7)</f>
        <v>1.6406485796294397E-2</v>
      </c>
    </row>
    <row r="953" spans="27:36" x14ac:dyDescent="0.25">
      <c r="AA953" s="32" t="s">
        <v>7602</v>
      </c>
      <c r="AB953">
        <v>3.16</v>
      </c>
      <c r="AC953">
        <f t="shared" si="36"/>
        <v>-0.57181571815718157</v>
      </c>
      <c r="AD953" s="42">
        <v>1.9354838709677358E-2</v>
      </c>
      <c r="AF953" s="32" t="s">
        <v>7602</v>
      </c>
      <c r="AG953">
        <v>3.16</v>
      </c>
      <c r="AH953">
        <f t="shared" si="37"/>
        <v>-0.57181571815718157</v>
      </c>
      <c r="AI953" s="180">
        <v>1.9354838709677358E-2</v>
      </c>
      <c r="AJ953" s="42">
        <f ca="1">_xlfn.NORM.INV(RAND(),VAR!$F$6,VAR!$F$7)</f>
        <v>1.159356704015567E-2</v>
      </c>
    </row>
    <row r="954" spans="27:36" x14ac:dyDescent="0.25">
      <c r="AA954" s="32" t="s">
        <v>6253</v>
      </c>
      <c r="AB954">
        <v>7.38</v>
      </c>
      <c r="AC954">
        <f t="shared" si="36"/>
        <v>-0.980696293583741</v>
      </c>
      <c r="AD954" s="42">
        <v>1.9337016574585641E-2</v>
      </c>
      <c r="AF954" s="32" t="s">
        <v>6253</v>
      </c>
      <c r="AG954">
        <v>7.38</v>
      </c>
      <c r="AH954">
        <f t="shared" si="37"/>
        <v>-0.980696293583741</v>
      </c>
      <c r="AI954" s="180">
        <v>1.9337016574585641E-2</v>
      </c>
      <c r="AJ954" s="42">
        <f ca="1">_xlfn.NORM.INV(RAND(),VAR!$F$6,VAR!$F$7)</f>
        <v>3.3193746928816451E-2</v>
      </c>
    </row>
    <row r="955" spans="27:36" x14ac:dyDescent="0.25">
      <c r="AA955" s="32" t="s">
        <v>926</v>
      </c>
      <c r="AB955">
        <v>382.31</v>
      </c>
      <c r="AC955">
        <f t="shared" si="36"/>
        <v>47.332490518331227</v>
      </c>
      <c r="AD955" s="42">
        <v>1.9330240494854101E-2</v>
      </c>
      <c r="AF955" s="32" t="s">
        <v>926</v>
      </c>
      <c r="AG955">
        <v>382.31</v>
      </c>
      <c r="AH955">
        <f t="shared" si="37"/>
        <v>47.332490518331227</v>
      </c>
      <c r="AI955" s="180">
        <v>1.9330240494854101E-2</v>
      </c>
      <c r="AJ955" s="42">
        <f ca="1">_xlfn.NORM.INV(RAND(),VAR!$F$6,VAR!$F$7)</f>
        <v>-7.0618477814014084E-3</v>
      </c>
    </row>
    <row r="956" spans="27:36" x14ac:dyDescent="0.25">
      <c r="AA956" s="32" t="s">
        <v>6328</v>
      </c>
      <c r="AB956">
        <v>7.91</v>
      </c>
      <c r="AC956">
        <f t="shared" si="36"/>
        <v>-0.75023681717713919</v>
      </c>
      <c r="AD956" s="42">
        <v>1.9329896907216648E-2</v>
      </c>
      <c r="AF956" s="32" t="s">
        <v>6328</v>
      </c>
      <c r="AG956">
        <v>7.91</v>
      </c>
      <c r="AH956">
        <f t="shared" si="37"/>
        <v>-0.75023681717713919</v>
      </c>
      <c r="AI956" s="180">
        <v>1.9329896907216648E-2</v>
      </c>
      <c r="AJ956" s="42">
        <f ca="1">_xlfn.NORM.INV(RAND(),VAR!$F$6,VAR!$F$7)</f>
        <v>-1.0028855099880924E-2</v>
      </c>
    </row>
    <row r="957" spans="27:36" x14ac:dyDescent="0.25">
      <c r="AA957" s="32" t="s">
        <v>4965</v>
      </c>
      <c r="AB957">
        <v>31.67</v>
      </c>
      <c r="AC957">
        <f t="shared" si="36"/>
        <v>0.99936868686868707</v>
      </c>
      <c r="AD957" s="42">
        <v>1.9311232700354175E-2</v>
      </c>
      <c r="AF957" s="32" t="s">
        <v>4965</v>
      </c>
      <c r="AG957">
        <v>31.67</v>
      </c>
      <c r="AH957">
        <f t="shared" si="37"/>
        <v>0.99936868686868707</v>
      </c>
      <c r="AI957" s="180">
        <v>1.9311232700354175E-2</v>
      </c>
      <c r="AJ957" s="42">
        <f ca="1">_xlfn.NORM.INV(RAND(),VAR!$F$6,VAR!$F$7)</f>
        <v>-2.8922178932225843E-3</v>
      </c>
    </row>
    <row r="958" spans="27:36" x14ac:dyDescent="0.25">
      <c r="AA958" s="32" t="s">
        <v>5409</v>
      </c>
      <c r="AB958">
        <v>15.84</v>
      </c>
      <c r="AC958">
        <f t="shared" si="36"/>
        <v>-0.91334318069916298</v>
      </c>
      <c r="AD958" s="42">
        <v>1.9305019305019266E-2</v>
      </c>
      <c r="AF958" s="32" t="s">
        <v>5409</v>
      </c>
      <c r="AG958">
        <v>15.84</v>
      </c>
      <c r="AH958">
        <f t="shared" si="37"/>
        <v>-0.91334318069916298</v>
      </c>
      <c r="AI958" s="180">
        <v>1.9305019305019266E-2</v>
      </c>
      <c r="AJ958" s="42">
        <f ca="1">_xlfn.NORM.INV(RAND(),VAR!$F$6,VAR!$F$7)</f>
        <v>2.1680742597693539E-3</v>
      </c>
    </row>
    <row r="959" spans="27:36" x14ac:dyDescent="0.25">
      <c r="AA959" s="32" t="s">
        <v>1244</v>
      </c>
      <c r="AB959">
        <v>182.79</v>
      </c>
      <c r="AC959">
        <f t="shared" si="36"/>
        <v>56.662460567823345</v>
      </c>
      <c r="AD959" s="42">
        <v>1.9294038922656354E-2</v>
      </c>
      <c r="AF959" s="32" t="s">
        <v>1244</v>
      </c>
      <c r="AG959">
        <v>182.79</v>
      </c>
      <c r="AH959">
        <f t="shared" si="37"/>
        <v>56.662460567823345</v>
      </c>
      <c r="AI959" s="180">
        <v>1.9294038922656354E-2</v>
      </c>
      <c r="AJ959" s="42">
        <f ca="1">_xlfn.NORM.INV(RAND(),VAR!$F$6,VAR!$F$7)</f>
        <v>1.9701099413447089E-2</v>
      </c>
    </row>
    <row r="960" spans="27:36" x14ac:dyDescent="0.25">
      <c r="AA960" s="32" t="s">
        <v>7673</v>
      </c>
      <c r="AB960">
        <v>3.17</v>
      </c>
      <c r="AC960">
        <f t="shared" si="36"/>
        <v>-0.93815840811548967</v>
      </c>
      <c r="AD960" s="42">
        <v>1.9292604501607746E-2</v>
      </c>
      <c r="AF960" s="32" t="s">
        <v>7673</v>
      </c>
      <c r="AG960">
        <v>3.17</v>
      </c>
      <c r="AH960">
        <f t="shared" si="37"/>
        <v>-0.93815840811548967</v>
      </c>
      <c r="AI960" s="180">
        <v>1.9292604501607746E-2</v>
      </c>
      <c r="AJ960" s="42">
        <f ca="1">_xlfn.NORM.INV(RAND(),VAR!$F$6,VAR!$F$7)</f>
        <v>-8.5440867692154129E-3</v>
      </c>
    </row>
    <row r="961" spans="27:36" x14ac:dyDescent="0.25">
      <c r="AA961" s="32" t="s">
        <v>4242</v>
      </c>
      <c r="AB961">
        <v>51.26</v>
      </c>
      <c r="AC961">
        <f t="shared" si="36"/>
        <v>-0.57011070110701101</v>
      </c>
      <c r="AD961" s="42">
        <v>1.9288128852654518E-2</v>
      </c>
      <c r="AF961" s="32" t="s">
        <v>4242</v>
      </c>
      <c r="AG961">
        <v>51.26</v>
      </c>
      <c r="AH961">
        <f t="shared" si="37"/>
        <v>-0.57011070110701101</v>
      </c>
      <c r="AI961" s="180">
        <v>1.9288128852654518E-2</v>
      </c>
      <c r="AJ961" s="42">
        <f ca="1">_xlfn.NORM.INV(RAND(),VAR!$F$6,VAR!$F$7)</f>
        <v>-1.467683420748376E-3</v>
      </c>
    </row>
    <row r="962" spans="27:36" x14ac:dyDescent="0.25">
      <c r="AA962" s="32" t="s">
        <v>3513</v>
      </c>
      <c r="AB962">
        <v>119.24</v>
      </c>
      <c r="AC962">
        <f t="shared" si="36"/>
        <v>13.979899497487436</v>
      </c>
      <c r="AD962" s="42">
        <v>1.9232413026754491E-2</v>
      </c>
      <c r="AF962" s="32" t="s">
        <v>3513</v>
      </c>
      <c r="AG962">
        <v>119.24</v>
      </c>
      <c r="AH962">
        <f t="shared" si="37"/>
        <v>13.979899497487436</v>
      </c>
      <c r="AI962" s="180">
        <v>1.9232413026754491E-2</v>
      </c>
      <c r="AJ962" s="42">
        <f ca="1">_xlfn.NORM.INV(RAND(),VAR!$F$6,VAR!$F$7)</f>
        <v>-2.1176995129316246E-2</v>
      </c>
    </row>
    <row r="963" spans="27:36" x14ac:dyDescent="0.25">
      <c r="AA963" s="32" t="s">
        <v>6632</v>
      </c>
      <c r="AB963">
        <v>7.96</v>
      </c>
      <c r="AC963">
        <f t="shared" si="36"/>
        <v>-0.98078918788463865</v>
      </c>
      <c r="AD963" s="42">
        <v>1.9206145966709443E-2</v>
      </c>
      <c r="AF963" s="32" t="s">
        <v>6632</v>
      </c>
      <c r="AG963">
        <v>7.96</v>
      </c>
      <c r="AH963">
        <f t="shared" si="37"/>
        <v>-0.98078918788463865</v>
      </c>
      <c r="AI963" s="180">
        <v>1.9206145966709443E-2</v>
      </c>
      <c r="AJ963" s="42">
        <f ca="1">_xlfn.NORM.INV(RAND(),VAR!$F$6,VAR!$F$7)</f>
        <v>6.6661742024839632E-3</v>
      </c>
    </row>
    <row r="964" spans="27:36" x14ac:dyDescent="0.25">
      <c r="AA964" s="32" t="s">
        <v>568</v>
      </c>
      <c r="AB964">
        <v>414.35</v>
      </c>
      <c r="AC964">
        <f t="shared" ref="AC964:AC1027" si="38">(AB964/AB965)-1</f>
        <v>0.24639032607387801</v>
      </c>
      <c r="AD964" s="42">
        <v>1.9160763478945242E-2</v>
      </c>
      <c r="AF964" s="32" t="s">
        <v>568</v>
      </c>
      <c r="AG964">
        <v>414.35</v>
      </c>
      <c r="AH964">
        <f t="shared" ref="AH964:AH1027" si="39">(AG964/AG965)-1</f>
        <v>0.24639032607387801</v>
      </c>
      <c r="AI964" s="180">
        <v>1.9160763478945242E-2</v>
      </c>
      <c r="AJ964" s="42">
        <f ca="1">_xlfn.NORM.INV(RAND(),VAR!$F$6,VAR!$F$7)</f>
        <v>1.5847254680847578E-2</v>
      </c>
    </row>
    <row r="965" spans="27:36" x14ac:dyDescent="0.25">
      <c r="AA965" s="32" t="s">
        <v>966</v>
      </c>
      <c r="AB965">
        <v>332.44</v>
      </c>
      <c r="AC965">
        <f t="shared" si="38"/>
        <v>0.89933154316402897</v>
      </c>
      <c r="AD965" s="42">
        <v>1.9160611913302095E-2</v>
      </c>
      <c r="AF965" s="32" t="s">
        <v>966</v>
      </c>
      <c r="AG965">
        <v>332.44</v>
      </c>
      <c r="AH965">
        <f t="shared" si="39"/>
        <v>0.89933154316402897</v>
      </c>
      <c r="AI965" s="180">
        <v>1.9160611913302095E-2</v>
      </c>
      <c r="AJ965" s="42">
        <f ca="1">_xlfn.NORM.INV(RAND(),VAR!$F$6,VAR!$F$7)</f>
        <v>3.7506586306503501E-3</v>
      </c>
    </row>
    <row r="966" spans="27:36" x14ac:dyDescent="0.25">
      <c r="AA966" s="32" t="s">
        <v>1480</v>
      </c>
      <c r="AB966">
        <v>175.03</v>
      </c>
      <c r="AC966">
        <f t="shared" si="38"/>
        <v>40.086854460093896</v>
      </c>
      <c r="AD966" s="42">
        <v>1.9156865028531422E-2</v>
      </c>
      <c r="AF966" s="32" t="s">
        <v>1480</v>
      </c>
      <c r="AG966">
        <v>175.03</v>
      </c>
      <c r="AH966">
        <f t="shared" si="39"/>
        <v>40.086854460093896</v>
      </c>
      <c r="AI966" s="180">
        <v>1.9156865028531422E-2</v>
      </c>
      <c r="AJ966" s="42">
        <f ca="1">_xlfn.NORM.INV(RAND(),VAR!$F$6,VAR!$F$7)</f>
        <v>-5.7294322675532864E-3</v>
      </c>
    </row>
    <row r="967" spans="27:36" x14ac:dyDescent="0.25">
      <c r="AA967" s="32" t="s">
        <v>7446</v>
      </c>
      <c r="AB967">
        <v>4.26</v>
      </c>
      <c r="AC967">
        <f t="shared" si="38"/>
        <v>-0.73341677096370472</v>
      </c>
      <c r="AD967" s="42">
        <v>1.9138755980861344E-2</v>
      </c>
      <c r="AF967" s="32" t="s">
        <v>7446</v>
      </c>
      <c r="AG967">
        <v>4.26</v>
      </c>
      <c r="AH967">
        <f t="shared" si="39"/>
        <v>-0.73341677096370472</v>
      </c>
      <c r="AI967" s="180">
        <v>1.9138755980861344E-2</v>
      </c>
      <c r="AJ967" s="42">
        <f ca="1">_xlfn.NORM.INV(RAND(),VAR!$F$6,VAR!$F$7)</f>
        <v>2.6054256671330612E-3</v>
      </c>
    </row>
    <row r="968" spans="27:36" x14ac:dyDescent="0.25">
      <c r="AA968" s="32" t="s">
        <v>5435</v>
      </c>
      <c r="AB968">
        <v>15.98</v>
      </c>
      <c r="AC968">
        <f t="shared" si="38"/>
        <v>1.1420911528150133</v>
      </c>
      <c r="AD968" s="42">
        <v>1.913265306122458E-2</v>
      </c>
      <c r="AF968" s="32" t="s">
        <v>5435</v>
      </c>
      <c r="AG968">
        <v>15.98</v>
      </c>
      <c r="AH968">
        <f t="shared" si="39"/>
        <v>1.1420911528150133</v>
      </c>
      <c r="AI968" s="180">
        <v>1.913265306122458E-2</v>
      </c>
      <c r="AJ968" s="42">
        <f ca="1">_xlfn.NORM.INV(RAND(),VAR!$F$6,VAR!$F$7)</f>
        <v>-2.2746735862087718E-2</v>
      </c>
    </row>
    <row r="969" spans="27:36" x14ac:dyDescent="0.25">
      <c r="AA969" s="32" t="s">
        <v>7064</v>
      </c>
      <c r="AB969">
        <v>7.46</v>
      </c>
      <c r="AC969">
        <f t="shared" si="38"/>
        <v>-0.70219560878243514</v>
      </c>
      <c r="AD969" s="42">
        <v>1.91256830601092E-2</v>
      </c>
      <c r="AF969" s="32" t="s">
        <v>7064</v>
      </c>
      <c r="AG969">
        <v>7.46</v>
      </c>
      <c r="AH969">
        <f t="shared" si="39"/>
        <v>-0.70219560878243514</v>
      </c>
      <c r="AI969" s="180">
        <v>1.91256830601092E-2</v>
      </c>
      <c r="AJ969" s="42">
        <f ca="1">_xlfn.NORM.INV(RAND(),VAR!$F$6,VAR!$F$7)</f>
        <v>-3.946717558108289E-2</v>
      </c>
    </row>
    <row r="970" spans="27:36" x14ac:dyDescent="0.25">
      <c r="AA970" s="32" t="s">
        <v>5202</v>
      </c>
      <c r="AB970">
        <v>25.05</v>
      </c>
      <c r="AC970">
        <f t="shared" si="38"/>
        <v>1.9332552693208434</v>
      </c>
      <c r="AD970" s="42">
        <v>1.9121236777868367E-2</v>
      </c>
      <c r="AF970" s="32" t="s">
        <v>5202</v>
      </c>
      <c r="AG970">
        <v>25.05</v>
      </c>
      <c r="AH970">
        <f t="shared" si="39"/>
        <v>1.9332552693208434</v>
      </c>
      <c r="AI970" s="180">
        <v>1.9121236777868367E-2</v>
      </c>
      <c r="AJ970" s="42">
        <f ca="1">_xlfn.NORM.INV(RAND(),VAR!$F$6,VAR!$F$7)</f>
        <v>3.7626727638823791E-3</v>
      </c>
    </row>
    <row r="971" spans="27:36" x14ac:dyDescent="0.25">
      <c r="AA971" s="32" t="s">
        <v>5840</v>
      </c>
      <c r="AB971">
        <v>8.5399999999999991</v>
      </c>
      <c r="AC971">
        <f t="shared" si="38"/>
        <v>-0.89192609465957984</v>
      </c>
      <c r="AD971" s="42">
        <v>1.9093078758949611E-2</v>
      </c>
      <c r="AF971" s="32" t="s">
        <v>5840</v>
      </c>
      <c r="AG971">
        <v>8.5399999999999991</v>
      </c>
      <c r="AH971">
        <f t="shared" si="39"/>
        <v>-0.89192609465957984</v>
      </c>
      <c r="AI971" s="180">
        <v>1.9093078758949611E-2</v>
      </c>
      <c r="AJ971" s="42">
        <f ca="1">_xlfn.NORM.INV(RAND(),VAR!$F$6,VAR!$F$7)</f>
        <v>-1.4308911667486842E-3</v>
      </c>
    </row>
    <row r="972" spans="27:36" x14ac:dyDescent="0.25">
      <c r="AA972" s="32" t="s">
        <v>3848</v>
      </c>
      <c r="AB972">
        <v>79.02</v>
      </c>
      <c r="AC972">
        <f t="shared" si="38"/>
        <v>1.4655226209048364</v>
      </c>
      <c r="AD972" s="42">
        <v>1.9086922878514212E-2</v>
      </c>
      <c r="AF972" s="32" t="s">
        <v>3848</v>
      </c>
      <c r="AG972">
        <v>79.02</v>
      </c>
      <c r="AH972">
        <f t="shared" si="39"/>
        <v>1.4655226209048364</v>
      </c>
      <c r="AI972" s="180">
        <v>1.9086922878514212E-2</v>
      </c>
      <c r="AJ972" s="42">
        <f ca="1">_xlfn.NORM.INV(RAND(),VAR!$F$6,VAR!$F$7)</f>
        <v>-4.2836410349028284E-3</v>
      </c>
    </row>
    <row r="973" spans="27:36" x14ac:dyDescent="0.25">
      <c r="AA973" s="32" t="s">
        <v>4940</v>
      </c>
      <c r="AB973">
        <v>32.049999999999997</v>
      </c>
      <c r="AC973">
        <f t="shared" si="38"/>
        <v>2.7485380116959059</v>
      </c>
      <c r="AD973" s="42">
        <v>1.9077901430842648E-2</v>
      </c>
      <c r="AF973" s="32" t="s">
        <v>4940</v>
      </c>
      <c r="AG973">
        <v>32.049999999999997</v>
      </c>
      <c r="AH973">
        <f t="shared" si="39"/>
        <v>2.7485380116959059</v>
      </c>
      <c r="AI973" s="180">
        <v>1.9077901430842648E-2</v>
      </c>
      <c r="AJ973" s="42">
        <f ca="1">_xlfn.NORM.INV(RAND(),VAR!$F$6,VAR!$F$7)</f>
        <v>4.0745508153845589E-2</v>
      </c>
    </row>
    <row r="974" spans="27:36" x14ac:dyDescent="0.25">
      <c r="AA974" s="32" t="s">
        <v>6436</v>
      </c>
      <c r="AB974">
        <v>8.5500000000000007</v>
      </c>
      <c r="AC974">
        <f t="shared" si="38"/>
        <v>-0.27295918367346927</v>
      </c>
      <c r="AD974" s="42">
        <v>1.9070321811680557E-2</v>
      </c>
      <c r="AF974" s="32" t="s">
        <v>6436</v>
      </c>
      <c r="AG974">
        <v>8.5500000000000007</v>
      </c>
      <c r="AH974">
        <f t="shared" si="39"/>
        <v>-0.27295918367346927</v>
      </c>
      <c r="AI974" s="180">
        <v>1.9070321811680557E-2</v>
      </c>
      <c r="AJ974" s="42">
        <f ca="1">_xlfn.NORM.INV(RAND(),VAR!$F$6,VAR!$F$7)</f>
        <v>-2.5799506206191914E-2</v>
      </c>
    </row>
    <row r="975" spans="27:36" x14ac:dyDescent="0.25">
      <c r="AA975" s="32" t="s">
        <v>6913</v>
      </c>
      <c r="AB975">
        <v>11.76</v>
      </c>
      <c r="AC975">
        <f t="shared" si="38"/>
        <v>0.57009345794392519</v>
      </c>
      <c r="AD975" s="42">
        <v>1.906412478336228E-2</v>
      </c>
      <c r="AF975" s="32" t="s">
        <v>6913</v>
      </c>
      <c r="AG975">
        <v>11.76</v>
      </c>
      <c r="AH975">
        <f t="shared" si="39"/>
        <v>0.57009345794392519</v>
      </c>
      <c r="AI975" s="180">
        <v>1.906412478336228E-2</v>
      </c>
      <c r="AJ975" s="42">
        <f ca="1">_xlfn.NORM.INV(RAND(),VAR!$F$6,VAR!$F$7)</f>
        <v>-1.7149003644532503E-2</v>
      </c>
    </row>
    <row r="976" spans="27:36" x14ac:dyDescent="0.25">
      <c r="AA976" s="32" t="s">
        <v>5879</v>
      </c>
      <c r="AB976">
        <v>7.49</v>
      </c>
      <c r="AC976">
        <f t="shared" si="38"/>
        <v>-0.96198355496903865</v>
      </c>
      <c r="AD976" s="42">
        <v>1.9047619047619202E-2</v>
      </c>
      <c r="AF976" s="32" t="s">
        <v>5879</v>
      </c>
      <c r="AG976">
        <v>7.49</v>
      </c>
      <c r="AH976">
        <f t="shared" si="39"/>
        <v>-0.96198355496903865</v>
      </c>
      <c r="AI976" s="180">
        <v>1.9047619047619202E-2</v>
      </c>
      <c r="AJ976" s="42">
        <f ca="1">_xlfn.NORM.INV(RAND(),VAR!$F$6,VAR!$F$7)</f>
        <v>-1.9254598362059495E-2</v>
      </c>
    </row>
    <row r="977" spans="27:36" x14ac:dyDescent="0.25">
      <c r="AA977" s="32" t="s">
        <v>2006</v>
      </c>
      <c r="AB977">
        <v>197.02</v>
      </c>
      <c r="AC977">
        <f t="shared" si="38"/>
        <v>4.1806468577438869</v>
      </c>
      <c r="AD977" s="42">
        <v>1.9033826419778688E-2</v>
      </c>
      <c r="AF977" s="32" t="s">
        <v>2006</v>
      </c>
      <c r="AG977">
        <v>197.02</v>
      </c>
      <c r="AH977">
        <f t="shared" si="39"/>
        <v>4.1806468577438869</v>
      </c>
      <c r="AI977" s="180">
        <v>1.9033826419778688E-2</v>
      </c>
      <c r="AJ977" s="42">
        <f ca="1">_xlfn.NORM.INV(RAND(),VAR!$F$6,VAR!$F$7)</f>
        <v>1.9471417725898259E-2</v>
      </c>
    </row>
    <row r="978" spans="27:36" x14ac:dyDescent="0.25">
      <c r="AA978" s="32" t="s">
        <v>4635</v>
      </c>
      <c r="AB978">
        <v>38.03</v>
      </c>
      <c r="AC978">
        <f t="shared" si="38"/>
        <v>0.18326073428749234</v>
      </c>
      <c r="AD978" s="42">
        <v>1.9024651661307734E-2</v>
      </c>
      <c r="AF978" s="32" t="s">
        <v>4635</v>
      </c>
      <c r="AG978">
        <v>38.03</v>
      </c>
      <c r="AH978">
        <f t="shared" si="39"/>
        <v>0.18326073428749234</v>
      </c>
      <c r="AI978" s="180">
        <v>1.9024651661307734E-2</v>
      </c>
      <c r="AJ978" s="42">
        <f ca="1">_xlfn.NORM.INV(RAND(),VAR!$F$6,VAR!$F$7)</f>
        <v>2.3047120590829383E-2</v>
      </c>
    </row>
    <row r="979" spans="27:36" x14ac:dyDescent="0.25">
      <c r="AA979" s="32" t="s">
        <v>4451</v>
      </c>
      <c r="AB979">
        <v>32.14</v>
      </c>
      <c r="AC979">
        <f t="shared" si="38"/>
        <v>-0.81831543244771054</v>
      </c>
      <c r="AD979" s="42">
        <v>1.9023462270133296E-2</v>
      </c>
      <c r="AF979" s="32" t="s">
        <v>4451</v>
      </c>
      <c r="AG979">
        <v>32.14</v>
      </c>
      <c r="AH979">
        <f t="shared" si="39"/>
        <v>-0.81831543244771054</v>
      </c>
      <c r="AI979" s="180">
        <v>1.9023462270133296E-2</v>
      </c>
      <c r="AJ979" s="42">
        <f ca="1">_xlfn.NORM.INV(RAND(),VAR!$F$6,VAR!$F$7)</f>
        <v>6.7865279963928403E-3</v>
      </c>
    </row>
    <row r="980" spans="27:36" x14ac:dyDescent="0.25">
      <c r="AA980" s="32" t="s">
        <v>1224</v>
      </c>
      <c r="AB980">
        <v>176.9</v>
      </c>
      <c r="AC980">
        <f t="shared" si="38"/>
        <v>15.486486486486488</v>
      </c>
      <c r="AD980" s="42">
        <v>1.9009216589861877E-2</v>
      </c>
      <c r="AF980" s="32" t="s">
        <v>1224</v>
      </c>
      <c r="AG980">
        <v>176.9</v>
      </c>
      <c r="AH980">
        <f t="shared" si="39"/>
        <v>15.486486486486488</v>
      </c>
      <c r="AI980" s="180">
        <v>1.9009216589861877E-2</v>
      </c>
      <c r="AJ980" s="42">
        <f ca="1">_xlfn.NORM.INV(RAND(),VAR!$F$6,VAR!$F$7)</f>
        <v>3.8219257511245292E-3</v>
      </c>
    </row>
    <row r="981" spans="27:36" x14ac:dyDescent="0.25">
      <c r="AA981" s="32" t="s">
        <v>6866</v>
      </c>
      <c r="AB981">
        <v>10.73</v>
      </c>
      <c r="AC981">
        <f t="shared" si="38"/>
        <v>-0.82908569608155469</v>
      </c>
      <c r="AD981" s="42">
        <v>1.8993352326685864E-2</v>
      </c>
      <c r="AF981" s="32" t="s">
        <v>6866</v>
      </c>
      <c r="AG981">
        <v>10.73</v>
      </c>
      <c r="AH981">
        <f t="shared" si="39"/>
        <v>-0.82908569608155469</v>
      </c>
      <c r="AI981" s="180">
        <v>1.8993352326685864E-2</v>
      </c>
      <c r="AJ981" s="42">
        <f ca="1">_xlfn.NORM.INV(RAND(),VAR!$F$6,VAR!$F$7)</f>
        <v>-1.6727245576434749E-2</v>
      </c>
    </row>
    <row r="982" spans="27:36" x14ac:dyDescent="0.25">
      <c r="AA982" s="32" t="s">
        <v>4069</v>
      </c>
      <c r="AB982">
        <v>62.78</v>
      </c>
      <c r="AC982">
        <f t="shared" si="38"/>
        <v>-0.65345550894237137</v>
      </c>
      <c r="AD982" s="42">
        <v>1.899042363252712E-2</v>
      </c>
      <c r="AF982" s="32" t="s">
        <v>4069</v>
      </c>
      <c r="AG982">
        <v>62.78</v>
      </c>
      <c r="AH982">
        <f t="shared" si="39"/>
        <v>-0.65345550894237137</v>
      </c>
      <c r="AI982" s="180">
        <v>1.899042363252712E-2</v>
      </c>
      <c r="AJ982" s="42">
        <f ca="1">_xlfn.NORM.INV(RAND(),VAR!$F$6,VAR!$F$7)</f>
        <v>-3.1661448579209266E-2</v>
      </c>
    </row>
    <row r="983" spans="27:36" x14ac:dyDescent="0.25">
      <c r="AA983" s="32" t="s">
        <v>2179</v>
      </c>
      <c r="AB983">
        <v>181.16</v>
      </c>
      <c r="AC983">
        <f t="shared" si="38"/>
        <v>27.043343653250773</v>
      </c>
      <c r="AD983" s="42">
        <v>1.8954946847404175E-2</v>
      </c>
      <c r="AF983" s="32" t="s">
        <v>2179</v>
      </c>
      <c r="AG983">
        <v>181.16</v>
      </c>
      <c r="AH983">
        <f t="shared" si="39"/>
        <v>27.043343653250773</v>
      </c>
      <c r="AI983" s="180">
        <v>1.8954946847404175E-2</v>
      </c>
      <c r="AJ983" s="42">
        <f ca="1">_xlfn.NORM.INV(RAND(),VAR!$F$6,VAR!$F$7)</f>
        <v>3.4494345322735723E-2</v>
      </c>
    </row>
    <row r="984" spans="27:36" x14ac:dyDescent="0.25">
      <c r="AA984" s="32" t="s">
        <v>7278</v>
      </c>
      <c r="AB984">
        <v>6.46</v>
      </c>
      <c r="AC984">
        <f t="shared" si="38"/>
        <v>-0.96767899134437385</v>
      </c>
      <c r="AD984" s="42">
        <v>1.8927444794952786E-2</v>
      </c>
      <c r="AF984" s="32" t="s">
        <v>7278</v>
      </c>
      <c r="AG984">
        <v>6.46</v>
      </c>
      <c r="AH984">
        <f t="shared" si="39"/>
        <v>-0.96767899134437385</v>
      </c>
      <c r="AI984" s="180">
        <v>1.8927444794952786E-2</v>
      </c>
      <c r="AJ984" s="42">
        <f ca="1">_xlfn.NORM.INV(RAND(),VAR!$F$6,VAR!$F$7)</f>
        <v>-1.2303053055555818E-2</v>
      </c>
    </row>
    <row r="985" spans="27:36" x14ac:dyDescent="0.25">
      <c r="AA985" s="32" t="s">
        <v>2020</v>
      </c>
      <c r="AB985">
        <v>199.87</v>
      </c>
      <c r="AC985">
        <f t="shared" si="38"/>
        <v>1.5036953526243266</v>
      </c>
      <c r="AD985" s="42">
        <v>1.8913132137031052E-2</v>
      </c>
      <c r="AF985" s="32" t="s">
        <v>2020</v>
      </c>
      <c r="AG985">
        <v>199.87</v>
      </c>
      <c r="AH985">
        <f t="shared" si="39"/>
        <v>1.5036953526243266</v>
      </c>
      <c r="AI985" s="180">
        <v>1.8913132137031052E-2</v>
      </c>
      <c r="AJ985" s="42">
        <f ca="1">_xlfn.NORM.INV(RAND(),VAR!$F$6,VAR!$F$7)</f>
        <v>3.9165940704902159E-3</v>
      </c>
    </row>
    <row r="986" spans="27:36" x14ac:dyDescent="0.25">
      <c r="AA986" s="32" t="s">
        <v>3783</v>
      </c>
      <c r="AB986">
        <v>79.83</v>
      </c>
      <c r="AC986">
        <f t="shared" si="38"/>
        <v>0.68098547062539461</v>
      </c>
      <c r="AD986" s="42">
        <v>1.8889597957881366E-2</v>
      </c>
      <c r="AF986" s="32" t="s">
        <v>3783</v>
      </c>
      <c r="AG986">
        <v>79.83</v>
      </c>
      <c r="AH986">
        <f t="shared" si="39"/>
        <v>0.68098547062539461</v>
      </c>
      <c r="AI986" s="180">
        <v>1.8889597957881366E-2</v>
      </c>
      <c r="AJ986" s="42">
        <f ca="1">_xlfn.NORM.INV(RAND(),VAR!$F$6,VAR!$F$7)</f>
        <v>2.8320575928043577E-2</v>
      </c>
    </row>
    <row r="987" spans="27:36" x14ac:dyDescent="0.25">
      <c r="AA987" s="32" t="s">
        <v>4203</v>
      </c>
      <c r="AB987">
        <v>47.49</v>
      </c>
      <c r="AC987">
        <f t="shared" si="38"/>
        <v>0.1890335503254883</v>
      </c>
      <c r="AD987" s="42">
        <v>1.888006865479519E-2</v>
      </c>
      <c r="AF987" s="32" t="s">
        <v>4203</v>
      </c>
      <c r="AG987">
        <v>47.49</v>
      </c>
      <c r="AH987">
        <f t="shared" si="39"/>
        <v>0.1890335503254883</v>
      </c>
      <c r="AI987" s="180">
        <v>1.888006865479519E-2</v>
      </c>
      <c r="AJ987" s="42">
        <f ca="1">_xlfn.NORM.INV(RAND(),VAR!$F$6,VAR!$F$7)</f>
        <v>4.8019418629179642E-3</v>
      </c>
    </row>
    <row r="988" spans="27:36" x14ac:dyDescent="0.25">
      <c r="AA988" s="32" t="s">
        <v>4336</v>
      </c>
      <c r="AB988">
        <v>39.94</v>
      </c>
      <c r="AC988">
        <f t="shared" si="38"/>
        <v>11.32716049382716</v>
      </c>
      <c r="AD988" s="42">
        <v>1.8877551020408001E-2</v>
      </c>
      <c r="AF988" s="32" t="s">
        <v>4336</v>
      </c>
      <c r="AG988">
        <v>39.94</v>
      </c>
      <c r="AH988">
        <f t="shared" si="39"/>
        <v>11.32716049382716</v>
      </c>
      <c r="AI988" s="180">
        <v>1.8877551020408001E-2</v>
      </c>
      <c r="AJ988" s="42">
        <f ca="1">_xlfn.NORM.INV(RAND(),VAR!$F$6,VAR!$F$7)</f>
        <v>1.3710087776704316E-2</v>
      </c>
    </row>
    <row r="989" spans="27:36" x14ac:dyDescent="0.25">
      <c r="AA989" s="32" t="s">
        <v>7679</v>
      </c>
      <c r="AB989">
        <v>3.24</v>
      </c>
      <c r="AC989">
        <f t="shared" si="38"/>
        <v>-0.85733157199471599</v>
      </c>
      <c r="AD989" s="42">
        <v>1.8867924528301883E-2</v>
      </c>
      <c r="AF989" s="32" t="s">
        <v>7679</v>
      </c>
      <c r="AG989">
        <v>3.24</v>
      </c>
      <c r="AH989">
        <f t="shared" si="39"/>
        <v>-0.85733157199471599</v>
      </c>
      <c r="AI989" s="180">
        <v>1.8867924528301883E-2</v>
      </c>
      <c r="AJ989" s="42">
        <f ca="1">_xlfn.NORM.INV(RAND(),VAR!$F$6,VAR!$F$7)</f>
        <v>1.0302459812182823E-2</v>
      </c>
    </row>
    <row r="990" spans="27:36" x14ac:dyDescent="0.25">
      <c r="AA990" s="32" t="s">
        <v>5257</v>
      </c>
      <c r="AB990">
        <v>22.71</v>
      </c>
      <c r="AC990">
        <f t="shared" si="38"/>
        <v>-0.87576586433260395</v>
      </c>
      <c r="AD990" s="42">
        <v>1.8842530282638048E-2</v>
      </c>
      <c r="AF990" s="32" t="s">
        <v>5257</v>
      </c>
      <c r="AG990">
        <v>22.71</v>
      </c>
      <c r="AH990">
        <f t="shared" si="39"/>
        <v>-0.87576586433260395</v>
      </c>
      <c r="AI990" s="180">
        <v>1.8842530282638048E-2</v>
      </c>
      <c r="AJ990" s="42">
        <f ca="1">_xlfn.NORM.INV(RAND(),VAR!$F$6,VAR!$F$7)</f>
        <v>3.0545828218889244E-2</v>
      </c>
    </row>
    <row r="991" spans="27:36" x14ac:dyDescent="0.25">
      <c r="AA991" s="32" t="s">
        <v>2209</v>
      </c>
      <c r="AB991">
        <v>182.8</v>
      </c>
      <c r="AC991">
        <f t="shared" si="38"/>
        <v>0.28011204481792706</v>
      </c>
      <c r="AD991" s="42">
        <v>1.8838479545201237E-2</v>
      </c>
      <c r="AF991" s="32" t="s">
        <v>2209</v>
      </c>
      <c r="AG991">
        <v>182.8</v>
      </c>
      <c r="AH991">
        <f t="shared" si="39"/>
        <v>0.28011204481792706</v>
      </c>
      <c r="AI991" s="180">
        <v>1.8838479545201237E-2</v>
      </c>
      <c r="AJ991" s="42">
        <f ca="1">_xlfn.NORM.INV(RAND(),VAR!$F$6,VAR!$F$7)</f>
        <v>-2.5786152985494647E-2</v>
      </c>
    </row>
    <row r="992" spans="27:36" x14ac:dyDescent="0.25">
      <c r="AA992" s="32" t="s">
        <v>2671</v>
      </c>
      <c r="AB992">
        <v>142.80000000000001</v>
      </c>
      <c r="AC992">
        <f t="shared" si="38"/>
        <v>-9.4196003805899098E-2</v>
      </c>
      <c r="AD992" s="42">
        <v>1.8835616438356295E-2</v>
      </c>
      <c r="AF992" s="32" t="s">
        <v>2671</v>
      </c>
      <c r="AG992">
        <v>142.80000000000001</v>
      </c>
      <c r="AH992">
        <f t="shared" si="39"/>
        <v>-9.4196003805899098E-2</v>
      </c>
      <c r="AI992" s="180">
        <v>1.8835616438356295E-2</v>
      </c>
      <c r="AJ992" s="42">
        <f ca="1">_xlfn.NORM.INV(RAND(),VAR!$F$6,VAR!$F$7)</f>
        <v>1.8499043658377682E-2</v>
      </c>
    </row>
    <row r="993" spans="27:36" x14ac:dyDescent="0.25">
      <c r="AA993" s="32" t="s">
        <v>3336</v>
      </c>
      <c r="AB993">
        <v>157.65</v>
      </c>
      <c r="AC993">
        <f t="shared" si="38"/>
        <v>3.9296435272045027</v>
      </c>
      <c r="AD993" s="42">
        <v>1.8805738658394633E-2</v>
      </c>
      <c r="AF993" s="32" t="s">
        <v>3336</v>
      </c>
      <c r="AG993">
        <v>157.65</v>
      </c>
      <c r="AH993">
        <f t="shared" si="39"/>
        <v>3.9296435272045027</v>
      </c>
      <c r="AI993" s="180">
        <v>1.8805738658394633E-2</v>
      </c>
      <c r="AJ993" s="42">
        <f ca="1">_xlfn.NORM.INV(RAND(),VAR!$F$6,VAR!$F$7)</f>
        <v>-1.0181062355987898E-2</v>
      </c>
    </row>
    <row r="994" spans="27:36" x14ac:dyDescent="0.25">
      <c r="AA994" s="32" t="s">
        <v>5049</v>
      </c>
      <c r="AB994">
        <v>31.98</v>
      </c>
      <c r="AC994">
        <f t="shared" si="38"/>
        <v>-0.83218764758356512</v>
      </c>
      <c r="AD994" s="42">
        <v>1.8795794839120639E-2</v>
      </c>
      <c r="AF994" s="32" t="s">
        <v>5049</v>
      </c>
      <c r="AG994">
        <v>31.98</v>
      </c>
      <c r="AH994">
        <f t="shared" si="39"/>
        <v>-0.83218764758356512</v>
      </c>
      <c r="AI994" s="180">
        <v>1.8795794839120639E-2</v>
      </c>
      <c r="AJ994" s="42">
        <f ca="1">_xlfn.NORM.INV(RAND(),VAR!$F$6,VAR!$F$7)</f>
        <v>-1.8023394881186535E-2</v>
      </c>
    </row>
    <row r="995" spans="27:36" x14ac:dyDescent="0.25">
      <c r="AA995" s="32" t="s">
        <v>1218</v>
      </c>
      <c r="AB995">
        <v>190.57</v>
      </c>
      <c r="AC995">
        <f t="shared" si="38"/>
        <v>-0.53268759195684168</v>
      </c>
      <c r="AD995" s="42">
        <v>1.8764032930610464E-2</v>
      </c>
      <c r="AF995" s="32" t="s">
        <v>1218</v>
      </c>
      <c r="AG995">
        <v>190.57</v>
      </c>
      <c r="AH995">
        <f t="shared" si="39"/>
        <v>-0.53268759195684168</v>
      </c>
      <c r="AI995" s="180">
        <v>1.8764032930610464E-2</v>
      </c>
      <c r="AJ995" s="42">
        <f ca="1">_xlfn.NORM.INV(RAND(),VAR!$F$6,VAR!$F$7)</f>
        <v>5.848896519330897E-3</v>
      </c>
    </row>
    <row r="996" spans="27:36" x14ac:dyDescent="0.25">
      <c r="AA996" s="32" t="s">
        <v>912</v>
      </c>
      <c r="AB996">
        <v>407.8</v>
      </c>
      <c r="AC996">
        <f t="shared" si="38"/>
        <v>1.8017863277224322</v>
      </c>
      <c r="AD996" s="42">
        <v>1.8761397986459816E-2</v>
      </c>
      <c r="AF996" s="32" t="s">
        <v>912</v>
      </c>
      <c r="AG996">
        <v>407.8</v>
      </c>
      <c r="AH996">
        <f t="shared" si="39"/>
        <v>1.8017863277224322</v>
      </c>
      <c r="AI996" s="180">
        <v>1.8761397986459816E-2</v>
      </c>
      <c r="AJ996" s="42">
        <f ca="1">_xlfn.NORM.INV(RAND(),VAR!$F$6,VAR!$F$7)</f>
        <v>2.7774552954978816E-2</v>
      </c>
    </row>
    <row r="997" spans="27:36" x14ac:dyDescent="0.25">
      <c r="AA997" s="32" t="s">
        <v>2662</v>
      </c>
      <c r="AB997">
        <v>145.55000000000001</v>
      </c>
      <c r="AC997">
        <f t="shared" si="38"/>
        <v>43.647239263803691</v>
      </c>
      <c r="AD997" s="42">
        <v>1.8758311751942314E-2</v>
      </c>
      <c r="AF997" s="32" t="s">
        <v>2662</v>
      </c>
      <c r="AG997">
        <v>145.55000000000001</v>
      </c>
      <c r="AH997">
        <f t="shared" si="39"/>
        <v>43.647239263803691</v>
      </c>
      <c r="AI997" s="180">
        <v>1.8758311751942314E-2</v>
      </c>
      <c r="AJ997" s="42">
        <f ca="1">_xlfn.NORM.INV(RAND(),VAR!$F$6,VAR!$F$7)</f>
        <v>-1.302198556804956E-2</v>
      </c>
    </row>
    <row r="998" spans="27:36" x14ac:dyDescent="0.25">
      <c r="AA998" s="32" t="s">
        <v>7599</v>
      </c>
      <c r="AB998">
        <v>3.26</v>
      </c>
      <c r="AC998">
        <f t="shared" si="38"/>
        <v>-0.94120829576194776</v>
      </c>
      <c r="AD998" s="42">
        <v>1.8749999999999822E-2</v>
      </c>
      <c r="AF998" s="32" t="s">
        <v>7599</v>
      </c>
      <c r="AG998">
        <v>3.26</v>
      </c>
      <c r="AH998">
        <f t="shared" si="39"/>
        <v>-0.94120829576194776</v>
      </c>
      <c r="AI998" s="180">
        <v>1.8749999999999822E-2</v>
      </c>
      <c r="AJ998" s="42">
        <f ca="1">_xlfn.NORM.INV(RAND(),VAR!$F$6,VAR!$F$7)</f>
        <v>-3.3550053266450282E-2</v>
      </c>
    </row>
    <row r="999" spans="27:36" x14ac:dyDescent="0.25">
      <c r="AA999" s="32" t="s">
        <v>4114</v>
      </c>
      <c r="AB999">
        <v>55.45</v>
      </c>
      <c r="AC999">
        <f t="shared" si="38"/>
        <v>-0.58398979668392226</v>
      </c>
      <c r="AD999" s="42">
        <v>1.8739665625574276E-2</v>
      </c>
      <c r="AF999" s="32" t="s">
        <v>4114</v>
      </c>
      <c r="AG999">
        <v>55.45</v>
      </c>
      <c r="AH999">
        <f t="shared" si="39"/>
        <v>-0.58398979668392226</v>
      </c>
      <c r="AI999" s="180">
        <v>1.8739665625574276E-2</v>
      </c>
      <c r="AJ999" s="42">
        <f ca="1">_xlfn.NORM.INV(RAND(),VAR!$F$6,VAR!$F$7)</f>
        <v>-1.8462802541194027E-2</v>
      </c>
    </row>
    <row r="1000" spans="27:36" x14ac:dyDescent="0.25">
      <c r="AA1000" s="32" t="s">
        <v>2705</v>
      </c>
      <c r="AB1000">
        <v>133.29</v>
      </c>
      <c r="AC1000">
        <f t="shared" si="38"/>
        <v>6.2048648648648648</v>
      </c>
      <c r="AD1000" s="42">
        <v>1.8725160501375626E-2</v>
      </c>
      <c r="AF1000" s="32" t="s">
        <v>2705</v>
      </c>
      <c r="AG1000">
        <v>133.29</v>
      </c>
      <c r="AH1000">
        <f t="shared" si="39"/>
        <v>6.2048648648648648</v>
      </c>
      <c r="AI1000" s="180">
        <v>1.8725160501375626E-2</v>
      </c>
      <c r="AJ1000" s="42">
        <f ca="1">_xlfn.NORM.INV(RAND(),VAR!$F$6,VAR!$F$7)</f>
        <v>-2.6801625488251973E-2</v>
      </c>
    </row>
    <row r="1001" spans="27:36" x14ac:dyDescent="0.25">
      <c r="AA1001" s="32" t="s">
        <v>5331</v>
      </c>
      <c r="AB1001">
        <v>18.5</v>
      </c>
      <c r="AC1001">
        <f t="shared" si="38"/>
        <v>-0.83733403675371498</v>
      </c>
      <c r="AD1001" s="42">
        <v>1.8722466960352513E-2</v>
      </c>
      <c r="AF1001" s="32" t="s">
        <v>5331</v>
      </c>
      <c r="AG1001">
        <v>18.5</v>
      </c>
      <c r="AH1001">
        <f t="shared" si="39"/>
        <v>-0.83733403675371498</v>
      </c>
      <c r="AI1001" s="180">
        <v>1.8722466960352513E-2</v>
      </c>
      <c r="AJ1001" s="42">
        <f ca="1">_xlfn.NORM.INV(RAND(),VAR!$F$6,VAR!$F$7)</f>
        <v>-6.7278534097373662E-3</v>
      </c>
    </row>
    <row r="1002" spans="27:36" x14ac:dyDescent="0.25">
      <c r="AA1002" s="32" t="s">
        <v>3533</v>
      </c>
      <c r="AB1002">
        <v>113.73</v>
      </c>
      <c r="AC1002">
        <f t="shared" si="38"/>
        <v>0.37471292155203684</v>
      </c>
      <c r="AD1002" s="42">
        <v>1.8720888570404881E-2</v>
      </c>
      <c r="AF1002" s="32" t="s">
        <v>3533</v>
      </c>
      <c r="AG1002">
        <v>113.73</v>
      </c>
      <c r="AH1002">
        <f t="shared" si="39"/>
        <v>0.37471292155203684</v>
      </c>
      <c r="AI1002" s="180">
        <v>1.8720888570404881E-2</v>
      </c>
      <c r="AJ1002" s="42">
        <f ca="1">_xlfn.NORM.INV(RAND(),VAR!$F$6,VAR!$F$7)</f>
        <v>2.1565024946332997E-2</v>
      </c>
    </row>
    <row r="1003" spans="27:36" x14ac:dyDescent="0.25">
      <c r="AA1003" s="32" t="s">
        <v>3811</v>
      </c>
      <c r="AB1003">
        <v>82.73</v>
      </c>
      <c r="AC1003">
        <f t="shared" si="38"/>
        <v>2.3698574338085541</v>
      </c>
      <c r="AD1003" s="42">
        <v>1.8716906784878917E-2</v>
      </c>
      <c r="AF1003" s="32" t="s">
        <v>3811</v>
      </c>
      <c r="AG1003">
        <v>82.73</v>
      </c>
      <c r="AH1003">
        <f t="shared" si="39"/>
        <v>2.3698574338085541</v>
      </c>
      <c r="AI1003" s="180">
        <v>1.8716906784878917E-2</v>
      </c>
      <c r="AJ1003" s="42">
        <f ca="1">_xlfn.NORM.INV(RAND(),VAR!$F$6,VAR!$F$7)</f>
        <v>-1.647322434422922E-2</v>
      </c>
    </row>
    <row r="1004" spans="27:36" x14ac:dyDescent="0.25">
      <c r="AA1004" s="32" t="s">
        <v>5226</v>
      </c>
      <c r="AB1004">
        <v>24.55</v>
      </c>
      <c r="AC1004">
        <f t="shared" si="38"/>
        <v>-0.86686550976138832</v>
      </c>
      <c r="AD1004" s="42">
        <v>1.8672199170124415E-2</v>
      </c>
      <c r="AF1004" s="32" t="s">
        <v>5226</v>
      </c>
      <c r="AG1004">
        <v>24.55</v>
      </c>
      <c r="AH1004">
        <f t="shared" si="39"/>
        <v>-0.86686550976138832</v>
      </c>
      <c r="AI1004" s="180">
        <v>1.8672199170124415E-2</v>
      </c>
      <c r="AJ1004" s="42">
        <f ca="1">_xlfn.NORM.INV(RAND(),VAR!$F$6,VAR!$F$7)</f>
        <v>2.9546625462598612E-2</v>
      </c>
    </row>
    <row r="1005" spans="27:36" x14ac:dyDescent="0.25">
      <c r="AA1005" s="32" t="s">
        <v>2238</v>
      </c>
      <c r="AB1005">
        <v>184.4</v>
      </c>
      <c r="AC1005">
        <f t="shared" si="38"/>
        <v>23.136125654450264</v>
      </c>
      <c r="AD1005" s="42">
        <v>1.8671969948071965E-2</v>
      </c>
      <c r="AF1005" s="32" t="s">
        <v>2238</v>
      </c>
      <c r="AG1005">
        <v>184.4</v>
      </c>
      <c r="AH1005">
        <f t="shared" si="39"/>
        <v>23.136125654450264</v>
      </c>
      <c r="AI1005" s="180">
        <v>1.8671969948071965E-2</v>
      </c>
      <c r="AJ1005" s="42">
        <f ca="1">_xlfn.NORM.INV(RAND(),VAR!$F$6,VAR!$F$7)</f>
        <v>-3.0902755718822785E-3</v>
      </c>
    </row>
    <row r="1006" spans="27:36" x14ac:dyDescent="0.25">
      <c r="AA1006" s="32" t="s">
        <v>6071</v>
      </c>
      <c r="AB1006">
        <v>7.64</v>
      </c>
      <c r="AC1006">
        <f t="shared" si="38"/>
        <v>-0.81424750790177491</v>
      </c>
      <c r="AD1006" s="42">
        <v>1.8666666666666609E-2</v>
      </c>
      <c r="AF1006" s="32" t="s">
        <v>6071</v>
      </c>
      <c r="AG1006">
        <v>7.64</v>
      </c>
      <c r="AH1006">
        <f t="shared" si="39"/>
        <v>-0.81424750790177491</v>
      </c>
      <c r="AI1006" s="180">
        <v>1.8666666666666609E-2</v>
      </c>
      <c r="AJ1006" s="42">
        <f ca="1">_xlfn.NORM.INV(RAND(),VAR!$F$6,VAR!$F$7)</f>
        <v>-5.8775871345589578E-3</v>
      </c>
    </row>
    <row r="1007" spans="27:36" x14ac:dyDescent="0.25">
      <c r="AA1007" s="32" t="s">
        <v>4622</v>
      </c>
      <c r="AB1007">
        <v>41.13</v>
      </c>
      <c r="AC1007">
        <f t="shared" si="38"/>
        <v>-0.80725432307043443</v>
      </c>
      <c r="AD1007" s="42">
        <v>1.857355126300142E-2</v>
      </c>
      <c r="AF1007" s="32" t="s">
        <v>4622</v>
      </c>
      <c r="AG1007">
        <v>41.13</v>
      </c>
      <c r="AH1007">
        <f t="shared" si="39"/>
        <v>-0.80725432307043443</v>
      </c>
      <c r="AI1007" s="180">
        <v>1.857355126300142E-2</v>
      </c>
      <c r="AJ1007" s="42">
        <f ca="1">_xlfn.NORM.INV(RAND(),VAR!$F$6,VAR!$F$7)</f>
        <v>2.065576192772248E-2</v>
      </c>
    </row>
    <row r="1008" spans="27:36" x14ac:dyDescent="0.25">
      <c r="AA1008" s="32" t="s">
        <v>1907</v>
      </c>
      <c r="AB1008">
        <v>213.39</v>
      </c>
      <c r="AC1008">
        <f t="shared" si="38"/>
        <v>2.3207282913165259</v>
      </c>
      <c r="AD1008" s="42">
        <v>1.8568019093078592E-2</v>
      </c>
      <c r="AF1008" s="32" t="s">
        <v>1907</v>
      </c>
      <c r="AG1008">
        <v>213.39</v>
      </c>
      <c r="AH1008">
        <f t="shared" si="39"/>
        <v>2.3207282913165259</v>
      </c>
      <c r="AI1008" s="180">
        <v>1.8568019093078592E-2</v>
      </c>
      <c r="AJ1008" s="42">
        <f ca="1">_xlfn.NORM.INV(RAND(),VAR!$F$6,VAR!$F$7)</f>
        <v>-9.0789112454190968E-3</v>
      </c>
    </row>
    <row r="1009" spans="27:36" x14ac:dyDescent="0.25">
      <c r="AA1009" s="32" t="s">
        <v>4061</v>
      </c>
      <c r="AB1009">
        <v>64.260000000000005</v>
      </c>
      <c r="AC1009">
        <f t="shared" si="38"/>
        <v>-0.63100775193798442</v>
      </c>
      <c r="AD1009" s="42">
        <v>1.854493580599148E-2</v>
      </c>
      <c r="AF1009" s="32" t="s">
        <v>4061</v>
      </c>
      <c r="AG1009">
        <v>64.260000000000005</v>
      </c>
      <c r="AH1009">
        <f t="shared" si="39"/>
        <v>-0.63100775193798442</v>
      </c>
      <c r="AI1009" s="180">
        <v>1.854493580599148E-2</v>
      </c>
      <c r="AJ1009" s="42">
        <f ca="1">_xlfn.NORM.INV(RAND(),VAR!$F$6,VAR!$F$7)</f>
        <v>-2.8946653606888705E-2</v>
      </c>
    </row>
    <row r="1010" spans="27:36" x14ac:dyDescent="0.25">
      <c r="AA1010" s="32" t="s">
        <v>1836</v>
      </c>
      <c r="AB1010">
        <v>174.15</v>
      </c>
      <c r="AC1010">
        <f t="shared" si="38"/>
        <v>4.1799524092801912</v>
      </c>
      <c r="AD1010" s="42">
        <v>1.8480612901339288E-2</v>
      </c>
      <c r="AF1010" s="32" t="s">
        <v>1836</v>
      </c>
      <c r="AG1010">
        <v>174.15</v>
      </c>
      <c r="AH1010">
        <f t="shared" si="39"/>
        <v>4.1799524092801912</v>
      </c>
      <c r="AI1010" s="180">
        <v>1.8480612901339288E-2</v>
      </c>
      <c r="AJ1010" s="42">
        <f ca="1">_xlfn.NORM.INV(RAND(),VAR!$F$6,VAR!$F$7)</f>
        <v>1.3000903693927863E-2</v>
      </c>
    </row>
    <row r="1011" spans="27:36" x14ac:dyDescent="0.25">
      <c r="AA1011" s="32" t="s">
        <v>5016</v>
      </c>
      <c r="AB1011">
        <v>33.619999999999997</v>
      </c>
      <c r="AC1011">
        <f t="shared" si="38"/>
        <v>-0.72161960751842347</v>
      </c>
      <c r="AD1011" s="42">
        <v>1.8479248712511387E-2</v>
      </c>
      <c r="AF1011" s="32" t="s">
        <v>5016</v>
      </c>
      <c r="AG1011">
        <v>33.619999999999997</v>
      </c>
      <c r="AH1011">
        <f t="shared" si="39"/>
        <v>-0.72161960751842347</v>
      </c>
      <c r="AI1011" s="180">
        <v>1.8479248712511387E-2</v>
      </c>
      <c r="AJ1011" s="42">
        <f ca="1">_xlfn.NORM.INV(RAND(),VAR!$F$6,VAR!$F$7)</f>
        <v>5.3614445279760925E-3</v>
      </c>
    </row>
    <row r="1012" spans="27:36" x14ac:dyDescent="0.25">
      <c r="AA1012" s="32" t="s">
        <v>3429</v>
      </c>
      <c r="AB1012">
        <v>120.77</v>
      </c>
      <c r="AC1012">
        <f t="shared" si="38"/>
        <v>-0.3229622154950107</v>
      </c>
      <c r="AD1012" s="42">
        <v>1.8468544442570289E-2</v>
      </c>
      <c r="AF1012" s="32" t="s">
        <v>3429</v>
      </c>
      <c r="AG1012">
        <v>120.77</v>
      </c>
      <c r="AH1012">
        <f t="shared" si="39"/>
        <v>-0.3229622154950107</v>
      </c>
      <c r="AI1012" s="180">
        <v>1.8468544442570289E-2</v>
      </c>
      <c r="AJ1012" s="42">
        <f ca="1">_xlfn.NORM.INV(RAND(),VAR!$F$6,VAR!$F$7)</f>
        <v>-4.4876345650362991E-2</v>
      </c>
    </row>
    <row r="1013" spans="27:36" x14ac:dyDescent="0.25">
      <c r="AA1013" s="32" t="s">
        <v>1302</v>
      </c>
      <c r="AB1013">
        <v>178.38</v>
      </c>
      <c r="AC1013">
        <f t="shared" si="38"/>
        <v>39.357466063348419</v>
      </c>
      <c r="AD1013" s="42">
        <v>1.8441335997716246E-2</v>
      </c>
      <c r="AF1013" s="32" t="s">
        <v>1302</v>
      </c>
      <c r="AG1013">
        <v>178.38</v>
      </c>
      <c r="AH1013">
        <f t="shared" si="39"/>
        <v>39.357466063348419</v>
      </c>
      <c r="AI1013" s="180">
        <v>1.8441335997716246E-2</v>
      </c>
      <c r="AJ1013" s="42">
        <f ca="1">_xlfn.NORM.INV(RAND(),VAR!$F$6,VAR!$F$7)</f>
        <v>1.7480006862709108E-2</v>
      </c>
    </row>
    <row r="1014" spans="27:36" x14ac:dyDescent="0.25">
      <c r="AA1014" s="32" t="s">
        <v>7457</v>
      </c>
      <c r="AB1014">
        <v>4.42</v>
      </c>
      <c r="AC1014">
        <f t="shared" si="38"/>
        <v>-0.9668292682926829</v>
      </c>
      <c r="AD1014" s="42">
        <v>1.8433179723502224E-2</v>
      </c>
      <c r="AF1014" s="32" t="s">
        <v>7457</v>
      </c>
      <c r="AG1014">
        <v>4.42</v>
      </c>
      <c r="AH1014">
        <f t="shared" si="39"/>
        <v>-0.9668292682926829</v>
      </c>
      <c r="AI1014" s="180">
        <v>1.8433179723502224E-2</v>
      </c>
      <c r="AJ1014" s="42">
        <f ca="1">_xlfn.NORM.INV(RAND(),VAR!$F$6,VAR!$F$7)</f>
        <v>-8.9052217586946709E-3</v>
      </c>
    </row>
    <row r="1015" spans="27:36" x14ac:dyDescent="0.25">
      <c r="AA1015" s="32" t="s">
        <v>3191</v>
      </c>
      <c r="AB1015">
        <v>133.25</v>
      </c>
      <c r="AC1015">
        <f t="shared" si="38"/>
        <v>3.5446793997271486</v>
      </c>
      <c r="AD1015" s="42">
        <v>1.8419443595230733E-2</v>
      </c>
      <c r="AF1015" s="32" t="s">
        <v>3191</v>
      </c>
      <c r="AG1015">
        <v>133.25</v>
      </c>
      <c r="AH1015">
        <f t="shared" si="39"/>
        <v>3.5446793997271486</v>
      </c>
      <c r="AI1015" s="180">
        <v>1.8419443595230733E-2</v>
      </c>
      <c r="AJ1015" s="42">
        <f ca="1">_xlfn.NORM.INV(RAND(),VAR!$F$6,VAR!$F$7)</f>
        <v>-2.0897664613604688E-3</v>
      </c>
    </row>
    <row r="1016" spans="27:36" x14ac:dyDescent="0.25">
      <c r="AA1016" s="32" t="s">
        <v>4869</v>
      </c>
      <c r="AB1016">
        <v>29.32</v>
      </c>
      <c r="AC1016">
        <f t="shared" si="38"/>
        <v>2.5325301204819275</v>
      </c>
      <c r="AD1016" s="42">
        <v>1.8409169850642559E-2</v>
      </c>
      <c r="AF1016" s="32" t="s">
        <v>4869</v>
      </c>
      <c r="AG1016">
        <v>29.32</v>
      </c>
      <c r="AH1016">
        <f t="shared" si="39"/>
        <v>2.5325301204819275</v>
      </c>
      <c r="AI1016" s="180">
        <v>1.8409169850642559E-2</v>
      </c>
      <c r="AJ1016" s="42">
        <f ca="1">_xlfn.NORM.INV(RAND(),VAR!$F$6,VAR!$F$7)</f>
        <v>4.3452572598599352E-2</v>
      </c>
    </row>
    <row r="1017" spans="27:36" x14ac:dyDescent="0.25">
      <c r="AA1017" s="32" t="s">
        <v>6598</v>
      </c>
      <c r="AB1017">
        <v>8.3000000000000007</v>
      </c>
      <c r="AC1017">
        <f t="shared" si="38"/>
        <v>-0.11795961742826777</v>
      </c>
      <c r="AD1017" s="42">
        <v>1.8404907975460238E-2</v>
      </c>
      <c r="AF1017" s="32" t="s">
        <v>6598</v>
      </c>
      <c r="AG1017">
        <v>8.3000000000000007</v>
      </c>
      <c r="AH1017">
        <f t="shared" si="39"/>
        <v>-0.11795961742826777</v>
      </c>
      <c r="AI1017" s="180">
        <v>1.8404907975460238E-2</v>
      </c>
      <c r="AJ1017" s="42">
        <f ca="1">_xlfn.NORM.INV(RAND(),VAR!$F$6,VAR!$F$7)</f>
        <v>1.3906970836051816E-2</v>
      </c>
    </row>
    <row r="1018" spans="27:36" x14ac:dyDescent="0.25">
      <c r="AA1018" s="32" t="s">
        <v>5800</v>
      </c>
      <c r="AB1018">
        <v>9.41</v>
      </c>
      <c r="AC1018">
        <f t="shared" si="38"/>
        <v>0.5451559934318555</v>
      </c>
      <c r="AD1018" s="42">
        <v>1.8398268398268414E-2</v>
      </c>
      <c r="AF1018" s="32" t="s">
        <v>5800</v>
      </c>
      <c r="AG1018">
        <v>9.41</v>
      </c>
      <c r="AH1018">
        <f t="shared" si="39"/>
        <v>0.5451559934318555</v>
      </c>
      <c r="AI1018" s="180">
        <v>1.8398268398268414E-2</v>
      </c>
      <c r="AJ1018" s="42">
        <f ca="1">_xlfn.NORM.INV(RAND(),VAR!$F$6,VAR!$F$7)</f>
        <v>-5.0935757572756401E-3</v>
      </c>
    </row>
    <row r="1019" spans="27:36" x14ac:dyDescent="0.25">
      <c r="AA1019" s="32" t="s">
        <v>7251</v>
      </c>
      <c r="AB1019">
        <v>6.09</v>
      </c>
      <c r="AC1019">
        <f t="shared" si="38"/>
        <v>-0.96357873332934629</v>
      </c>
      <c r="AD1019" s="42">
        <v>1.8394648829431315E-2</v>
      </c>
      <c r="AF1019" s="32" t="s">
        <v>7251</v>
      </c>
      <c r="AG1019">
        <v>6.09</v>
      </c>
      <c r="AH1019">
        <f t="shared" si="39"/>
        <v>-0.96357873332934629</v>
      </c>
      <c r="AI1019" s="180">
        <v>1.8394648829431315E-2</v>
      </c>
      <c r="AJ1019" s="42">
        <f ca="1">_xlfn.NORM.INV(RAND(),VAR!$F$6,VAR!$F$7)</f>
        <v>4.1999480230891874E-2</v>
      </c>
    </row>
    <row r="1020" spans="27:36" x14ac:dyDescent="0.25">
      <c r="AA1020" s="32" t="s">
        <v>1444</v>
      </c>
      <c r="AB1020">
        <v>167.21</v>
      </c>
      <c r="AC1020">
        <f t="shared" si="38"/>
        <v>2.4705271897052721</v>
      </c>
      <c r="AD1020" s="42">
        <v>1.8393324806626588E-2</v>
      </c>
      <c r="AF1020" s="32" t="s">
        <v>1444</v>
      </c>
      <c r="AG1020">
        <v>167.21</v>
      </c>
      <c r="AH1020">
        <f t="shared" si="39"/>
        <v>2.4705271897052721</v>
      </c>
      <c r="AI1020" s="180">
        <v>1.8393324806626588E-2</v>
      </c>
      <c r="AJ1020" s="42">
        <f ca="1">_xlfn.NORM.INV(RAND(),VAR!$F$6,VAR!$F$7)</f>
        <v>1.8128569617591947E-3</v>
      </c>
    </row>
    <row r="1021" spans="27:36" x14ac:dyDescent="0.25">
      <c r="AA1021" s="32" t="s">
        <v>4208</v>
      </c>
      <c r="AB1021">
        <v>48.18</v>
      </c>
      <c r="AC1021">
        <f t="shared" si="38"/>
        <v>-0.74954514737225142</v>
      </c>
      <c r="AD1021" s="42">
        <v>1.8389346861128697E-2</v>
      </c>
      <c r="AF1021" s="32" t="s">
        <v>4208</v>
      </c>
      <c r="AG1021">
        <v>48.18</v>
      </c>
      <c r="AH1021">
        <f t="shared" si="39"/>
        <v>-0.74954514737225142</v>
      </c>
      <c r="AI1021" s="180">
        <v>1.8389346861128697E-2</v>
      </c>
      <c r="AJ1021" s="42">
        <f ca="1">_xlfn.NORM.INV(RAND(),VAR!$F$6,VAR!$F$7)</f>
        <v>-9.3592127046137428E-3</v>
      </c>
    </row>
    <row r="1022" spans="27:36" x14ac:dyDescent="0.25">
      <c r="AA1022" s="32" t="s">
        <v>2160</v>
      </c>
      <c r="AB1022">
        <v>192.37</v>
      </c>
      <c r="AC1022">
        <f t="shared" si="38"/>
        <v>-3.1125661042558539E-2</v>
      </c>
      <c r="AD1022" s="42">
        <v>1.8369507676019081E-2</v>
      </c>
      <c r="AF1022" s="32" t="s">
        <v>2160</v>
      </c>
      <c r="AG1022">
        <v>192.37</v>
      </c>
      <c r="AH1022">
        <f t="shared" si="39"/>
        <v>-3.1125661042558539E-2</v>
      </c>
      <c r="AI1022" s="180">
        <v>1.8369507676019081E-2</v>
      </c>
      <c r="AJ1022" s="42">
        <f ca="1">_xlfn.NORM.INV(RAND(),VAR!$F$6,VAR!$F$7)</f>
        <v>6.9172992603622526E-3</v>
      </c>
    </row>
    <row r="1023" spans="27:36" x14ac:dyDescent="0.25">
      <c r="AA1023" s="32" t="s">
        <v>2023</v>
      </c>
      <c r="AB1023">
        <v>198.55</v>
      </c>
      <c r="AC1023">
        <f t="shared" si="38"/>
        <v>3.835606429615197</v>
      </c>
      <c r="AD1023" s="42">
        <v>1.8361799251166877E-2</v>
      </c>
      <c r="AF1023" s="32" t="s">
        <v>2023</v>
      </c>
      <c r="AG1023">
        <v>198.55</v>
      </c>
      <c r="AH1023">
        <f t="shared" si="39"/>
        <v>3.835606429615197</v>
      </c>
      <c r="AI1023" s="180">
        <v>1.8361799251166877E-2</v>
      </c>
      <c r="AJ1023" s="42">
        <f ca="1">_xlfn.NORM.INV(RAND(),VAR!$F$6,VAR!$F$7)</f>
        <v>-1.1997853676395246E-2</v>
      </c>
    </row>
    <row r="1024" spans="27:36" x14ac:dyDescent="0.25">
      <c r="AA1024" s="32" t="s">
        <v>4697</v>
      </c>
      <c r="AB1024">
        <v>41.06</v>
      </c>
      <c r="AC1024">
        <f t="shared" si="38"/>
        <v>-0.30241250424736654</v>
      </c>
      <c r="AD1024" s="42">
        <v>1.8353174603174649E-2</v>
      </c>
      <c r="AF1024" s="32" t="s">
        <v>4697</v>
      </c>
      <c r="AG1024">
        <v>41.06</v>
      </c>
      <c r="AH1024">
        <f t="shared" si="39"/>
        <v>-0.30241250424736654</v>
      </c>
      <c r="AI1024" s="180">
        <v>1.8353174603174649E-2</v>
      </c>
      <c r="AJ1024" s="42">
        <f ca="1">_xlfn.NORM.INV(RAND(),VAR!$F$6,VAR!$F$7)</f>
        <v>2.0047542117498707E-2</v>
      </c>
    </row>
    <row r="1025" spans="27:36" x14ac:dyDescent="0.25">
      <c r="AA1025" s="32" t="s">
        <v>4080</v>
      </c>
      <c r="AB1025">
        <v>58.86</v>
      </c>
      <c r="AC1025">
        <f t="shared" si="38"/>
        <v>2.9239999999999999</v>
      </c>
      <c r="AD1025" s="42">
        <v>1.8339100346020709E-2</v>
      </c>
      <c r="AF1025" s="32" t="s">
        <v>4080</v>
      </c>
      <c r="AG1025">
        <v>58.86</v>
      </c>
      <c r="AH1025">
        <f t="shared" si="39"/>
        <v>2.9239999999999999</v>
      </c>
      <c r="AI1025" s="180">
        <v>1.8339100346020709E-2</v>
      </c>
      <c r="AJ1025" s="42">
        <f ca="1">_xlfn.NORM.INV(RAND(),VAR!$F$6,VAR!$F$7)</f>
        <v>6.7776370771356004E-3</v>
      </c>
    </row>
    <row r="1026" spans="27:36" x14ac:dyDescent="0.25">
      <c r="AA1026" s="32" t="s">
        <v>5447</v>
      </c>
      <c r="AB1026">
        <v>15</v>
      </c>
      <c r="AC1026">
        <f t="shared" si="38"/>
        <v>-0.5970991136180499</v>
      </c>
      <c r="AD1026" s="42">
        <v>1.8329938900203624E-2</v>
      </c>
      <c r="AF1026" s="32" t="s">
        <v>5447</v>
      </c>
      <c r="AG1026">
        <v>15</v>
      </c>
      <c r="AH1026">
        <f t="shared" si="39"/>
        <v>-0.5970991136180499</v>
      </c>
      <c r="AI1026" s="180">
        <v>1.8329938900203624E-2</v>
      </c>
      <c r="AJ1026" s="42">
        <f ca="1">_xlfn.NORM.INV(RAND(),VAR!$F$6,VAR!$F$7)</f>
        <v>4.2417081445760224E-4</v>
      </c>
    </row>
    <row r="1027" spans="27:36" x14ac:dyDescent="0.25">
      <c r="AA1027" s="32" t="s">
        <v>4709</v>
      </c>
      <c r="AB1027">
        <v>37.229999999999997</v>
      </c>
      <c r="AC1027">
        <f t="shared" si="38"/>
        <v>-0.83796135097493041</v>
      </c>
      <c r="AD1027" s="42">
        <v>1.8326039387308368E-2</v>
      </c>
      <c r="AF1027" s="32" t="s">
        <v>4709</v>
      </c>
      <c r="AG1027">
        <v>37.229999999999997</v>
      </c>
      <c r="AH1027">
        <f t="shared" si="39"/>
        <v>-0.83796135097493041</v>
      </c>
      <c r="AI1027" s="180">
        <v>1.8326039387308368E-2</v>
      </c>
      <c r="AJ1027" s="42">
        <f ca="1">_xlfn.NORM.INV(RAND(),VAR!$F$6,VAR!$F$7)</f>
        <v>-1.1280267041221093E-2</v>
      </c>
    </row>
    <row r="1028" spans="27:36" x14ac:dyDescent="0.25">
      <c r="AA1028" s="32" t="s">
        <v>2366</v>
      </c>
      <c r="AB1028">
        <v>229.76</v>
      </c>
      <c r="AC1028">
        <f t="shared" ref="AC1028:AC1091" si="40">(AB1028/AB1029)-1</f>
        <v>0.86827126362010065</v>
      </c>
      <c r="AD1028" s="42">
        <v>1.8304303505739528E-2</v>
      </c>
      <c r="AF1028" s="32" t="s">
        <v>2366</v>
      </c>
      <c r="AG1028">
        <v>229.76</v>
      </c>
      <c r="AH1028">
        <f t="shared" ref="AH1028:AH1091" si="41">(AG1028/AG1029)-1</f>
        <v>0.86827126362010065</v>
      </c>
      <c r="AI1028" s="180">
        <v>1.8304303505739528E-2</v>
      </c>
      <c r="AJ1028" s="42">
        <f ca="1">_xlfn.NORM.INV(RAND(),VAR!$F$6,VAR!$F$7)</f>
        <v>4.5346998093883921E-2</v>
      </c>
    </row>
    <row r="1029" spans="27:36" x14ac:dyDescent="0.25">
      <c r="AA1029" s="32" t="s">
        <v>3428</v>
      </c>
      <c r="AB1029">
        <v>122.98</v>
      </c>
      <c r="AC1029">
        <f t="shared" si="40"/>
        <v>3.5097176384305095</v>
      </c>
      <c r="AD1029" s="42">
        <v>1.8299246501614741E-2</v>
      </c>
      <c r="AF1029" s="32" t="s">
        <v>3428</v>
      </c>
      <c r="AG1029">
        <v>122.98</v>
      </c>
      <c r="AH1029">
        <f t="shared" si="41"/>
        <v>3.5097176384305095</v>
      </c>
      <c r="AI1029" s="180">
        <v>1.8299246501614741E-2</v>
      </c>
      <c r="AJ1029" s="42">
        <f ca="1">_xlfn.NORM.INV(RAND(),VAR!$F$6,VAR!$F$7)</f>
        <v>4.1880031995371714E-2</v>
      </c>
    </row>
    <row r="1030" spans="27:36" x14ac:dyDescent="0.25">
      <c r="AA1030" s="32" t="s">
        <v>5186</v>
      </c>
      <c r="AB1030">
        <v>27.27</v>
      </c>
      <c r="AC1030">
        <f t="shared" si="40"/>
        <v>2.7665745856353587</v>
      </c>
      <c r="AD1030" s="42">
        <v>1.8297236743838541E-2</v>
      </c>
      <c r="AF1030" s="32" t="s">
        <v>5186</v>
      </c>
      <c r="AG1030">
        <v>27.27</v>
      </c>
      <c r="AH1030">
        <f t="shared" si="41"/>
        <v>2.7665745856353587</v>
      </c>
      <c r="AI1030" s="180">
        <v>1.8297236743838541E-2</v>
      </c>
      <c r="AJ1030" s="42">
        <f ca="1">_xlfn.NORM.INV(RAND(),VAR!$F$6,VAR!$F$7)</f>
        <v>-1.6679562242210646E-2</v>
      </c>
    </row>
    <row r="1031" spans="27:36" x14ac:dyDescent="0.25">
      <c r="AA1031" s="32" t="s">
        <v>6282</v>
      </c>
      <c r="AB1031">
        <v>7.24</v>
      </c>
      <c r="AC1031">
        <f t="shared" si="40"/>
        <v>-0.55198019801980203</v>
      </c>
      <c r="AD1031" s="42">
        <v>1.8284106891701901E-2</v>
      </c>
      <c r="AF1031" s="32" t="s">
        <v>6282</v>
      </c>
      <c r="AG1031">
        <v>7.24</v>
      </c>
      <c r="AH1031">
        <f t="shared" si="41"/>
        <v>-0.55198019801980203</v>
      </c>
      <c r="AI1031" s="180">
        <v>1.8284106891701901E-2</v>
      </c>
      <c r="AJ1031" s="42">
        <f ca="1">_xlfn.NORM.INV(RAND(),VAR!$F$6,VAR!$F$7)</f>
        <v>2.6506790506239542E-2</v>
      </c>
    </row>
    <row r="1032" spans="27:36" x14ac:dyDescent="0.25">
      <c r="AA1032" s="32" t="s">
        <v>5385</v>
      </c>
      <c r="AB1032">
        <v>16.16</v>
      </c>
      <c r="AC1032">
        <f t="shared" si="40"/>
        <v>-0.88494945180122453</v>
      </c>
      <c r="AD1032" s="42">
        <v>1.8273471959672438E-2</v>
      </c>
      <c r="AF1032" s="32" t="s">
        <v>5385</v>
      </c>
      <c r="AG1032">
        <v>16.16</v>
      </c>
      <c r="AH1032">
        <f t="shared" si="41"/>
        <v>-0.88494945180122453</v>
      </c>
      <c r="AI1032" s="180">
        <v>1.8273471959672438E-2</v>
      </c>
      <c r="AJ1032" s="42">
        <f ca="1">_xlfn.NORM.INV(RAND(),VAR!$F$6,VAR!$F$7)</f>
        <v>4.3847484363749877E-2</v>
      </c>
    </row>
    <row r="1033" spans="27:36" x14ac:dyDescent="0.25">
      <c r="AA1033" s="32" t="s">
        <v>3376</v>
      </c>
      <c r="AB1033">
        <v>140.46</v>
      </c>
      <c r="AC1033">
        <f t="shared" si="40"/>
        <v>2.8158109209453954</v>
      </c>
      <c r="AD1033" s="42">
        <v>1.8268812527185707E-2</v>
      </c>
      <c r="AF1033" s="32" t="s">
        <v>3376</v>
      </c>
      <c r="AG1033">
        <v>140.46</v>
      </c>
      <c r="AH1033">
        <f t="shared" si="41"/>
        <v>2.8158109209453954</v>
      </c>
      <c r="AI1033" s="180">
        <v>1.8268812527185707E-2</v>
      </c>
      <c r="AJ1033" s="42">
        <f ca="1">_xlfn.NORM.INV(RAND(),VAR!$F$6,VAR!$F$7)</f>
        <v>5.6537738371237063E-3</v>
      </c>
    </row>
    <row r="1034" spans="27:36" x14ac:dyDescent="0.25">
      <c r="AA1034" s="32" t="s">
        <v>4345</v>
      </c>
      <c r="AB1034">
        <v>36.81</v>
      </c>
      <c r="AC1034">
        <f t="shared" si="40"/>
        <v>-0.28273577552611062</v>
      </c>
      <c r="AD1034" s="42">
        <v>1.8257261410788539E-2</v>
      </c>
      <c r="AF1034" s="32" t="s">
        <v>4345</v>
      </c>
      <c r="AG1034">
        <v>36.81</v>
      </c>
      <c r="AH1034">
        <f t="shared" si="41"/>
        <v>-0.28273577552611062</v>
      </c>
      <c r="AI1034" s="180">
        <v>1.8257261410788539E-2</v>
      </c>
      <c r="AJ1034" s="42">
        <f ca="1">_xlfn.NORM.INV(RAND(),VAR!$F$6,VAR!$F$7)</f>
        <v>2.52579835299492E-2</v>
      </c>
    </row>
    <row r="1035" spans="27:36" x14ac:dyDescent="0.25">
      <c r="AA1035" s="32" t="s">
        <v>4161</v>
      </c>
      <c r="AB1035">
        <v>51.32</v>
      </c>
      <c r="AC1035">
        <f t="shared" si="40"/>
        <v>0.91635548917102305</v>
      </c>
      <c r="AD1035" s="42">
        <v>1.8253968253968189E-2</v>
      </c>
      <c r="AF1035" s="32" t="s">
        <v>4161</v>
      </c>
      <c r="AG1035">
        <v>51.32</v>
      </c>
      <c r="AH1035">
        <f t="shared" si="41"/>
        <v>0.91635548917102305</v>
      </c>
      <c r="AI1035" s="180">
        <v>1.8253968253968189E-2</v>
      </c>
      <c r="AJ1035" s="42">
        <f ca="1">_xlfn.NORM.INV(RAND(),VAR!$F$6,VAR!$F$7)</f>
        <v>2.4676665472312603E-2</v>
      </c>
    </row>
    <row r="1036" spans="27:36" x14ac:dyDescent="0.25">
      <c r="AA1036" s="32" t="s">
        <v>4893</v>
      </c>
      <c r="AB1036">
        <v>26.78</v>
      </c>
      <c r="AC1036">
        <f t="shared" si="40"/>
        <v>-0.83583644945748792</v>
      </c>
      <c r="AD1036" s="42">
        <v>1.8250950570342317E-2</v>
      </c>
      <c r="AF1036" s="32" t="s">
        <v>4893</v>
      </c>
      <c r="AG1036">
        <v>26.78</v>
      </c>
      <c r="AH1036">
        <f t="shared" si="41"/>
        <v>-0.83583644945748792</v>
      </c>
      <c r="AI1036" s="180">
        <v>1.8250950570342317E-2</v>
      </c>
      <c r="AJ1036" s="42">
        <f ca="1">_xlfn.NORM.INV(RAND(),VAR!$F$6,VAR!$F$7)</f>
        <v>3.1694083625110154E-3</v>
      </c>
    </row>
    <row r="1037" spans="27:36" x14ac:dyDescent="0.25">
      <c r="AA1037" s="32" t="s">
        <v>2537</v>
      </c>
      <c r="AB1037">
        <v>163.13</v>
      </c>
      <c r="AC1037">
        <f t="shared" si="40"/>
        <v>25.525203252032519</v>
      </c>
      <c r="AD1037" s="42">
        <v>1.8226078272267632E-2</v>
      </c>
      <c r="AF1037" s="32" t="s">
        <v>2537</v>
      </c>
      <c r="AG1037">
        <v>163.13</v>
      </c>
      <c r="AH1037">
        <f t="shared" si="41"/>
        <v>25.525203252032519</v>
      </c>
      <c r="AI1037" s="180">
        <v>1.8226078272267632E-2</v>
      </c>
      <c r="AJ1037" s="42">
        <f ca="1">_xlfn.NORM.INV(RAND(),VAR!$F$6,VAR!$F$7)</f>
        <v>1.0270822116819903E-2</v>
      </c>
    </row>
    <row r="1038" spans="27:36" x14ac:dyDescent="0.25">
      <c r="AA1038" s="32" t="s">
        <v>7115</v>
      </c>
      <c r="AB1038">
        <v>6.15</v>
      </c>
      <c r="AC1038">
        <f t="shared" si="40"/>
        <v>-0.8040777317617076</v>
      </c>
      <c r="AD1038" s="42">
        <v>1.8211920529801473E-2</v>
      </c>
      <c r="AF1038" s="32" t="s">
        <v>7115</v>
      </c>
      <c r="AG1038">
        <v>6.15</v>
      </c>
      <c r="AH1038">
        <f t="shared" si="41"/>
        <v>-0.8040777317617076</v>
      </c>
      <c r="AI1038" s="180">
        <v>1.8211920529801473E-2</v>
      </c>
      <c r="AJ1038" s="42">
        <f ca="1">_xlfn.NORM.INV(RAND(),VAR!$F$6,VAR!$F$7)</f>
        <v>-2.5905599267131568E-2</v>
      </c>
    </row>
    <row r="1039" spans="27:36" x14ac:dyDescent="0.25">
      <c r="AA1039" s="32" t="s">
        <v>4790</v>
      </c>
      <c r="AB1039">
        <v>31.39</v>
      </c>
      <c r="AC1039">
        <f t="shared" si="40"/>
        <v>3.6641901931649326</v>
      </c>
      <c r="AD1039" s="42">
        <v>1.8164125851443558E-2</v>
      </c>
      <c r="AF1039" s="32" t="s">
        <v>4790</v>
      </c>
      <c r="AG1039">
        <v>31.39</v>
      </c>
      <c r="AH1039">
        <f t="shared" si="41"/>
        <v>3.6641901931649326</v>
      </c>
      <c r="AI1039" s="180">
        <v>1.8164125851443558E-2</v>
      </c>
      <c r="AJ1039" s="42">
        <f ca="1">_xlfn.NORM.INV(RAND(),VAR!$F$6,VAR!$F$7)</f>
        <v>-8.0183912221021159E-3</v>
      </c>
    </row>
    <row r="1040" spans="27:36" x14ac:dyDescent="0.25">
      <c r="AA1040" s="32" t="s">
        <v>6123</v>
      </c>
      <c r="AB1040">
        <v>6.73</v>
      </c>
      <c r="AC1040">
        <f t="shared" si="40"/>
        <v>9.0761750405186525E-2</v>
      </c>
      <c r="AD1040" s="42">
        <v>1.8154311649016597E-2</v>
      </c>
      <c r="AF1040" s="32" t="s">
        <v>6123</v>
      </c>
      <c r="AG1040">
        <v>6.73</v>
      </c>
      <c r="AH1040">
        <f t="shared" si="41"/>
        <v>9.0761750405186525E-2</v>
      </c>
      <c r="AI1040" s="180">
        <v>1.8154311649016597E-2</v>
      </c>
      <c r="AJ1040" s="42">
        <f ca="1">_xlfn.NORM.INV(RAND(),VAR!$F$6,VAR!$F$7)</f>
        <v>-3.5573997732513728E-3</v>
      </c>
    </row>
    <row r="1041" spans="27:36" x14ac:dyDescent="0.25">
      <c r="AA1041" s="32" t="s">
        <v>7266</v>
      </c>
      <c r="AB1041">
        <v>6.17</v>
      </c>
      <c r="AC1041">
        <f t="shared" si="40"/>
        <v>0.8308605341246289</v>
      </c>
      <c r="AD1041" s="42">
        <v>1.8151815181518316E-2</v>
      </c>
      <c r="AF1041" s="32" t="s">
        <v>7266</v>
      </c>
      <c r="AG1041">
        <v>6.17</v>
      </c>
      <c r="AH1041">
        <f t="shared" si="41"/>
        <v>0.8308605341246289</v>
      </c>
      <c r="AI1041" s="180">
        <v>1.8151815181518316E-2</v>
      </c>
      <c r="AJ1041" s="42">
        <f ca="1">_xlfn.NORM.INV(RAND(),VAR!$F$6,VAR!$F$7)</f>
        <v>2.1940997007383698E-3</v>
      </c>
    </row>
    <row r="1042" spans="27:36" x14ac:dyDescent="0.25">
      <c r="AA1042" s="32" t="s">
        <v>7581</v>
      </c>
      <c r="AB1042">
        <v>3.37</v>
      </c>
      <c r="AC1042">
        <f t="shared" si="40"/>
        <v>0.19928825622775803</v>
      </c>
      <c r="AD1042" s="42">
        <v>1.812688821752273E-2</v>
      </c>
      <c r="AF1042" s="32" t="s">
        <v>7581</v>
      </c>
      <c r="AG1042">
        <v>3.37</v>
      </c>
      <c r="AH1042">
        <f t="shared" si="41"/>
        <v>0.19928825622775803</v>
      </c>
      <c r="AI1042" s="180">
        <v>1.812688821752273E-2</v>
      </c>
      <c r="AJ1042" s="42">
        <f ca="1">_xlfn.NORM.INV(RAND(),VAR!$F$6,VAR!$F$7)</f>
        <v>-1.2715167813418382E-2</v>
      </c>
    </row>
    <row r="1043" spans="27:36" x14ac:dyDescent="0.25">
      <c r="AA1043" s="32" t="s">
        <v>7716</v>
      </c>
      <c r="AB1043">
        <v>2.81</v>
      </c>
      <c r="AC1043">
        <f t="shared" si="40"/>
        <v>-0.97904861318222491</v>
      </c>
      <c r="AD1043" s="42">
        <v>1.8115942028985588E-2</v>
      </c>
      <c r="AF1043" s="32" t="s">
        <v>7716</v>
      </c>
      <c r="AG1043">
        <v>2.81</v>
      </c>
      <c r="AH1043">
        <f t="shared" si="41"/>
        <v>-0.97904861318222491</v>
      </c>
      <c r="AI1043" s="180">
        <v>1.8115942028985588E-2</v>
      </c>
      <c r="AJ1043" s="42">
        <f ca="1">_xlfn.NORM.INV(RAND(),VAR!$F$6,VAR!$F$7)</f>
        <v>-1.680054430111427E-3</v>
      </c>
    </row>
    <row r="1044" spans="27:36" x14ac:dyDescent="0.25">
      <c r="AA1044" s="32" t="s">
        <v>3396</v>
      </c>
      <c r="AB1044">
        <v>134.12</v>
      </c>
      <c r="AC1044">
        <f t="shared" si="40"/>
        <v>10.890070921985817</v>
      </c>
      <c r="AD1044" s="42">
        <v>1.8065887353878818E-2</v>
      </c>
      <c r="AF1044" s="32" t="s">
        <v>3396</v>
      </c>
      <c r="AG1044">
        <v>134.12</v>
      </c>
      <c r="AH1044">
        <f t="shared" si="41"/>
        <v>10.890070921985817</v>
      </c>
      <c r="AI1044" s="180">
        <v>1.8065887353878818E-2</v>
      </c>
      <c r="AJ1044" s="42">
        <f ca="1">_xlfn.NORM.INV(RAND(),VAR!$F$6,VAR!$F$7)</f>
        <v>1.0671334338562341E-2</v>
      </c>
    </row>
    <row r="1045" spans="27:36" x14ac:dyDescent="0.25">
      <c r="AA1045" s="32" t="s">
        <v>6894</v>
      </c>
      <c r="AB1045">
        <v>11.28</v>
      </c>
      <c r="AC1045">
        <f t="shared" si="40"/>
        <v>0.42784810126582262</v>
      </c>
      <c r="AD1045" s="42">
        <v>1.8050541516245522E-2</v>
      </c>
      <c r="AF1045" s="32" t="s">
        <v>6894</v>
      </c>
      <c r="AG1045">
        <v>11.28</v>
      </c>
      <c r="AH1045">
        <f t="shared" si="41"/>
        <v>0.42784810126582262</v>
      </c>
      <c r="AI1045" s="180">
        <v>1.8050541516245522E-2</v>
      </c>
      <c r="AJ1045" s="42">
        <f ca="1">_xlfn.NORM.INV(RAND(),VAR!$F$6,VAR!$F$7)</f>
        <v>-5.1781018042900955E-3</v>
      </c>
    </row>
    <row r="1046" spans="27:36" x14ac:dyDescent="0.25">
      <c r="AA1046" s="32" t="s">
        <v>5856</v>
      </c>
      <c r="AB1046">
        <v>7.9</v>
      </c>
      <c r="AC1046">
        <f t="shared" si="40"/>
        <v>-0.92368624420401857</v>
      </c>
      <c r="AD1046" s="42">
        <v>1.804123711340222E-2</v>
      </c>
      <c r="AF1046" s="32" t="s">
        <v>5856</v>
      </c>
      <c r="AG1046">
        <v>7.9</v>
      </c>
      <c r="AH1046">
        <f t="shared" si="41"/>
        <v>-0.92368624420401857</v>
      </c>
      <c r="AI1046" s="180">
        <v>1.804123711340222E-2</v>
      </c>
      <c r="AJ1046" s="42">
        <f ca="1">_xlfn.NORM.INV(RAND(),VAR!$F$6,VAR!$F$7)</f>
        <v>-8.5599579551669837E-3</v>
      </c>
    </row>
    <row r="1047" spans="27:36" x14ac:dyDescent="0.25">
      <c r="AA1047" s="32" t="s">
        <v>3594</v>
      </c>
      <c r="AB1047">
        <v>103.52</v>
      </c>
      <c r="AC1047">
        <f t="shared" si="40"/>
        <v>21.852097130242825</v>
      </c>
      <c r="AD1047" s="42">
        <v>1.7995869800373709E-2</v>
      </c>
      <c r="AF1047" s="32" t="s">
        <v>3594</v>
      </c>
      <c r="AG1047">
        <v>103.52</v>
      </c>
      <c r="AH1047">
        <f t="shared" si="41"/>
        <v>21.852097130242825</v>
      </c>
      <c r="AI1047" s="180">
        <v>1.7995869800373709E-2</v>
      </c>
      <c r="AJ1047" s="42">
        <f ca="1">_xlfn.NORM.INV(RAND(),VAR!$F$6,VAR!$F$7)</f>
        <v>2.7719716279699758E-2</v>
      </c>
    </row>
    <row r="1048" spans="27:36" x14ac:dyDescent="0.25">
      <c r="AA1048" s="32" t="s">
        <v>7492</v>
      </c>
      <c r="AB1048">
        <v>4.53</v>
      </c>
      <c r="AC1048">
        <f t="shared" si="40"/>
        <v>-0.97135811836115327</v>
      </c>
      <c r="AD1048" s="42">
        <v>1.7977528089887729E-2</v>
      </c>
      <c r="AF1048" s="32" t="s">
        <v>7492</v>
      </c>
      <c r="AG1048">
        <v>4.53</v>
      </c>
      <c r="AH1048">
        <f t="shared" si="41"/>
        <v>-0.97135811836115327</v>
      </c>
      <c r="AI1048" s="180">
        <v>1.7977528089887729E-2</v>
      </c>
      <c r="AJ1048" s="42">
        <f ca="1">_xlfn.NORM.INV(RAND(),VAR!$F$6,VAR!$F$7)</f>
        <v>1.2878028273569703E-2</v>
      </c>
    </row>
    <row r="1049" spans="27:36" x14ac:dyDescent="0.25">
      <c r="AA1049" s="32" t="s">
        <v>2641</v>
      </c>
      <c r="AB1049">
        <v>158.16</v>
      </c>
      <c r="AC1049">
        <f t="shared" si="40"/>
        <v>-0.27229226097358983</v>
      </c>
      <c r="AD1049" s="42">
        <v>1.7957134581965573E-2</v>
      </c>
      <c r="AF1049" s="32" t="s">
        <v>2641</v>
      </c>
      <c r="AG1049">
        <v>158.16</v>
      </c>
      <c r="AH1049">
        <f t="shared" si="41"/>
        <v>-0.27229226097358983</v>
      </c>
      <c r="AI1049" s="180">
        <v>1.7957134581965573E-2</v>
      </c>
      <c r="AJ1049" s="42">
        <f ca="1">_xlfn.NORM.INV(RAND(),VAR!$F$6,VAR!$F$7)</f>
        <v>-1.2723087802040798E-2</v>
      </c>
    </row>
    <row r="1050" spans="27:36" x14ac:dyDescent="0.25">
      <c r="AA1050" s="32" t="s">
        <v>1197</v>
      </c>
      <c r="AB1050">
        <v>217.34</v>
      </c>
      <c r="AC1050">
        <f t="shared" si="40"/>
        <v>-0.50722140346899447</v>
      </c>
      <c r="AD1050" s="42">
        <v>1.7938269870263701E-2</v>
      </c>
      <c r="AF1050" s="32" t="s">
        <v>1197</v>
      </c>
      <c r="AG1050">
        <v>217.34</v>
      </c>
      <c r="AH1050">
        <f t="shared" si="41"/>
        <v>-0.50722140346899447</v>
      </c>
      <c r="AI1050" s="180">
        <v>1.7938269870263701E-2</v>
      </c>
      <c r="AJ1050" s="42">
        <f ca="1">_xlfn.NORM.INV(RAND(),VAR!$F$6,VAR!$F$7)</f>
        <v>-1.016564993704562E-2</v>
      </c>
    </row>
    <row r="1051" spans="27:36" x14ac:dyDescent="0.25">
      <c r="AA1051" s="32" t="s">
        <v>622</v>
      </c>
      <c r="AB1051">
        <v>441.05</v>
      </c>
      <c r="AC1051">
        <f t="shared" si="40"/>
        <v>11.316392069254398</v>
      </c>
      <c r="AD1051" s="42">
        <v>1.7909483256017822E-2</v>
      </c>
      <c r="AF1051" s="32" t="s">
        <v>622</v>
      </c>
      <c r="AG1051">
        <v>441.05</v>
      </c>
      <c r="AH1051">
        <f t="shared" si="41"/>
        <v>11.316392069254398</v>
      </c>
      <c r="AI1051" s="180">
        <v>1.7909483256017822E-2</v>
      </c>
      <c r="AJ1051" s="42">
        <f ca="1">_xlfn.NORM.INV(RAND(),VAR!$F$6,VAR!$F$7)</f>
        <v>4.0218881313989485E-2</v>
      </c>
    </row>
    <row r="1052" spans="27:36" x14ac:dyDescent="0.25">
      <c r="AA1052" s="32" t="s">
        <v>4378</v>
      </c>
      <c r="AB1052">
        <v>35.81</v>
      </c>
      <c r="AC1052">
        <f t="shared" si="40"/>
        <v>4.860907759882882E-2</v>
      </c>
      <c r="AD1052" s="42">
        <v>1.790790221716887E-2</v>
      </c>
      <c r="AF1052" s="32" t="s">
        <v>4378</v>
      </c>
      <c r="AG1052">
        <v>35.81</v>
      </c>
      <c r="AH1052">
        <f t="shared" si="41"/>
        <v>4.860907759882882E-2</v>
      </c>
      <c r="AI1052" s="180">
        <v>1.790790221716887E-2</v>
      </c>
      <c r="AJ1052" s="42">
        <f ca="1">_xlfn.NORM.INV(RAND(),VAR!$F$6,VAR!$F$7)</f>
        <v>-1.0354926219877015E-2</v>
      </c>
    </row>
    <row r="1053" spans="27:36" x14ac:dyDescent="0.25">
      <c r="AA1053" s="32" t="s">
        <v>5022</v>
      </c>
      <c r="AB1053">
        <v>34.15</v>
      </c>
      <c r="AC1053">
        <f t="shared" si="40"/>
        <v>-0.49166418576957438</v>
      </c>
      <c r="AD1053" s="42">
        <v>1.7883755588673722E-2</v>
      </c>
      <c r="AF1053" s="32" t="s">
        <v>5022</v>
      </c>
      <c r="AG1053">
        <v>34.15</v>
      </c>
      <c r="AH1053">
        <f t="shared" si="41"/>
        <v>-0.49166418576957438</v>
      </c>
      <c r="AI1053" s="180">
        <v>1.7883755588673722E-2</v>
      </c>
      <c r="AJ1053" s="42">
        <f ca="1">_xlfn.NORM.INV(RAND(),VAR!$F$6,VAR!$F$7)</f>
        <v>-1.4870727837377834E-2</v>
      </c>
    </row>
    <row r="1054" spans="27:36" x14ac:dyDescent="0.25">
      <c r="AA1054" s="32" t="s">
        <v>3973</v>
      </c>
      <c r="AB1054">
        <v>67.180000000000007</v>
      </c>
      <c r="AC1054">
        <f t="shared" si="40"/>
        <v>6.8665105386416876</v>
      </c>
      <c r="AD1054" s="42">
        <v>1.7878787878788049E-2</v>
      </c>
      <c r="AF1054" s="32" t="s">
        <v>3973</v>
      </c>
      <c r="AG1054">
        <v>67.180000000000007</v>
      </c>
      <c r="AH1054">
        <f t="shared" si="41"/>
        <v>6.8665105386416876</v>
      </c>
      <c r="AI1054" s="180">
        <v>1.7878787878788049E-2</v>
      </c>
      <c r="AJ1054" s="42">
        <f ca="1">_xlfn.NORM.INV(RAND(),VAR!$F$6,VAR!$F$7)</f>
        <v>-3.5524851560171149E-2</v>
      </c>
    </row>
    <row r="1055" spans="27:36" x14ac:dyDescent="0.25">
      <c r="AA1055" s="32" t="s">
        <v>5834</v>
      </c>
      <c r="AB1055">
        <v>8.5399999999999991</v>
      </c>
      <c r="AC1055">
        <f t="shared" si="40"/>
        <v>-0.93856115107913674</v>
      </c>
      <c r="AD1055" s="42">
        <v>1.7878426698450411E-2</v>
      </c>
      <c r="AF1055" s="32" t="s">
        <v>5834</v>
      </c>
      <c r="AG1055">
        <v>8.5399999999999991</v>
      </c>
      <c r="AH1055">
        <f t="shared" si="41"/>
        <v>-0.93856115107913674</v>
      </c>
      <c r="AI1055" s="180">
        <v>1.7878426698450411E-2</v>
      </c>
      <c r="AJ1055" s="42">
        <f ca="1">_xlfn.NORM.INV(RAND(),VAR!$F$6,VAR!$F$7)</f>
        <v>3.0983401288632407E-2</v>
      </c>
    </row>
    <row r="1056" spans="27:36" x14ac:dyDescent="0.25">
      <c r="AA1056" s="32" t="s">
        <v>2720</v>
      </c>
      <c r="AB1056">
        <v>139</v>
      </c>
      <c r="AC1056">
        <f t="shared" si="40"/>
        <v>10.61236424394319</v>
      </c>
      <c r="AD1056" s="42">
        <v>1.7867603983596991E-2</v>
      </c>
      <c r="AF1056" s="32" t="s">
        <v>2720</v>
      </c>
      <c r="AG1056">
        <v>139</v>
      </c>
      <c r="AH1056">
        <f t="shared" si="41"/>
        <v>10.61236424394319</v>
      </c>
      <c r="AI1056" s="180">
        <v>1.7867603983596991E-2</v>
      </c>
      <c r="AJ1056" s="42">
        <f ca="1">_xlfn.NORM.INV(RAND(),VAR!$F$6,VAR!$F$7)</f>
        <v>-8.653330655709477E-3</v>
      </c>
    </row>
    <row r="1057" spans="27:36" x14ac:dyDescent="0.25">
      <c r="AA1057" s="32" t="s">
        <v>5550</v>
      </c>
      <c r="AB1057">
        <v>11.97</v>
      </c>
      <c r="AC1057">
        <f t="shared" si="40"/>
        <v>-0.82224532224532221</v>
      </c>
      <c r="AD1057" s="42">
        <v>1.7857142857143016E-2</v>
      </c>
      <c r="AF1057" s="32" t="s">
        <v>5550</v>
      </c>
      <c r="AG1057">
        <v>11.97</v>
      </c>
      <c r="AH1057">
        <f t="shared" si="41"/>
        <v>-0.82224532224532221</v>
      </c>
      <c r="AI1057" s="180">
        <v>1.7857142857143016E-2</v>
      </c>
      <c r="AJ1057" s="42">
        <f ca="1">_xlfn.NORM.INV(RAND(),VAR!$F$6,VAR!$F$7)</f>
        <v>1.994379873066562E-2</v>
      </c>
    </row>
    <row r="1058" spans="27:36" x14ac:dyDescent="0.25">
      <c r="AA1058" s="32" t="s">
        <v>3982</v>
      </c>
      <c r="AB1058">
        <v>67.34</v>
      </c>
      <c r="AC1058">
        <f t="shared" si="40"/>
        <v>0.81509433962264155</v>
      </c>
      <c r="AD1058" s="42">
        <v>1.7835550181378501E-2</v>
      </c>
      <c r="AF1058" s="32" t="s">
        <v>3982</v>
      </c>
      <c r="AG1058">
        <v>67.34</v>
      </c>
      <c r="AH1058">
        <f t="shared" si="41"/>
        <v>0.81509433962264155</v>
      </c>
      <c r="AI1058" s="180">
        <v>1.7835550181378501E-2</v>
      </c>
      <c r="AJ1058" s="42">
        <f ca="1">_xlfn.NORM.INV(RAND(),VAR!$F$6,VAR!$F$7)</f>
        <v>-1.3870278317303803E-2</v>
      </c>
    </row>
    <row r="1059" spans="27:36" x14ac:dyDescent="0.25">
      <c r="AA1059" s="32" t="s">
        <v>4673</v>
      </c>
      <c r="AB1059">
        <v>37.1</v>
      </c>
      <c r="AC1059">
        <f t="shared" si="40"/>
        <v>-0.78512683887408774</v>
      </c>
      <c r="AD1059" s="42">
        <v>1.7832647462276974E-2</v>
      </c>
      <c r="AF1059" s="32" t="s">
        <v>4673</v>
      </c>
      <c r="AG1059">
        <v>37.1</v>
      </c>
      <c r="AH1059">
        <f t="shared" si="41"/>
        <v>-0.78512683887408774</v>
      </c>
      <c r="AI1059" s="180">
        <v>1.7832647462276974E-2</v>
      </c>
      <c r="AJ1059" s="42">
        <f ca="1">_xlfn.NORM.INV(RAND(),VAR!$F$6,VAR!$F$7)</f>
        <v>1.4250536088968079E-2</v>
      </c>
    </row>
    <row r="1060" spans="27:36" x14ac:dyDescent="0.25">
      <c r="AA1060" s="32" t="s">
        <v>2575</v>
      </c>
      <c r="AB1060">
        <v>172.66</v>
      </c>
      <c r="AC1060">
        <f t="shared" si="40"/>
        <v>5.0391745365512417</v>
      </c>
      <c r="AD1060" s="42">
        <v>1.7802405093138463E-2</v>
      </c>
      <c r="AF1060" s="32" t="s">
        <v>2575</v>
      </c>
      <c r="AG1060">
        <v>172.66</v>
      </c>
      <c r="AH1060">
        <f t="shared" si="41"/>
        <v>5.0391745365512417</v>
      </c>
      <c r="AI1060" s="180">
        <v>1.7802405093138463E-2</v>
      </c>
      <c r="AJ1060" s="42">
        <f ca="1">_xlfn.NORM.INV(RAND(),VAR!$F$6,VAR!$F$7)</f>
        <v>6.8218969535296828E-4</v>
      </c>
    </row>
    <row r="1061" spans="27:36" x14ac:dyDescent="0.25">
      <c r="AA1061" s="32" t="s">
        <v>4798</v>
      </c>
      <c r="AB1061">
        <v>28.59</v>
      </c>
      <c r="AC1061">
        <f t="shared" si="40"/>
        <v>-0.72833523375142528</v>
      </c>
      <c r="AD1061" s="42">
        <v>1.7799928800284803E-2</v>
      </c>
      <c r="AF1061" s="32" t="s">
        <v>4798</v>
      </c>
      <c r="AG1061">
        <v>28.59</v>
      </c>
      <c r="AH1061">
        <f t="shared" si="41"/>
        <v>-0.72833523375142528</v>
      </c>
      <c r="AI1061" s="180">
        <v>1.7799928800284803E-2</v>
      </c>
      <c r="AJ1061" s="42">
        <f ca="1">_xlfn.NORM.INV(RAND(),VAR!$F$6,VAR!$F$7)</f>
        <v>-3.9574778637189549E-3</v>
      </c>
    </row>
    <row r="1062" spans="27:36" x14ac:dyDescent="0.25">
      <c r="AA1062" s="32" t="s">
        <v>3580</v>
      </c>
      <c r="AB1062">
        <v>105.24</v>
      </c>
      <c r="AC1062">
        <f t="shared" si="40"/>
        <v>11.265734265734265</v>
      </c>
      <c r="AD1062" s="42">
        <v>1.7794970986460212E-2</v>
      </c>
      <c r="AF1062" s="32" t="s">
        <v>3580</v>
      </c>
      <c r="AG1062">
        <v>105.24</v>
      </c>
      <c r="AH1062">
        <f t="shared" si="41"/>
        <v>11.265734265734265</v>
      </c>
      <c r="AI1062" s="180">
        <v>1.7794970986460212E-2</v>
      </c>
      <c r="AJ1062" s="42">
        <f ca="1">_xlfn.NORM.INV(RAND(),VAR!$F$6,VAR!$F$7)</f>
        <v>-1.0947301404194665E-2</v>
      </c>
    </row>
    <row r="1063" spans="27:36" x14ac:dyDescent="0.25">
      <c r="AA1063" s="32" t="s">
        <v>6517</v>
      </c>
      <c r="AB1063">
        <v>8.58</v>
      </c>
      <c r="AC1063">
        <f t="shared" si="40"/>
        <v>-0.97000734086062856</v>
      </c>
      <c r="AD1063" s="42">
        <v>1.7793594306049876E-2</v>
      </c>
      <c r="AF1063" s="32" t="s">
        <v>6517</v>
      </c>
      <c r="AG1063">
        <v>8.58</v>
      </c>
      <c r="AH1063">
        <f t="shared" si="41"/>
        <v>-0.97000734086062856</v>
      </c>
      <c r="AI1063" s="180">
        <v>1.7793594306049876E-2</v>
      </c>
      <c r="AJ1063" s="42">
        <f ca="1">_xlfn.NORM.INV(RAND(),VAR!$F$6,VAR!$F$7)</f>
        <v>6.5043375789549055E-3</v>
      </c>
    </row>
    <row r="1064" spans="27:36" x14ac:dyDescent="0.25">
      <c r="AA1064" s="32" t="s">
        <v>1077</v>
      </c>
      <c r="AB1064">
        <v>286.07</v>
      </c>
      <c r="AC1064">
        <f t="shared" si="40"/>
        <v>16.202044497895372</v>
      </c>
      <c r="AD1064" s="42">
        <v>1.7789162841996609E-2</v>
      </c>
      <c r="AF1064" s="32" t="s">
        <v>1077</v>
      </c>
      <c r="AG1064">
        <v>286.07</v>
      </c>
      <c r="AH1064">
        <f t="shared" si="41"/>
        <v>16.202044497895372</v>
      </c>
      <c r="AI1064" s="180">
        <v>1.7789162841996609E-2</v>
      </c>
      <c r="AJ1064" s="42">
        <f ca="1">_xlfn.NORM.INV(RAND(),VAR!$F$6,VAR!$F$7)</f>
        <v>-1.2556846109076068E-3</v>
      </c>
    </row>
    <row r="1065" spans="27:36" x14ac:dyDescent="0.25">
      <c r="AA1065" s="32" t="s">
        <v>5366</v>
      </c>
      <c r="AB1065">
        <v>16.63</v>
      </c>
      <c r="AC1065">
        <f t="shared" si="40"/>
        <v>-0.89343159243832104</v>
      </c>
      <c r="AD1065" s="42">
        <v>1.7747858017135743E-2</v>
      </c>
      <c r="AF1065" s="32" t="s">
        <v>5366</v>
      </c>
      <c r="AG1065">
        <v>16.63</v>
      </c>
      <c r="AH1065">
        <f t="shared" si="41"/>
        <v>-0.89343159243832104</v>
      </c>
      <c r="AI1065" s="180">
        <v>1.7747858017135743E-2</v>
      </c>
      <c r="AJ1065" s="42">
        <f ca="1">_xlfn.NORM.INV(RAND(),VAR!$F$6,VAR!$F$7)</f>
        <v>2.2524034452750122E-3</v>
      </c>
    </row>
    <row r="1066" spans="27:36" x14ac:dyDescent="0.25">
      <c r="AA1066" s="32" t="s">
        <v>2512</v>
      </c>
      <c r="AB1066">
        <v>156.05000000000001</v>
      </c>
      <c r="AC1066">
        <f t="shared" si="40"/>
        <v>0.15208564045773376</v>
      </c>
      <c r="AD1066" s="42">
        <v>1.7739516076436423E-2</v>
      </c>
      <c r="AF1066" s="32" t="s">
        <v>2512</v>
      </c>
      <c r="AG1066">
        <v>156.05000000000001</v>
      </c>
      <c r="AH1066">
        <f t="shared" si="41"/>
        <v>0.15208564045773376</v>
      </c>
      <c r="AI1066" s="180">
        <v>1.7739516076436423E-2</v>
      </c>
      <c r="AJ1066" s="42">
        <f ca="1">_xlfn.NORM.INV(RAND(),VAR!$F$6,VAR!$F$7)</f>
        <v>3.6009208048319707E-3</v>
      </c>
    </row>
    <row r="1067" spans="27:36" x14ac:dyDescent="0.25">
      <c r="AA1067" s="32" t="s">
        <v>2869</v>
      </c>
      <c r="AB1067">
        <v>135.44999999999999</v>
      </c>
      <c r="AC1067">
        <f t="shared" si="40"/>
        <v>-0.15791109729561703</v>
      </c>
      <c r="AD1067" s="42">
        <v>1.7732361559846588E-2</v>
      </c>
      <c r="AF1067" s="32" t="s">
        <v>2869</v>
      </c>
      <c r="AG1067">
        <v>135.44999999999999</v>
      </c>
      <c r="AH1067">
        <f t="shared" si="41"/>
        <v>-0.15791109729561703</v>
      </c>
      <c r="AI1067" s="180">
        <v>1.7732361559846588E-2</v>
      </c>
      <c r="AJ1067" s="42">
        <f ca="1">_xlfn.NORM.INV(RAND(),VAR!$F$6,VAR!$F$7)</f>
        <v>3.2374239833010458E-2</v>
      </c>
    </row>
    <row r="1068" spans="27:36" x14ac:dyDescent="0.25">
      <c r="AA1068" s="32" t="s">
        <v>2627</v>
      </c>
      <c r="AB1068">
        <v>160.85</v>
      </c>
      <c r="AC1068">
        <f t="shared" si="40"/>
        <v>3.5878494010268112</v>
      </c>
      <c r="AD1068" s="42">
        <v>1.7715912685858815E-2</v>
      </c>
      <c r="AF1068" s="32" t="s">
        <v>2627</v>
      </c>
      <c r="AG1068">
        <v>160.85</v>
      </c>
      <c r="AH1068">
        <f t="shared" si="41"/>
        <v>3.5878494010268112</v>
      </c>
      <c r="AI1068" s="180">
        <v>1.7715912685858815E-2</v>
      </c>
      <c r="AJ1068" s="42">
        <f ca="1">_xlfn.NORM.INV(RAND(),VAR!$F$6,VAR!$F$7)</f>
        <v>-7.8437432404276971E-3</v>
      </c>
    </row>
    <row r="1069" spans="27:36" x14ac:dyDescent="0.25">
      <c r="AA1069" s="32" t="s">
        <v>4725</v>
      </c>
      <c r="AB1069">
        <v>35.06</v>
      </c>
      <c r="AC1069">
        <f t="shared" si="40"/>
        <v>0.52302345786272819</v>
      </c>
      <c r="AD1069" s="42">
        <v>1.7706821480406365E-2</v>
      </c>
      <c r="AF1069" s="32" t="s">
        <v>4725</v>
      </c>
      <c r="AG1069">
        <v>35.06</v>
      </c>
      <c r="AH1069">
        <f t="shared" si="41"/>
        <v>0.52302345786272819</v>
      </c>
      <c r="AI1069" s="180">
        <v>1.7706821480406365E-2</v>
      </c>
      <c r="AJ1069" s="42">
        <f ca="1">_xlfn.NORM.INV(RAND(),VAR!$F$6,VAR!$F$7)</f>
        <v>-4.149731491621849E-2</v>
      </c>
    </row>
    <row r="1070" spans="27:36" x14ac:dyDescent="0.25">
      <c r="AA1070" s="32" t="s">
        <v>5234</v>
      </c>
      <c r="AB1070">
        <v>23.02</v>
      </c>
      <c r="AC1070">
        <f t="shared" si="40"/>
        <v>-0.87882297204821813</v>
      </c>
      <c r="AD1070" s="42">
        <v>1.7683465959327904E-2</v>
      </c>
      <c r="AF1070" s="32" t="s">
        <v>5234</v>
      </c>
      <c r="AG1070">
        <v>23.02</v>
      </c>
      <c r="AH1070">
        <f t="shared" si="41"/>
        <v>-0.87882297204821813</v>
      </c>
      <c r="AI1070" s="180">
        <v>1.7683465959327904E-2</v>
      </c>
      <c r="AJ1070" s="42">
        <f ca="1">_xlfn.NORM.INV(RAND(),VAR!$F$6,VAR!$F$7)</f>
        <v>1.189505640481469E-2</v>
      </c>
    </row>
    <row r="1071" spans="27:36" x14ac:dyDescent="0.25">
      <c r="AA1071" s="32" t="s">
        <v>2107</v>
      </c>
      <c r="AB1071">
        <v>189.97</v>
      </c>
      <c r="AC1071">
        <f t="shared" si="40"/>
        <v>0.38654112838478949</v>
      </c>
      <c r="AD1071" s="42">
        <v>1.7678255745433136E-2</v>
      </c>
      <c r="AF1071" s="32" t="s">
        <v>2107</v>
      </c>
      <c r="AG1071">
        <v>189.97</v>
      </c>
      <c r="AH1071">
        <f t="shared" si="41"/>
        <v>0.38654112838478949</v>
      </c>
      <c r="AI1071" s="180">
        <v>1.7678255745433136E-2</v>
      </c>
      <c r="AJ1071" s="42">
        <f ca="1">_xlfn.NORM.INV(RAND(),VAR!$F$6,VAR!$F$7)</f>
        <v>3.8696786466611545E-2</v>
      </c>
    </row>
    <row r="1072" spans="27:36" x14ac:dyDescent="0.25">
      <c r="AA1072" s="32" t="s">
        <v>3110</v>
      </c>
      <c r="AB1072">
        <v>137.01</v>
      </c>
      <c r="AC1072">
        <f t="shared" si="40"/>
        <v>-0.49558206317649667</v>
      </c>
      <c r="AD1072" s="42">
        <v>1.7678080665527673E-2</v>
      </c>
      <c r="AF1072" s="32" t="s">
        <v>3110</v>
      </c>
      <c r="AG1072">
        <v>137.01</v>
      </c>
      <c r="AH1072">
        <f t="shared" si="41"/>
        <v>-0.49558206317649667</v>
      </c>
      <c r="AI1072" s="180">
        <v>1.7678080665527673E-2</v>
      </c>
      <c r="AJ1072" s="42">
        <f ca="1">_xlfn.NORM.INV(RAND(),VAR!$F$6,VAR!$F$7)</f>
        <v>4.181725328709214E-2</v>
      </c>
    </row>
    <row r="1073" spans="27:36" x14ac:dyDescent="0.25">
      <c r="AA1073" s="32" t="s">
        <v>1108</v>
      </c>
      <c r="AB1073">
        <v>271.62</v>
      </c>
      <c r="AC1073">
        <f t="shared" si="40"/>
        <v>8.0570190063354463</v>
      </c>
      <c r="AD1073" s="42">
        <v>1.7646397662133273E-2</v>
      </c>
      <c r="AF1073" s="32" t="s">
        <v>1108</v>
      </c>
      <c r="AG1073">
        <v>271.62</v>
      </c>
      <c r="AH1073">
        <f t="shared" si="41"/>
        <v>8.0570190063354463</v>
      </c>
      <c r="AI1073" s="180">
        <v>1.7646397662133273E-2</v>
      </c>
      <c r="AJ1073" s="42">
        <f ca="1">_xlfn.NORM.INV(RAND(),VAR!$F$6,VAR!$F$7)</f>
        <v>1.5640798608303367E-2</v>
      </c>
    </row>
    <row r="1074" spans="27:36" x14ac:dyDescent="0.25">
      <c r="AA1074" s="32" t="s">
        <v>5059</v>
      </c>
      <c r="AB1074">
        <v>29.99</v>
      </c>
      <c r="AC1074">
        <f t="shared" si="40"/>
        <v>-0.91902035966949291</v>
      </c>
      <c r="AD1074" s="42">
        <v>1.7645062775704101E-2</v>
      </c>
      <c r="AF1074" s="32" t="s">
        <v>5059</v>
      </c>
      <c r="AG1074">
        <v>29.99</v>
      </c>
      <c r="AH1074">
        <f t="shared" si="41"/>
        <v>-0.91902035966949291</v>
      </c>
      <c r="AI1074" s="180">
        <v>1.7645062775704101E-2</v>
      </c>
      <c r="AJ1074" s="42">
        <f ca="1">_xlfn.NORM.INV(RAND(),VAR!$F$6,VAR!$F$7)</f>
        <v>-7.1018927924603893E-3</v>
      </c>
    </row>
    <row r="1075" spans="27:36" x14ac:dyDescent="0.25">
      <c r="AA1075" s="32" t="s">
        <v>938</v>
      </c>
      <c r="AB1075">
        <v>370.34</v>
      </c>
      <c r="AC1075">
        <f t="shared" si="40"/>
        <v>48.37866666666666</v>
      </c>
      <c r="AD1075" s="42">
        <v>1.76412398329302E-2</v>
      </c>
      <c r="AF1075" s="32" t="s">
        <v>938</v>
      </c>
      <c r="AG1075">
        <v>370.34</v>
      </c>
      <c r="AH1075">
        <f t="shared" si="41"/>
        <v>48.37866666666666</v>
      </c>
      <c r="AI1075" s="180">
        <v>1.76412398329302E-2</v>
      </c>
      <c r="AJ1075" s="42">
        <f ca="1">_xlfn.NORM.INV(RAND(),VAR!$F$6,VAR!$F$7)</f>
        <v>5.1875542112764022E-4</v>
      </c>
    </row>
    <row r="1076" spans="27:36" x14ac:dyDescent="0.25">
      <c r="AA1076" s="32" t="s">
        <v>6072</v>
      </c>
      <c r="AB1076">
        <v>7.5</v>
      </c>
      <c r="AC1076">
        <f t="shared" si="40"/>
        <v>-0.94636344132160477</v>
      </c>
      <c r="AD1076" s="42">
        <v>1.7639077340569909E-2</v>
      </c>
      <c r="AF1076" s="32" t="s">
        <v>6072</v>
      </c>
      <c r="AG1076">
        <v>7.5</v>
      </c>
      <c r="AH1076">
        <f t="shared" si="41"/>
        <v>-0.94636344132160477</v>
      </c>
      <c r="AI1076" s="180">
        <v>1.7639077340569909E-2</v>
      </c>
      <c r="AJ1076" s="42">
        <f ca="1">_xlfn.NORM.INV(RAND(),VAR!$F$6,VAR!$F$7)</f>
        <v>-1.3267000433897572E-2</v>
      </c>
    </row>
    <row r="1077" spans="27:36" x14ac:dyDescent="0.25">
      <c r="AA1077" s="32" t="s">
        <v>2885</v>
      </c>
      <c r="AB1077">
        <v>139.83000000000001</v>
      </c>
      <c r="AC1077">
        <f t="shared" si="40"/>
        <v>3.3985530040893366</v>
      </c>
      <c r="AD1077" s="42">
        <v>1.7611527545302597E-2</v>
      </c>
      <c r="AF1077" s="32" t="s">
        <v>2885</v>
      </c>
      <c r="AG1077">
        <v>139.83000000000001</v>
      </c>
      <c r="AH1077">
        <f t="shared" si="41"/>
        <v>3.3985530040893366</v>
      </c>
      <c r="AI1077" s="180">
        <v>1.7611527545302597E-2</v>
      </c>
      <c r="AJ1077" s="42">
        <f ca="1">_xlfn.NORM.INV(RAND(),VAR!$F$6,VAR!$F$7)</f>
        <v>-3.9196589138520603E-3</v>
      </c>
    </row>
    <row r="1078" spans="27:36" x14ac:dyDescent="0.25">
      <c r="AA1078" s="32" t="s">
        <v>4788</v>
      </c>
      <c r="AB1078">
        <v>31.79</v>
      </c>
      <c r="AC1078">
        <f t="shared" si="40"/>
        <v>1.75</v>
      </c>
      <c r="AD1078" s="42">
        <v>1.7605633802816989E-2</v>
      </c>
      <c r="AF1078" s="32" t="s">
        <v>4788</v>
      </c>
      <c r="AG1078">
        <v>31.79</v>
      </c>
      <c r="AH1078">
        <f t="shared" si="41"/>
        <v>1.75</v>
      </c>
      <c r="AI1078" s="180">
        <v>1.7605633802816989E-2</v>
      </c>
      <c r="AJ1078" s="42">
        <f ca="1">_xlfn.NORM.INV(RAND(),VAR!$F$6,VAR!$F$7)</f>
        <v>-2.3874081198430187E-2</v>
      </c>
    </row>
    <row r="1079" spans="27:36" x14ac:dyDescent="0.25">
      <c r="AA1079" s="32" t="s">
        <v>5566</v>
      </c>
      <c r="AB1079">
        <v>11.56</v>
      </c>
      <c r="AC1079">
        <f t="shared" si="40"/>
        <v>0.33179723502304159</v>
      </c>
      <c r="AD1079" s="42">
        <v>1.7605633802816989E-2</v>
      </c>
      <c r="AF1079" s="32" t="s">
        <v>5566</v>
      </c>
      <c r="AG1079">
        <v>11.56</v>
      </c>
      <c r="AH1079">
        <f t="shared" si="41"/>
        <v>0.33179723502304159</v>
      </c>
      <c r="AI1079" s="180">
        <v>1.7605633802816989E-2</v>
      </c>
      <c r="AJ1079" s="42">
        <f ca="1">_xlfn.NORM.INV(RAND(),VAR!$F$6,VAR!$F$7)</f>
        <v>-4.5154264715700871E-3</v>
      </c>
    </row>
    <row r="1080" spans="27:36" x14ac:dyDescent="0.25">
      <c r="AA1080" s="32" t="s">
        <v>6811</v>
      </c>
      <c r="AB1080">
        <v>8.68</v>
      </c>
      <c r="AC1080">
        <f t="shared" si="40"/>
        <v>-0.87400203222528672</v>
      </c>
      <c r="AD1080" s="42">
        <v>1.7584994138335253E-2</v>
      </c>
      <c r="AF1080" s="32" t="s">
        <v>6811</v>
      </c>
      <c r="AG1080">
        <v>8.68</v>
      </c>
      <c r="AH1080">
        <f t="shared" si="41"/>
        <v>-0.87400203222528672</v>
      </c>
      <c r="AI1080" s="180">
        <v>1.7584994138335253E-2</v>
      </c>
      <c r="AJ1080" s="42">
        <f ca="1">_xlfn.NORM.INV(RAND(),VAR!$F$6,VAR!$F$7)</f>
        <v>-4.9678182457903244E-3</v>
      </c>
    </row>
    <row r="1081" spans="27:36" x14ac:dyDescent="0.25">
      <c r="AA1081" s="32" t="s">
        <v>3970</v>
      </c>
      <c r="AB1081">
        <v>68.89</v>
      </c>
      <c r="AC1081">
        <f t="shared" si="40"/>
        <v>8.9122302158273374</v>
      </c>
      <c r="AD1081" s="42">
        <v>1.7577548005908383E-2</v>
      </c>
      <c r="AF1081" s="32" t="s">
        <v>3970</v>
      </c>
      <c r="AG1081">
        <v>68.89</v>
      </c>
      <c r="AH1081">
        <f t="shared" si="41"/>
        <v>8.9122302158273374</v>
      </c>
      <c r="AI1081" s="180">
        <v>1.7577548005908383E-2</v>
      </c>
      <c r="AJ1081" s="42">
        <f ca="1">_xlfn.NORM.INV(RAND(),VAR!$F$6,VAR!$F$7)</f>
        <v>1.692608473453016E-2</v>
      </c>
    </row>
    <row r="1082" spans="27:36" x14ac:dyDescent="0.25">
      <c r="AA1082" s="32" t="s">
        <v>6105</v>
      </c>
      <c r="AB1082">
        <v>6.95</v>
      </c>
      <c r="AC1082">
        <f t="shared" si="40"/>
        <v>-0.9489608577513402</v>
      </c>
      <c r="AD1082" s="42">
        <v>1.7569546120058677E-2</v>
      </c>
      <c r="AF1082" s="32" t="s">
        <v>6105</v>
      </c>
      <c r="AG1082">
        <v>6.95</v>
      </c>
      <c r="AH1082">
        <f t="shared" si="41"/>
        <v>-0.9489608577513402</v>
      </c>
      <c r="AI1082" s="180">
        <v>1.7569546120058677E-2</v>
      </c>
      <c r="AJ1082" s="42">
        <f ca="1">_xlfn.NORM.INV(RAND(),VAR!$F$6,VAR!$F$7)</f>
        <v>-1.0272229535081205E-3</v>
      </c>
    </row>
    <row r="1083" spans="27:36" x14ac:dyDescent="0.25">
      <c r="AA1083" s="32" t="s">
        <v>3202</v>
      </c>
      <c r="AB1083">
        <v>136.16999999999999</v>
      </c>
      <c r="AC1083">
        <f t="shared" si="40"/>
        <v>-0.36665116279069776</v>
      </c>
      <c r="AD1083" s="42">
        <v>1.7560902705126225E-2</v>
      </c>
      <c r="AF1083" s="32" t="s">
        <v>3202</v>
      </c>
      <c r="AG1083">
        <v>136.16999999999999</v>
      </c>
      <c r="AH1083">
        <f t="shared" si="41"/>
        <v>-0.36665116279069776</v>
      </c>
      <c r="AI1083" s="180">
        <v>1.7560902705126225E-2</v>
      </c>
      <c r="AJ1083" s="42">
        <f ca="1">_xlfn.NORM.INV(RAND(),VAR!$F$6,VAR!$F$7)</f>
        <v>4.7572288966085735E-3</v>
      </c>
    </row>
    <row r="1084" spans="27:36" x14ac:dyDescent="0.25">
      <c r="AA1084" s="32" t="s">
        <v>1184</v>
      </c>
      <c r="AB1084">
        <v>215</v>
      </c>
      <c r="AC1084">
        <f t="shared" si="40"/>
        <v>4.6209150326797381</v>
      </c>
      <c r="AD1084" s="42">
        <v>1.7558805433290692E-2</v>
      </c>
      <c r="AF1084" s="32" t="s">
        <v>1184</v>
      </c>
      <c r="AG1084">
        <v>215</v>
      </c>
      <c r="AH1084">
        <f t="shared" si="41"/>
        <v>4.6209150326797381</v>
      </c>
      <c r="AI1084" s="180">
        <v>1.7558805433290692E-2</v>
      </c>
      <c r="AJ1084" s="42">
        <f ca="1">_xlfn.NORM.INV(RAND(),VAR!$F$6,VAR!$F$7)</f>
        <v>-5.4206000867914252E-2</v>
      </c>
    </row>
    <row r="1085" spans="27:36" x14ac:dyDescent="0.25">
      <c r="AA1085" s="32" t="s">
        <v>4608</v>
      </c>
      <c r="AB1085">
        <v>38.25</v>
      </c>
      <c r="AC1085">
        <f t="shared" si="40"/>
        <v>-0.8006047020799667</v>
      </c>
      <c r="AD1085" s="42">
        <v>1.7557861133280062E-2</v>
      </c>
      <c r="AF1085" s="32" t="s">
        <v>4608</v>
      </c>
      <c r="AG1085">
        <v>38.25</v>
      </c>
      <c r="AH1085">
        <f t="shared" si="41"/>
        <v>-0.8006047020799667</v>
      </c>
      <c r="AI1085" s="180">
        <v>1.7557861133280062E-2</v>
      </c>
      <c r="AJ1085" s="42">
        <f ca="1">_xlfn.NORM.INV(RAND(),VAR!$F$6,VAR!$F$7)</f>
        <v>-1.9093248180149871E-3</v>
      </c>
    </row>
    <row r="1086" spans="27:36" x14ac:dyDescent="0.25">
      <c r="AA1086" s="32" t="s">
        <v>2227</v>
      </c>
      <c r="AB1086">
        <v>191.83</v>
      </c>
      <c r="AC1086">
        <f t="shared" si="40"/>
        <v>4.8059927360774823</v>
      </c>
      <c r="AD1086" s="42">
        <v>1.7557818799066371E-2</v>
      </c>
      <c r="AF1086" s="32" t="s">
        <v>2227</v>
      </c>
      <c r="AG1086">
        <v>191.83</v>
      </c>
      <c r="AH1086">
        <f t="shared" si="41"/>
        <v>4.8059927360774823</v>
      </c>
      <c r="AI1086" s="180">
        <v>1.7557818799066371E-2</v>
      </c>
      <c r="AJ1086" s="42">
        <f ca="1">_xlfn.NORM.INV(RAND(),VAR!$F$6,VAR!$F$7)</f>
        <v>4.5206837792512271E-3</v>
      </c>
    </row>
    <row r="1087" spans="27:36" x14ac:dyDescent="0.25">
      <c r="AA1087" s="32" t="s">
        <v>4471</v>
      </c>
      <c r="AB1087">
        <v>33.04</v>
      </c>
      <c r="AC1087">
        <f t="shared" si="40"/>
        <v>2.3509127789046653</v>
      </c>
      <c r="AD1087" s="42">
        <v>1.7554665845395778E-2</v>
      </c>
      <c r="AF1087" s="32" t="s">
        <v>4471</v>
      </c>
      <c r="AG1087">
        <v>33.04</v>
      </c>
      <c r="AH1087">
        <f t="shared" si="41"/>
        <v>2.3509127789046653</v>
      </c>
      <c r="AI1087" s="180">
        <v>1.7554665845395778E-2</v>
      </c>
      <c r="AJ1087" s="42">
        <f ca="1">_xlfn.NORM.INV(RAND(),VAR!$F$6,VAR!$F$7)</f>
        <v>1.9330804989875487E-2</v>
      </c>
    </row>
    <row r="1088" spans="27:36" x14ac:dyDescent="0.25">
      <c r="AA1088" s="32" t="s">
        <v>5734</v>
      </c>
      <c r="AB1088">
        <v>9.86</v>
      </c>
      <c r="AC1088">
        <f t="shared" si="40"/>
        <v>-0.92983704547071799</v>
      </c>
      <c r="AD1088" s="42">
        <v>1.7543859649122862E-2</v>
      </c>
      <c r="AF1088" s="32" t="s">
        <v>5734</v>
      </c>
      <c r="AG1088">
        <v>9.86</v>
      </c>
      <c r="AH1088">
        <f t="shared" si="41"/>
        <v>-0.92983704547071799</v>
      </c>
      <c r="AI1088" s="180">
        <v>1.7543859649122862E-2</v>
      </c>
      <c r="AJ1088" s="42">
        <f ca="1">_xlfn.NORM.INV(RAND(),VAR!$F$6,VAR!$F$7)</f>
        <v>-3.8952494056826832E-2</v>
      </c>
    </row>
    <row r="1089" spans="27:36" x14ac:dyDescent="0.25">
      <c r="AA1089" s="32" t="s">
        <v>2687</v>
      </c>
      <c r="AB1089">
        <v>140.53</v>
      </c>
      <c r="AC1089">
        <f t="shared" si="40"/>
        <v>16.285362853628534</v>
      </c>
      <c r="AD1089" s="42">
        <v>1.7522264861342229E-2</v>
      </c>
      <c r="AF1089" s="32" t="s">
        <v>2687</v>
      </c>
      <c r="AG1089">
        <v>140.53</v>
      </c>
      <c r="AH1089">
        <f t="shared" si="41"/>
        <v>16.285362853628534</v>
      </c>
      <c r="AI1089" s="180">
        <v>1.7522264861342229E-2</v>
      </c>
      <c r="AJ1089" s="42">
        <f ca="1">_xlfn.NORM.INV(RAND(),VAR!$F$6,VAR!$F$7)</f>
        <v>3.0453914845703409E-2</v>
      </c>
    </row>
    <row r="1090" spans="27:36" x14ac:dyDescent="0.25">
      <c r="AA1090" s="32" t="s">
        <v>6542</v>
      </c>
      <c r="AB1090">
        <v>8.1300000000000008</v>
      </c>
      <c r="AC1090">
        <f t="shared" si="40"/>
        <v>7.6821192052980214E-2</v>
      </c>
      <c r="AD1090" s="42">
        <v>1.7521902377972465E-2</v>
      </c>
      <c r="AF1090" s="32" t="s">
        <v>6542</v>
      </c>
      <c r="AG1090">
        <v>8.1300000000000008</v>
      </c>
      <c r="AH1090">
        <f t="shared" si="41"/>
        <v>7.6821192052980214E-2</v>
      </c>
      <c r="AI1090" s="180">
        <v>1.7521902377972465E-2</v>
      </c>
      <c r="AJ1090" s="42">
        <f ca="1">_xlfn.NORM.INV(RAND(),VAR!$F$6,VAR!$F$7)</f>
        <v>1.8796913253510312E-2</v>
      </c>
    </row>
    <row r="1091" spans="27:36" x14ac:dyDescent="0.25">
      <c r="AA1091" s="32" t="s">
        <v>5961</v>
      </c>
      <c r="AB1091">
        <v>7.55</v>
      </c>
      <c r="AC1091">
        <f t="shared" si="40"/>
        <v>-0.9558195330329452</v>
      </c>
      <c r="AD1091" s="42">
        <v>1.7520215633423097E-2</v>
      </c>
      <c r="AF1091" s="32" t="s">
        <v>5961</v>
      </c>
      <c r="AG1091">
        <v>7.55</v>
      </c>
      <c r="AH1091">
        <f t="shared" si="41"/>
        <v>-0.9558195330329452</v>
      </c>
      <c r="AI1091" s="180">
        <v>1.7520215633423097E-2</v>
      </c>
      <c r="AJ1091" s="42">
        <f ca="1">_xlfn.NORM.INV(RAND(),VAR!$F$6,VAR!$F$7)</f>
        <v>-1.0018321876759486E-2</v>
      </c>
    </row>
    <row r="1092" spans="27:36" x14ac:dyDescent="0.25">
      <c r="AA1092" s="32" t="s">
        <v>1765</v>
      </c>
      <c r="AB1092">
        <v>170.89</v>
      </c>
      <c r="AC1092">
        <f t="shared" ref="AC1092:AC1155" si="42">(AB1092/AB1093)-1</f>
        <v>0.20438367749665232</v>
      </c>
      <c r="AD1092" s="42">
        <v>1.7505209883893924E-2</v>
      </c>
      <c r="AF1092" s="32" t="s">
        <v>1765</v>
      </c>
      <c r="AG1092">
        <v>170.89</v>
      </c>
      <c r="AH1092">
        <f t="shared" ref="AH1092:AH1155" si="43">(AG1092/AG1093)-1</f>
        <v>0.20438367749665232</v>
      </c>
      <c r="AI1092" s="180">
        <v>1.7505209883893924E-2</v>
      </c>
      <c r="AJ1092" s="42">
        <f ca="1">_xlfn.NORM.INV(RAND(),VAR!$F$6,VAR!$F$7)</f>
        <v>-2.2476134976831812E-2</v>
      </c>
    </row>
    <row r="1093" spans="27:36" x14ac:dyDescent="0.25">
      <c r="AA1093" s="32" t="s">
        <v>1652</v>
      </c>
      <c r="AB1093">
        <v>141.88999999999999</v>
      </c>
      <c r="AC1093">
        <f t="shared" si="42"/>
        <v>17.768518518518519</v>
      </c>
      <c r="AD1093" s="42">
        <v>1.7497310864108995E-2</v>
      </c>
      <c r="AF1093" s="32" t="s">
        <v>1652</v>
      </c>
      <c r="AG1093">
        <v>141.88999999999999</v>
      </c>
      <c r="AH1093">
        <f t="shared" si="43"/>
        <v>17.768518518518519</v>
      </c>
      <c r="AI1093" s="180">
        <v>1.7497310864108995E-2</v>
      </c>
      <c r="AJ1093" s="42">
        <f ca="1">_xlfn.NORM.INV(RAND(),VAR!$F$6,VAR!$F$7)</f>
        <v>-6.1271302059880801E-5</v>
      </c>
    </row>
    <row r="1094" spans="27:36" x14ac:dyDescent="0.25">
      <c r="AA1094" s="32" t="s">
        <v>6731</v>
      </c>
      <c r="AB1094">
        <v>7.56</v>
      </c>
      <c r="AC1094">
        <f t="shared" si="42"/>
        <v>-0.31583710407239829</v>
      </c>
      <c r="AD1094" s="42">
        <v>1.7496635262449489E-2</v>
      </c>
      <c r="AF1094" s="32" t="s">
        <v>6731</v>
      </c>
      <c r="AG1094">
        <v>7.56</v>
      </c>
      <c r="AH1094">
        <f t="shared" si="43"/>
        <v>-0.31583710407239829</v>
      </c>
      <c r="AI1094" s="180">
        <v>1.7496635262449489E-2</v>
      </c>
      <c r="AJ1094" s="42">
        <f ca="1">_xlfn.NORM.INV(RAND(),VAR!$F$6,VAR!$F$7)</f>
        <v>1.1465320600606878E-3</v>
      </c>
    </row>
    <row r="1095" spans="27:36" x14ac:dyDescent="0.25">
      <c r="AA1095" s="32" t="s">
        <v>6873</v>
      </c>
      <c r="AB1095">
        <v>11.05</v>
      </c>
      <c r="AC1095">
        <f t="shared" si="42"/>
        <v>-0.96923205435206328</v>
      </c>
      <c r="AD1095" s="42">
        <v>1.7495395948434744E-2</v>
      </c>
      <c r="AF1095" s="32" t="s">
        <v>6873</v>
      </c>
      <c r="AG1095">
        <v>11.05</v>
      </c>
      <c r="AH1095">
        <f t="shared" si="43"/>
        <v>-0.96923205435206328</v>
      </c>
      <c r="AI1095" s="180">
        <v>1.7495395948434744E-2</v>
      </c>
      <c r="AJ1095" s="42">
        <f ca="1">_xlfn.NORM.INV(RAND(),VAR!$F$6,VAR!$F$7)</f>
        <v>-2.9609745301485647E-3</v>
      </c>
    </row>
    <row r="1096" spans="27:36" x14ac:dyDescent="0.25">
      <c r="AA1096" s="32" t="s">
        <v>946</v>
      </c>
      <c r="AB1096">
        <v>359.14</v>
      </c>
      <c r="AC1096">
        <f t="shared" si="42"/>
        <v>0.34554718819077568</v>
      </c>
      <c r="AD1096" s="42">
        <v>1.7480239113805585E-2</v>
      </c>
      <c r="AF1096" s="32" t="s">
        <v>946</v>
      </c>
      <c r="AG1096">
        <v>359.14</v>
      </c>
      <c r="AH1096">
        <f t="shared" si="43"/>
        <v>0.34554718819077568</v>
      </c>
      <c r="AI1096" s="180">
        <v>1.7480239113805585E-2</v>
      </c>
      <c r="AJ1096" s="42">
        <f ca="1">_xlfn.NORM.INV(RAND(),VAR!$F$6,VAR!$F$7)</f>
        <v>9.1045143676000088E-3</v>
      </c>
    </row>
    <row r="1097" spans="27:36" x14ac:dyDescent="0.25">
      <c r="AA1097" s="32" t="s">
        <v>1109</v>
      </c>
      <c r="AB1097">
        <v>266.91000000000003</v>
      </c>
      <c r="AC1097">
        <f t="shared" si="42"/>
        <v>0.30454545454545467</v>
      </c>
      <c r="AD1097" s="42">
        <v>1.7458925780505563E-2</v>
      </c>
      <c r="AF1097" s="32" t="s">
        <v>1109</v>
      </c>
      <c r="AG1097">
        <v>266.91000000000003</v>
      </c>
      <c r="AH1097">
        <f t="shared" si="43"/>
        <v>0.30454545454545467</v>
      </c>
      <c r="AI1097" s="180">
        <v>1.7458925780505563E-2</v>
      </c>
      <c r="AJ1097" s="42">
        <f ca="1">_xlfn.NORM.INV(RAND(),VAR!$F$6,VAR!$F$7)</f>
        <v>-3.5260981481572548E-3</v>
      </c>
    </row>
    <row r="1098" spans="27:36" x14ac:dyDescent="0.25">
      <c r="AA1098" s="32" t="s">
        <v>1911</v>
      </c>
      <c r="AB1098">
        <v>204.6</v>
      </c>
      <c r="AC1098">
        <f t="shared" si="42"/>
        <v>-0.45220883534136547</v>
      </c>
      <c r="AD1098" s="42">
        <v>1.7454870953304447E-2</v>
      </c>
      <c r="AF1098" s="32" t="s">
        <v>1911</v>
      </c>
      <c r="AG1098">
        <v>204.6</v>
      </c>
      <c r="AH1098">
        <f t="shared" si="43"/>
        <v>-0.45220883534136547</v>
      </c>
      <c r="AI1098" s="180">
        <v>1.7454870953304447E-2</v>
      </c>
      <c r="AJ1098" s="42">
        <f ca="1">_xlfn.NORM.INV(RAND(),VAR!$F$6,VAR!$F$7)</f>
        <v>5.0830030803285008E-3</v>
      </c>
    </row>
    <row r="1099" spans="27:36" x14ac:dyDescent="0.25">
      <c r="AA1099" s="32" t="s">
        <v>748</v>
      </c>
      <c r="AB1099">
        <v>373.5</v>
      </c>
      <c r="AC1099">
        <f t="shared" si="42"/>
        <v>1.2532577220077221</v>
      </c>
      <c r="AD1099" s="42">
        <v>1.7433941705257361E-2</v>
      </c>
      <c r="AF1099" s="32" t="s">
        <v>748</v>
      </c>
      <c r="AG1099">
        <v>373.5</v>
      </c>
      <c r="AH1099">
        <f t="shared" si="43"/>
        <v>1.2532577220077221</v>
      </c>
      <c r="AI1099" s="180">
        <v>1.7433941705257361E-2</v>
      </c>
      <c r="AJ1099" s="42">
        <f ca="1">_xlfn.NORM.INV(RAND(),VAR!$F$6,VAR!$F$7)</f>
        <v>3.6698525199801386E-2</v>
      </c>
    </row>
    <row r="1100" spans="27:36" x14ac:dyDescent="0.25">
      <c r="AA1100" s="32" t="s">
        <v>1405</v>
      </c>
      <c r="AB1100">
        <v>165.76</v>
      </c>
      <c r="AC1100">
        <f t="shared" si="42"/>
        <v>16.747323340471091</v>
      </c>
      <c r="AD1100" s="42">
        <v>1.7431868401669659E-2</v>
      </c>
      <c r="AF1100" s="32" t="s">
        <v>1405</v>
      </c>
      <c r="AG1100">
        <v>165.76</v>
      </c>
      <c r="AH1100">
        <f t="shared" si="43"/>
        <v>16.747323340471091</v>
      </c>
      <c r="AI1100" s="180">
        <v>1.7431868401669659E-2</v>
      </c>
      <c r="AJ1100" s="42">
        <f ca="1">_xlfn.NORM.INV(RAND(),VAR!$F$6,VAR!$F$7)</f>
        <v>-2.3299474080749512E-2</v>
      </c>
    </row>
    <row r="1101" spans="27:36" x14ac:dyDescent="0.25">
      <c r="AA1101" s="32" t="s">
        <v>6508</v>
      </c>
      <c r="AB1101">
        <v>9.34</v>
      </c>
      <c r="AC1101">
        <f t="shared" si="42"/>
        <v>-0.9448316597755464</v>
      </c>
      <c r="AD1101" s="42">
        <v>1.7429193899782147E-2</v>
      </c>
      <c r="AF1101" s="32" t="s">
        <v>6508</v>
      </c>
      <c r="AG1101">
        <v>9.34</v>
      </c>
      <c r="AH1101">
        <f t="shared" si="43"/>
        <v>-0.9448316597755464</v>
      </c>
      <c r="AI1101" s="180">
        <v>1.7429193899782147E-2</v>
      </c>
      <c r="AJ1101" s="42">
        <f ca="1">_xlfn.NORM.INV(RAND(),VAR!$F$6,VAR!$F$7)</f>
        <v>7.4044550584443924E-3</v>
      </c>
    </row>
    <row r="1102" spans="27:36" x14ac:dyDescent="0.25">
      <c r="AA1102" s="32" t="s">
        <v>2950</v>
      </c>
      <c r="AB1102">
        <v>169.3</v>
      </c>
      <c r="AC1102">
        <f t="shared" si="42"/>
        <v>21.305665349143613</v>
      </c>
      <c r="AD1102" s="42">
        <v>1.7427884615384581E-2</v>
      </c>
      <c r="AF1102" s="32" t="s">
        <v>2950</v>
      </c>
      <c r="AG1102">
        <v>169.3</v>
      </c>
      <c r="AH1102">
        <f t="shared" si="43"/>
        <v>21.305665349143613</v>
      </c>
      <c r="AI1102" s="180">
        <v>1.7427884615384581E-2</v>
      </c>
      <c r="AJ1102" s="42">
        <f ca="1">_xlfn.NORM.INV(RAND(),VAR!$F$6,VAR!$F$7)</f>
        <v>-4.6623767810358087E-4</v>
      </c>
    </row>
    <row r="1103" spans="27:36" x14ac:dyDescent="0.25">
      <c r="AA1103" s="32" t="s">
        <v>7063</v>
      </c>
      <c r="AB1103">
        <v>7.59</v>
      </c>
      <c r="AC1103">
        <f t="shared" si="42"/>
        <v>-1.3157894736841591E-3</v>
      </c>
      <c r="AD1103" s="42">
        <v>1.7426273458444941E-2</v>
      </c>
      <c r="AF1103" s="32" t="s">
        <v>7063</v>
      </c>
      <c r="AG1103">
        <v>7.59</v>
      </c>
      <c r="AH1103">
        <f t="shared" si="43"/>
        <v>-1.3157894736841591E-3</v>
      </c>
      <c r="AI1103" s="180">
        <v>1.7426273458444941E-2</v>
      </c>
      <c r="AJ1103" s="42">
        <f ca="1">_xlfn.NORM.INV(RAND(),VAR!$F$6,VAR!$F$7)</f>
        <v>5.7124852427135504E-3</v>
      </c>
    </row>
    <row r="1104" spans="27:36" x14ac:dyDescent="0.25">
      <c r="AA1104" s="32" t="s">
        <v>5897</v>
      </c>
      <c r="AB1104">
        <v>7.6</v>
      </c>
      <c r="AC1104">
        <f t="shared" si="42"/>
        <v>-0.13439635535307515</v>
      </c>
      <c r="AD1104" s="42">
        <v>1.7402945113788482E-2</v>
      </c>
      <c r="AF1104" s="32" t="s">
        <v>5897</v>
      </c>
      <c r="AG1104">
        <v>7.6</v>
      </c>
      <c r="AH1104">
        <f t="shared" si="43"/>
        <v>-0.13439635535307515</v>
      </c>
      <c r="AI1104" s="180">
        <v>1.7402945113788482E-2</v>
      </c>
      <c r="AJ1104" s="42">
        <f ca="1">_xlfn.NORM.INV(RAND(),VAR!$F$6,VAR!$F$7)</f>
        <v>1.0695972701091891E-2</v>
      </c>
    </row>
    <row r="1105" spans="27:36" x14ac:dyDescent="0.25">
      <c r="AA1105" s="32" t="s">
        <v>6460</v>
      </c>
      <c r="AB1105">
        <v>8.7799999999999994</v>
      </c>
      <c r="AC1105">
        <f t="shared" si="42"/>
        <v>-0.94974241556954775</v>
      </c>
      <c r="AD1105" s="42">
        <v>1.7381228273464444E-2</v>
      </c>
      <c r="AF1105" s="32" t="s">
        <v>6460</v>
      </c>
      <c r="AG1105">
        <v>8.7799999999999994</v>
      </c>
      <c r="AH1105">
        <f t="shared" si="43"/>
        <v>-0.94974241556954775</v>
      </c>
      <c r="AI1105" s="180">
        <v>1.7381228273464444E-2</v>
      </c>
      <c r="AJ1105" s="42">
        <f ca="1">_xlfn.NORM.INV(RAND(),VAR!$F$6,VAR!$F$7)</f>
        <v>-3.0196721334665128E-2</v>
      </c>
    </row>
    <row r="1106" spans="27:36" x14ac:dyDescent="0.25">
      <c r="AA1106" s="32" t="s">
        <v>2564</v>
      </c>
      <c r="AB1106">
        <v>174.7</v>
      </c>
      <c r="AC1106">
        <f t="shared" si="42"/>
        <v>6.4011206529021258E-2</v>
      </c>
      <c r="AD1106" s="42">
        <v>1.7353831819240551E-2</v>
      </c>
      <c r="AF1106" s="32" t="s">
        <v>2564</v>
      </c>
      <c r="AG1106">
        <v>174.7</v>
      </c>
      <c r="AH1106">
        <f t="shared" si="43"/>
        <v>6.4011206529021258E-2</v>
      </c>
      <c r="AI1106" s="180">
        <v>1.7353831819240551E-2</v>
      </c>
      <c r="AJ1106" s="42">
        <f ca="1">_xlfn.NORM.INV(RAND(),VAR!$F$6,VAR!$F$7)</f>
        <v>1.7409294133711391E-2</v>
      </c>
    </row>
    <row r="1107" spans="27:36" x14ac:dyDescent="0.25">
      <c r="AA1107" s="32" t="s">
        <v>1445</v>
      </c>
      <c r="AB1107">
        <v>164.19</v>
      </c>
      <c r="AC1107">
        <f t="shared" si="42"/>
        <v>2.2538644470868014</v>
      </c>
      <c r="AD1107" s="42">
        <v>1.7349278146105762E-2</v>
      </c>
      <c r="AF1107" s="32" t="s">
        <v>1445</v>
      </c>
      <c r="AG1107">
        <v>164.19</v>
      </c>
      <c r="AH1107">
        <f t="shared" si="43"/>
        <v>2.2538644470868014</v>
      </c>
      <c r="AI1107" s="180">
        <v>1.7349278146105762E-2</v>
      </c>
      <c r="AJ1107" s="42">
        <f ca="1">_xlfn.NORM.INV(RAND(),VAR!$F$6,VAR!$F$7)</f>
        <v>6.2121116008825184E-3</v>
      </c>
    </row>
    <row r="1108" spans="27:36" x14ac:dyDescent="0.25">
      <c r="AA1108" s="32" t="s">
        <v>4263</v>
      </c>
      <c r="AB1108">
        <v>50.46</v>
      </c>
      <c r="AC1108">
        <f t="shared" si="42"/>
        <v>-0.87665305922902048</v>
      </c>
      <c r="AD1108" s="42">
        <v>1.7338709677419351E-2</v>
      </c>
      <c r="AF1108" s="32" t="s">
        <v>4263</v>
      </c>
      <c r="AG1108">
        <v>50.46</v>
      </c>
      <c r="AH1108">
        <f t="shared" si="43"/>
        <v>-0.87665305922902048</v>
      </c>
      <c r="AI1108" s="180">
        <v>1.7338709677419351E-2</v>
      </c>
      <c r="AJ1108" s="42">
        <f ca="1">_xlfn.NORM.INV(RAND(),VAR!$F$6,VAR!$F$7)</f>
        <v>2.6087127434317688E-2</v>
      </c>
    </row>
    <row r="1109" spans="27:36" x14ac:dyDescent="0.25">
      <c r="AA1109" s="32" t="s">
        <v>495</v>
      </c>
      <c r="AB1109">
        <v>409.09</v>
      </c>
      <c r="AC1109">
        <f t="shared" si="42"/>
        <v>11.193442622950821</v>
      </c>
      <c r="AD1109" s="42">
        <v>1.7333134387744975E-2</v>
      </c>
      <c r="AF1109" s="32" t="s">
        <v>495</v>
      </c>
      <c r="AG1109">
        <v>409.09</v>
      </c>
      <c r="AH1109">
        <f t="shared" si="43"/>
        <v>11.193442622950821</v>
      </c>
      <c r="AI1109" s="180">
        <v>1.7333134387744975E-2</v>
      </c>
      <c r="AJ1109" s="42">
        <f ca="1">_xlfn.NORM.INV(RAND(),VAR!$F$6,VAR!$F$7)</f>
        <v>-1.1918675336394537E-3</v>
      </c>
    </row>
    <row r="1110" spans="27:36" x14ac:dyDescent="0.25">
      <c r="AA1110" s="32" t="s">
        <v>5023</v>
      </c>
      <c r="AB1110">
        <v>33.549999999999997</v>
      </c>
      <c r="AC1110">
        <f t="shared" si="42"/>
        <v>-0.48676763041150384</v>
      </c>
      <c r="AD1110" s="42">
        <v>1.7283201940569981E-2</v>
      </c>
      <c r="AF1110" s="32" t="s">
        <v>5023</v>
      </c>
      <c r="AG1110">
        <v>33.549999999999997</v>
      </c>
      <c r="AH1110">
        <f t="shared" si="43"/>
        <v>-0.48676763041150384</v>
      </c>
      <c r="AI1110" s="180">
        <v>1.7283201940569981E-2</v>
      </c>
      <c r="AJ1110" s="42">
        <f ca="1">_xlfn.NORM.INV(RAND(),VAR!$F$6,VAR!$F$7)</f>
        <v>5.675068945637545E-3</v>
      </c>
    </row>
    <row r="1111" spans="27:36" x14ac:dyDescent="0.25">
      <c r="AA1111" s="32" t="s">
        <v>4060</v>
      </c>
      <c r="AB1111">
        <v>65.37</v>
      </c>
      <c r="AC1111">
        <f t="shared" si="42"/>
        <v>-0.83365565677642628</v>
      </c>
      <c r="AD1111" s="42">
        <v>1.7273576097105448E-2</v>
      </c>
      <c r="AF1111" s="32" t="s">
        <v>4060</v>
      </c>
      <c r="AG1111">
        <v>65.37</v>
      </c>
      <c r="AH1111">
        <f t="shared" si="43"/>
        <v>-0.83365565677642628</v>
      </c>
      <c r="AI1111" s="180">
        <v>1.7273576097105448E-2</v>
      </c>
      <c r="AJ1111" s="42">
        <f ca="1">_xlfn.NORM.INV(RAND(),VAR!$F$6,VAR!$F$7)</f>
        <v>-1.3439770423606719E-2</v>
      </c>
    </row>
    <row r="1112" spans="27:36" x14ac:dyDescent="0.25">
      <c r="AA1112" s="32" t="s">
        <v>390</v>
      </c>
      <c r="AB1112">
        <v>392.98</v>
      </c>
      <c r="AC1112">
        <f t="shared" si="42"/>
        <v>46.633939393939393</v>
      </c>
      <c r="AD1112" s="42">
        <v>1.7265926328596137E-2</v>
      </c>
      <c r="AF1112" s="32" t="s">
        <v>390</v>
      </c>
      <c r="AG1112">
        <v>392.98</v>
      </c>
      <c r="AH1112">
        <f t="shared" si="43"/>
        <v>46.633939393939393</v>
      </c>
      <c r="AI1112" s="180">
        <v>1.7265926328596137E-2</v>
      </c>
      <c r="AJ1112" s="42">
        <f ca="1">_xlfn.NORM.INV(RAND(),VAR!$F$6,VAR!$F$7)</f>
        <v>-2.843977077034758E-2</v>
      </c>
    </row>
    <row r="1113" spans="27:36" x14ac:dyDescent="0.25">
      <c r="AA1113" s="32" t="s">
        <v>6524</v>
      </c>
      <c r="AB1113">
        <v>8.25</v>
      </c>
      <c r="AC1113">
        <f t="shared" si="42"/>
        <v>-0.94929317762753529</v>
      </c>
      <c r="AD1113" s="42">
        <v>1.7262638717632672E-2</v>
      </c>
      <c r="AF1113" s="32" t="s">
        <v>6524</v>
      </c>
      <c r="AG1113">
        <v>8.25</v>
      </c>
      <c r="AH1113">
        <f t="shared" si="43"/>
        <v>-0.94929317762753529</v>
      </c>
      <c r="AI1113" s="180">
        <v>1.7262638717632672E-2</v>
      </c>
      <c r="AJ1113" s="42">
        <f ca="1">_xlfn.NORM.INV(RAND(),VAR!$F$6,VAR!$F$7)</f>
        <v>1.8243932698146257E-2</v>
      </c>
    </row>
    <row r="1114" spans="27:36" x14ac:dyDescent="0.25">
      <c r="AA1114" s="32" t="s">
        <v>1494</v>
      </c>
      <c r="AB1114">
        <v>162.69999999999999</v>
      </c>
      <c r="AC1114">
        <f t="shared" si="42"/>
        <v>17.38418079096045</v>
      </c>
      <c r="AD1114" s="42">
        <v>1.7256471176691157E-2</v>
      </c>
      <c r="AF1114" s="32" t="s">
        <v>1494</v>
      </c>
      <c r="AG1114">
        <v>162.69999999999999</v>
      </c>
      <c r="AH1114">
        <f t="shared" si="43"/>
        <v>17.38418079096045</v>
      </c>
      <c r="AI1114" s="180">
        <v>1.7256471176691157E-2</v>
      </c>
      <c r="AJ1114" s="42">
        <f ca="1">_xlfn.NORM.INV(RAND(),VAR!$F$6,VAR!$F$7)</f>
        <v>4.6174484762711047E-3</v>
      </c>
    </row>
    <row r="1115" spans="27:36" x14ac:dyDescent="0.25">
      <c r="AA1115" s="32" t="s">
        <v>6986</v>
      </c>
      <c r="AB1115">
        <v>8.85</v>
      </c>
      <c r="AC1115">
        <f t="shared" si="42"/>
        <v>-0.94511287521706777</v>
      </c>
      <c r="AD1115" s="42">
        <v>1.7241379310344973E-2</v>
      </c>
      <c r="AF1115" s="32" t="s">
        <v>6986</v>
      </c>
      <c r="AG1115">
        <v>8.85</v>
      </c>
      <c r="AH1115">
        <f t="shared" si="43"/>
        <v>-0.94511287521706777</v>
      </c>
      <c r="AI1115" s="180">
        <v>1.7241379310344973E-2</v>
      </c>
      <c r="AJ1115" s="42">
        <f ca="1">_xlfn.NORM.INV(RAND(),VAR!$F$6,VAR!$F$7)</f>
        <v>1.954815586835849E-2</v>
      </c>
    </row>
    <row r="1116" spans="27:36" x14ac:dyDescent="0.25">
      <c r="AA1116" s="32" t="s">
        <v>3047</v>
      </c>
      <c r="AB1116">
        <v>161.24</v>
      </c>
      <c r="AC1116">
        <f t="shared" si="42"/>
        <v>19.994791666666668</v>
      </c>
      <c r="AD1116" s="42">
        <v>1.7222888145858484E-2</v>
      </c>
      <c r="AF1116" s="32" t="s">
        <v>3047</v>
      </c>
      <c r="AG1116">
        <v>161.24</v>
      </c>
      <c r="AH1116">
        <f t="shared" si="43"/>
        <v>19.994791666666668</v>
      </c>
      <c r="AI1116" s="180">
        <v>1.7222888145858484E-2</v>
      </c>
      <c r="AJ1116" s="42">
        <f ca="1">_xlfn.NORM.INV(RAND(),VAR!$F$6,VAR!$F$7)</f>
        <v>-1.0495231312792579E-2</v>
      </c>
    </row>
    <row r="1117" spans="27:36" x14ac:dyDescent="0.25">
      <c r="AA1117" s="32" t="s">
        <v>7051</v>
      </c>
      <c r="AB1117">
        <v>7.68</v>
      </c>
      <c r="AC1117">
        <f t="shared" si="42"/>
        <v>-0.9592508091473444</v>
      </c>
      <c r="AD1117" s="42">
        <v>1.7218543046357615E-2</v>
      </c>
      <c r="AF1117" s="32" t="s">
        <v>7051</v>
      </c>
      <c r="AG1117">
        <v>7.68</v>
      </c>
      <c r="AH1117">
        <f t="shared" si="43"/>
        <v>-0.9592508091473444</v>
      </c>
      <c r="AI1117" s="180">
        <v>1.7218543046357615E-2</v>
      </c>
      <c r="AJ1117" s="42">
        <f ca="1">_xlfn.NORM.INV(RAND(),VAR!$F$6,VAR!$F$7)</f>
        <v>-1.6180136816769983E-2</v>
      </c>
    </row>
    <row r="1118" spans="27:36" x14ac:dyDescent="0.25">
      <c r="AA1118" s="32" t="s">
        <v>1792</v>
      </c>
      <c r="AB1118">
        <v>188.47</v>
      </c>
      <c r="AC1118">
        <f t="shared" si="42"/>
        <v>6.4171585989767808</v>
      </c>
      <c r="AD1118" s="42">
        <v>1.7217184801381791E-2</v>
      </c>
      <c r="AF1118" s="32" t="s">
        <v>1792</v>
      </c>
      <c r="AG1118">
        <v>188.47</v>
      </c>
      <c r="AH1118">
        <f t="shared" si="43"/>
        <v>6.4171585989767808</v>
      </c>
      <c r="AI1118" s="180">
        <v>1.7217184801381791E-2</v>
      </c>
      <c r="AJ1118" s="42">
        <f ca="1">_xlfn.NORM.INV(RAND(),VAR!$F$6,VAR!$F$7)</f>
        <v>-1.0144431349906238E-2</v>
      </c>
    </row>
    <row r="1119" spans="27:36" x14ac:dyDescent="0.25">
      <c r="AA1119" s="32" t="s">
        <v>5214</v>
      </c>
      <c r="AB1119">
        <v>25.41</v>
      </c>
      <c r="AC1119">
        <f t="shared" si="42"/>
        <v>-0.86525612472160351</v>
      </c>
      <c r="AD1119" s="42">
        <v>1.7213771016813428E-2</v>
      </c>
      <c r="AF1119" s="32" t="s">
        <v>5214</v>
      </c>
      <c r="AG1119">
        <v>25.41</v>
      </c>
      <c r="AH1119">
        <f t="shared" si="43"/>
        <v>-0.86525612472160351</v>
      </c>
      <c r="AI1119" s="180">
        <v>1.7213771016813428E-2</v>
      </c>
      <c r="AJ1119" s="42">
        <f ca="1">_xlfn.NORM.INV(RAND(),VAR!$F$6,VAR!$F$7)</f>
        <v>1.0005456607321583E-2</v>
      </c>
    </row>
    <row r="1120" spans="27:36" x14ac:dyDescent="0.25">
      <c r="AA1120" s="32" t="s">
        <v>1295</v>
      </c>
      <c r="AB1120">
        <v>188.58</v>
      </c>
      <c r="AC1120">
        <f t="shared" si="42"/>
        <v>62.709459459459467</v>
      </c>
      <c r="AD1120" s="42">
        <v>1.720696909218411E-2</v>
      </c>
      <c r="AF1120" s="32" t="s">
        <v>1295</v>
      </c>
      <c r="AG1120">
        <v>188.58</v>
      </c>
      <c r="AH1120">
        <f t="shared" si="43"/>
        <v>62.709459459459467</v>
      </c>
      <c r="AI1120" s="180">
        <v>1.720696909218411E-2</v>
      </c>
      <c r="AJ1120" s="42">
        <f ca="1">_xlfn.NORM.INV(RAND(),VAR!$F$6,VAR!$F$7)</f>
        <v>1.2969043889359726E-2</v>
      </c>
    </row>
    <row r="1121" spans="27:36" x14ac:dyDescent="0.25">
      <c r="AA1121" s="32" t="s">
        <v>7547</v>
      </c>
      <c r="AB1121">
        <v>2.96</v>
      </c>
      <c r="AC1121">
        <f t="shared" si="42"/>
        <v>-0.28674698795180731</v>
      </c>
      <c r="AD1121" s="42">
        <v>1.7182130584192379E-2</v>
      </c>
      <c r="AF1121" s="32" t="s">
        <v>7547</v>
      </c>
      <c r="AG1121">
        <v>2.96</v>
      </c>
      <c r="AH1121">
        <f t="shared" si="43"/>
        <v>-0.28674698795180731</v>
      </c>
      <c r="AI1121" s="180">
        <v>1.7182130584192379E-2</v>
      </c>
      <c r="AJ1121" s="42">
        <f ca="1">_xlfn.NORM.INV(RAND(),VAR!$F$6,VAR!$F$7)</f>
        <v>1.0502179024703224E-2</v>
      </c>
    </row>
    <row r="1122" spans="27:36" x14ac:dyDescent="0.25">
      <c r="AA1122" s="32" t="s">
        <v>7517</v>
      </c>
      <c r="AB1122">
        <v>4.1500000000000004</v>
      </c>
      <c r="AC1122">
        <f t="shared" si="42"/>
        <v>-0.97397792826686735</v>
      </c>
      <c r="AD1122" s="42">
        <v>1.71568627450982E-2</v>
      </c>
      <c r="AF1122" s="32" t="s">
        <v>7517</v>
      </c>
      <c r="AG1122">
        <v>4.1500000000000004</v>
      </c>
      <c r="AH1122">
        <f t="shared" si="43"/>
        <v>-0.97397792826686735</v>
      </c>
      <c r="AI1122" s="180">
        <v>1.71568627450982E-2</v>
      </c>
      <c r="AJ1122" s="42">
        <f ca="1">_xlfn.NORM.INV(RAND(),VAR!$F$6,VAR!$F$7)</f>
        <v>1.1281765144542983E-2</v>
      </c>
    </row>
    <row r="1123" spans="27:36" x14ac:dyDescent="0.25">
      <c r="AA1123" s="32" t="s">
        <v>2639</v>
      </c>
      <c r="AB1123">
        <v>159.47999999999999</v>
      </c>
      <c r="AC1123">
        <f t="shared" si="42"/>
        <v>3.3266413456321215</v>
      </c>
      <c r="AD1123" s="42">
        <v>1.7156706422603474E-2</v>
      </c>
      <c r="AF1123" s="32" t="s">
        <v>2639</v>
      </c>
      <c r="AG1123">
        <v>159.47999999999999</v>
      </c>
      <c r="AH1123">
        <f t="shared" si="43"/>
        <v>3.3266413456321215</v>
      </c>
      <c r="AI1123" s="180">
        <v>1.7156706422603474E-2</v>
      </c>
      <c r="AJ1123" s="42">
        <f ca="1">_xlfn.NORM.INV(RAND(),VAR!$F$6,VAR!$F$7)</f>
        <v>6.7322852932797305E-3</v>
      </c>
    </row>
    <row r="1124" spans="27:36" x14ac:dyDescent="0.25">
      <c r="AA1124" s="32" t="s">
        <v>4594</v>
      </c>
      <c r="AB1124">
        <v>36.86</v>
      </c>
      <c r="AC1124">
        <f t="shared" si="42"/>
        <v>-0.75218502084173733</v>
      </c>
      <c r="AD1124" s="42">
        <v>1.7108167770419458E-2</v>
      </c>
      <c r="AF1124" s="32" t="s">
        <v>4594</v>
      </c>
      <c r="AG1124">
        <v>36.86</v>
      </c>
      <c r="AH1124">
        <f t="shared" si="43"/>
        <v>-0.75218502084173733</v>
      </c>
      <c r="AI1124" s="180">
        <v>1.7108167770419458E-2</v>
      </c>
      <c r="AJ1124" s="42">
        <f ca="1">_xlfn.NORM.INV(RAND(),VAR!$F$6,VAR!$F$7)</f>
        <v>-3.2546159173953105E-3</v>
      </c>
    </row>
    <row r="1125" spans="27:36" x14ac:dyDescent="0.25">
      <c r="AA1125" s="32" t="s">
        <v>2909</v>
      </c>
      <c r="AB1125">
        <v>148.74</v>
      </c>
      <c r="AC1125">
        <f t="shared" si="42"/>
        <v>-0.17071810883140059</v>
      </c>
      <c r="AD1125" s="42">
        <v>1.7095185995623652E-2</v>
      </c>
      <c r="AF1125" s="32" t="s">
        <v>2909</v>
      </c>
      <c r="AG1125">
        <v>148.74</v>
      </c>
      <c r="AH1125">
        <f t="shared" si="43"/>
        <v>-0.17071810883140059</v>
      </c>
      <c r="AI1125" s="180">
        <v>1.7095185995623652E-2</v>
      </c>
      <c r="AJ1125" s="42">
        <f ca="1">_xlfn.NORM.INV(RAND(),VAR!$F$6,VAR!$F$7)</f>
        <v>-1.8267290807630007E-2</v>
      </c>
    </row>
    <row r="1126" spans="27:36" x14ac:dyDescent="0.25">
      <c r="AA1126" s="32" t="s">
        <v>1846</v>
      </c>
      <c r="AB1126">
        <v>179.36</v>
      </c>
      <c r="AC1126">
        <f t="shared" si="42"/>
        <v>32.400372439478588</v>
      </c>
      <c r="AD1126" s="42">
        <v>1.7068330025517442E-2</v>
      </c>
      <c r="AF1126" s="32" t="s">
        <v>1846</v>
      </c>
      <c r="AG1126">
        <v>179.36</v>
      </c>
      <c r="AH1126">
        <f t="shared" si="43"/>
        <v>32.400372439478588</v>
      </c>
      <c r="AI1126" s="180">
        <v>1.7068330025517442E-2</v>
      </c>
      <c r="AJ1126" s="42">
        <f ca="1">_xlfn.NORM.INV(RAND(),VAR!$F$6,VAR!$F$7)</f>
        <v>-8.9913372201257443E-3</v>
      </c>
    </row>
    <row r="1127" spans="27:36" x14ac:dyDescent="0.25">
      <c r="AA1127" s="32" t="s">
        <v>7396</v>
      </c>
      <c r="AB1127">
        <v>5.37</v>
      </c>
      <c r="AC1127">
        <f t="shared" si="42"/>
        <v>-0.2510460251046025</v>
      </c>
      <c r="AD1127" s="42">
        <v>1.7045454545454586E-2</v>
      </c>
      <c r="AF1127" s="32" t="s">
        <v>7396</v>
      </c>
      <c r="AG1127">
        <v>5.37</v>
      </c>
      <c r="AH1127">
        <f t="shared" si="43"/>
        <v>-0.2510460251046025</v>
      </c>
      <c r="AI1127" s="180">
        <v>1.7045454545454586E-2</v>
      </c>
      <c r="AJ1127" s="42">
        <f ca="1">_xlfn.NORM.INV(RAND(),VAR!$F$6,VAR!$F$7)</f>
        <v>-2.2827517021525343E-2</v>
      </c>
    </row>
    <row r="1128" spans="27:36" x14ac:dyDescent="0.25">
      <c r="AA1128" s="32" t="s">
        <v>6268</v>
      </c>
      <c r="AB1128">
        <v>7.17</v>
      </c>
      <c r="AC1128">
        <f t="shared" si="42"/>
        <v>-0.96104531131152882</v>
      </c>
      <c r="AD1128" s="42">
        <v>1.7021276595744705E-2</v>
      </c>
      <c r="AF1128" s="32" t="s">
        <v>6268</v>
      </c>
      <c r="AG1128">
        <v>7.17</v>
      </c>
      <c r="AH1128">
        <f t="shared" si="43"/>
        <v>-0.96104531131152882</v>
      </c>
      <c r="AI1128" s="180">
        <v>1.7021276595744705E-2</v>
      </c>
      <c r="AJ1128" s="42">
        <f ca="1">_xlfn.NORM.INV(RAND(),VAR!$F$6,VAR!$F$7)</f>
        <v>1.1869982997619327E-2</v>
      </c>
    </row>
    <row r="1129" spans="27:36" x14ac:dyDescent="0.25">
      <c r="AA1129" s="32" t="s">
        <v>2470</v>
      </c>
      <c r="AB1129">
        <v>184.06</v>
      </c>
      <c r="AC1129">
        <f t="shared" si="42"/>
        <v>17.116141732283463</v>
      </c>
      <c r="AD1129" s="42">
        <v>1.7018455077909334E-2</v>
      </c>
      <c r="AF1129" s="32" t="s">
        <v>2470</v>
      </c>
      <c r="AG1129">
        <v>184.06</v>
      </c>
      <c r="AH1129">
        <f t="shared" si="43"/>
        <v>17.116141732283463</v>
      </c>
      <c r="AI1129" s="180">
        <v>1.7018455077909334E-2</v>
      </c>
      <c r="AJ1129" s="42">
        <f ca="1">_xlfn.NORM.INV(RAND(),VAR!$F$6,VAR!$F$7)</f>
        <v>3.0107221046954066E-2</v>
      </c>
    </row>
    <row r="1130" spans="27:36" x14ac:dyDescent="0.25">
      <c r="AA1130" s="32" t="s">
        <v>6969</v>
      </c>
      <c r="AB1130">
        <v>10.16</v>
      </c>
      <c r="AC1130">
        <f t="shared" si="42"/>
        <v>-0.92977605750622061</v>
      </c>
      <c r="AD1130" s="42">
        <v>1.7017017017016967E-2</v>
      </c>
      <c r="AF1130" s="32" t="s">
        <v>6969</v>
      </c>
      <c r="AG1130">
        <v>10.16</v>
      </c>
      <c r="AH1130">
        <f t="shared" si="43"/>
        <v>-0.92977605750622061</v>
      </c>
      <c r="AI1130" s="180">
        <v>1.7017017017016967E-2</v>
      </c>
      <c r="AJ1130" s="42">
        <f ca="1">_xlfn.NORM.INV(RAND(),VAR!$F$6,VAR!$F$7)</f>
        <v>-1.436170281893398E-2</v>
      </c>
    </row>
    <row r="1131" spans="27:36" x14ac:dyDescent="0.25">
      <c r="AA1131" s="32" t="s">
        <v>2839</v>
      </c>
      <c r="AB1131">
        <v>144.68</v>
      </c>
      <c r="AC1131">
        <f t="shared" si="42"/>
        <v>2.0620105820105823</v>
      </c>
      <c r="AD1131" s="42">
        <v>1.7011106424855926E-2</v>
      </c>
      <c r="AF1131" s="32" t="s">
        <v>2839</v>
      </c>
      <c r="AG1131">
        <v>144.68</v>
      </c>
      <c r="AH1131">
        <f t="shared" si="43"/>
        <v>2.0620105820105823</v>
      </c>
      <c r="AI1131" s="180">
        <v>1.7011106424855926E-2</v>
      </c>
      <c r="AJ1131" s="42">
        <f ca="1">_xlfn.NORM.INV(RAND(),VAR!$F$6,VAR!$F$7)</f>
        <v>-3.6249266743738157E-2</v>
      </c>
    </row>
    <row r="1132" spans="27:36" x14ac:dyDescent="0.25">
      <c r="AA1132" s="32" t="s">
        <v>4265</v>
      </c>
      <c r="AB1132">
        <v>47.25</v>
      </c>
      <c r="AC1132">
        <f t="shared" si="42"/>
        <v>0.31542316258351888</v>
      </c>
      <c r="AD1132" s="42">
        <v>1.7003874300473454E-2</v>
      </c>
      <c r="AF1132" s="32" t="s">
        <v>4265</v>
      </c>
      <c r="AG1132">
        <v>47.25</v>
      </c>
      <c r="AH1132">
        <f t="shared" si="43"/>
        <v>0.31542316258351888</v>
      </c>
      <c r="AI1132" s="180">
        <v>1.7003874300473454E-2</v>
      </c>
      <c r="AJ1132" s="42">
        <f ca="1">_xlfn.NORM.INV(RAND(),VAR!$F$6,VAR!$F$7)</f>
        <v>3.3723717903203056E-3</v>
      </c>
    </row>
    <row r="1133" spans="27:36" x14ac:dyDescent="0.25">
      <c r="AA1133" s="32" t="s">
        <v>4540</v>
      </c>
      <c r="AB1133">
        <v>35.92</v>
      </c>
      <c r="AC1133">
        <f t="shared" si="42"/>
        <v>-0.79331376949191545</v>
      </c>
      <c r="AD1133" s="42">
        <v>1.6987542468856143E-2</v>
      </c>
      <c r="AF1133" s="32" t="s">
        <v>4540</v>
      </c>
      <c r="AG1133">
        <v>35.92</v>
      </c>
      <c r="AH1133">
        <f t="shared" si="43"/>
        <v>-0.79331376949191545</v>
      </c>
      <c r="AI1133" s="180">
        <v>1.6987542468856143E-2</v>
      </c>
      <c r="AJ1133" s="42">
        <f ca="1">_xlfn.NORM.INV(RAND(),VAR!$F$6,VAR!$F$7)</f>
        <v>3.2769532475119344E-2</v>
      </c>
    </row>
    <row r="1134" spans="27:36" x14ac:dyDescent="0.25">
      <c r="AA1134" s="32" t="s">
        <v>1764</v>
      </c>
      <c r="AB1134">
        <v>173.79</v>
      </c>
      <c r="AC1134">
        <f t="shared" si="42"/>
        <v>19.71394517282479</v>
      </c>
      <c r="AD1134" s="42">
        <v>1.696998068933242E-2</v>
      </c>
      <c r="AF1134" s="32" t="s">
        <v>1764</v>
      </c>
      <c r="AG1134">
        <v>173.79</v>
      </c>
      <c r="AH1134">
        <f t="shared" si="43"/>
        <v>19.71394517282479</v>
      </c>
      <c r="AI1134" s="180">
        <v>1.696998068933242E-2</v>
      </c>
      <c r="AJ1134" s="42">
        <f ca="1">_xlfn.NORM.INV(RAND(),VAR!$F$6,VAR!$F$7)</f>
        <v>3.0273546749321159E-2</v>
      </c>
    </row>
    <row r="1135" spans="27:36" x14ac:dyDescent="0.25">
      <c r="AA1135" s="32" t="s">
        <v>7011</v>
      </c>
      <c r="AB1135">
        <v>8.39</v>
      </c>
      <c r="AC1135">
        <f t="shared" si="42"/>
        <v>-0.97932122347373873</v>
      </c>
      <c r="AD1135" s="42">
        <v>1.6969696969697079E-2</v>
      </c>
      <c r="AF1135" s="32" t="s">
        <v>7011</v>
      </c>
      <c r="AG1135">
        <v>8.39</v>
      </c>
      <c r="AH1135">
        <f t="shared" si="43"/>
        <v>-0.97932122347373873</v>
      </c>
      <c r="AI1135" s="180">
        <v>1.6969696969697079E-2</v>
      </c>
      <c r="AJ1135" s="42">
        <f ca="1">_xlfn.NORM.INV(RAND(),VAR!$F$6,VAR!$F$7)</f>
        <v>1.8243152392733983E-2</v>
      </c>
    </row>
    <row r="1136" spans="27:36" x14ac:dyDescent="0.25">
      <c r="AA1136" s="32" t="s">
        <v>561</v>
      </c>
      <c r="AB1136">
        <v>405.73</v>
      </c>
      <c r="AC1136">
        <f t="shared" si="42"/>
        <v>3.9358880778588805</v>
      </c>
      <c r="AD1136" s="42">
        <v>1.696911971124937E-2</v>
      </c>
      <c r="AF1136" s="32" t="s">
        <v>561</v>
      </c>
      <c r="AG1136">
        <v>405.73</v>
      </c>
      <c r="AH1136">
        <f t="shared" si="43"/>
        <v>3.9358880778588805</v>
      </c>
      <c r="AI1136" s="180">
        <v>1.696911971124937E-2</v>
      </c>
      <c r="AJ1136" s="42">
        <f ca="1">_xlfn.NORM.INV(RAND(),VAR!$F$6,VAR!$F$7)</f>
        <v>-7.6560712127900655E-3</v>
      </c>
    </row>
    <row r="1137" spans="27:36" x14ac:dyDescent="0.25">
      <c r="AA1137" s="32" t="s">
        <v>3844</v>
      </c>
      <c r="AB1137">
        <v>82.2</v>
      </c>
      <c r="AC1137">
        <f t="shared" si="42"/>
        <v>-0.49117920148560823</v>
      </c>
      <c r="AD1137" s="42">
        <v>1.6949152542372836E-2</v>
      </c>
      <c r="AF1137" s="32" t="s">
        <v>3844</v>
      </c>
      <c r="AG1137">
        <v>82.2</v>
      </c>
      <c r="AH1137">
        <f t="shared" si="43"/>
        <v>-0.49117920148560823</v>
      </c>
      <c r="AI1137" s="180">
        <v>1.6949152542372836E-2</v>
      </c>
      <c r="AJ1137" s="42">
        <f ca="1">_xlfn.NORM.INV(RAND(),VAR!$F$6,VAR!$F$7)</f>
        <v>-8.4093731747836471E-3</v>
      </c>
    </row>
    <row r="1138" spans="27:36" x14ac:dyDescent="0.25">
      <c r="AA1138" s="32" t="s">
        <v>1518</v>
      </c>
      <c r="AB1138">
        <v>161.55000000000001</v>
      </c>
      <c r="AC1138">
        <f t="shared" si="42"/>
        <v>0.12070759625390215</v>
      </c>
      <c r="AD1138" s="42">
        <v>1.6933148684376231E-2</v>
      </c>
      <c r="AF1138" s="32" t="s">
        <v>1518</v>
      </c>
      <c r="AG1138">
        <v>161.55000000000001</v>
      </c>
      <c r="AH1138">
        <f t="shared" si="43"/>
        <v>0.12070759625390215</v>
      </c>
      <c r="AI1138" s="180">
        <v>1.6933148684376231E-2</v>
      </c>
      <c r="AJ1138" s="42">
        <f ca="1">_xlfn.NORM.INV(RAND(),VAR!$F$6,VAR!$F$7)</f>
        <v>4.7358322296688189E-2</v>
      </c>
    </row>
    <row r="1139" spans="27:36" x14ac:dyDescent="0.25">
      <c r="AA1139" s="32" t="s">
        <v>2645</v>
      </c>
      <c r="AB1139">
        <v>144.15</v>
      </c>
      <c r="AC1139">
        <f t="shared" si="42"/>
        <v>-1.2535963830661578E-2</v>
      </c>
      <c r="AD1139" s="42">
        <v>1.6931216931217019E-2</v>
      </c>
      <c r="AF1139" s="32" t="s">
        <v>2645</v>
      </c>
      <c r="AG1139">
        <v>144.15</v>
      </c>
      <c r="AH1139">
        <f t="shared" si="43"/>
        <v>-1.2535963830661578E-2</v>
      </c>
      <c r="AI1139" s="180">
        <v>1.6931216931217019E-2</v>
      </c>
      <c r="AJ1139" s="42">
        <f ca="1">_xlfn.NORM.INV(RAND(),VAR!$F$6,VAR!$F$7)</f>
        <v>-2.8042477058019103E-2</v>
      </c>
    </row>
    <row r="1140" spans="27:36" x14ac:dyDescent="0.25">
      <c r="AA1140" s="32" t="s">
        <v>3099</v>
      </c>
      <c r="AB1140">
        <v>145.97999999999999</v>
      </c>
      <c r="AC1140">
        <f t="shared" si="42"/>
        <v>19.246879334257972</v>
      </c>
      <c r="AD1140" s="42">
        <v>1.6927899686520309E-2</v>
      </c>
      <c r="AF1140" s="32" t="s">
        <v>3099</v>
      </c>
      <c r="AG1140">
        <v>145.97999999999999</v>
      </c>
      <c r="AH1140">
        <f t="shared" si="43"/>
        <v>19.246879334257972</v>
      </c>
      <c r="AI1140" s="180">
        <v>1.6927899686520309E-2</v>
      </c>
      <c r="AJ1140" s="42">
        <f ca="1">_xlfn.NORM.INV(RAND(),VAR!$F$6,VAR!$F$7)</f>
        <v>1.8598941562163918E-3</v>
      </c>
    </row>
    <row r="1141" spans="27:36" x14ac:dyDescent="0.25">
      <c r="AA1141" s="32" t="s">
        <v>5929</v>
      </c>
      <c r="AB1141">
        <v>7.21</v>
      </c>
      <c r="AC1141">
        <f t="shared" si="42"/>
        <v>-0.29452054794520555</v>
      </c>
      <c r="AD1141" s="42">
        <v>1.6925246826516194E-2</v>
      </c>
      <c r="AF1141" s="32" t="s">
        <v>5929</v>
      </c>
      <c r="AG1141">
        <v>7.21</v>
      </c>
      <c r="AH1141">
        <f t="shared" si="43"/>
        <v>-0.29452054794520555</v>
      </c>
      <c r="AI1141" s="180">
        <v>1.6925246826516194E-2</v>
      </c>
      <c r="AJ1141" s="42">
        <f ca="1">_xlfn.NORM.INV(RAND(),VAR!$F$6,VAR!$F$7)</f>
        <v>9.0624095627973144E-3</v>
      </c>
    </row>
    <row r="1142" spans="27:36" x14ac:dyDescent="0.25">
      <c r="AA1142" s="32" t="s">
        <v>5769</v>
      </c>
      <c r="AB1142">
        <v>10.220000000000001</v>
      </c>
      <c r="AC1142">
        <f t="shared" si="42"/>
        <v>6.2370062370062485E-2</v>
      </c>
      <c r="AD1142" s="42">
        <v>1.6915422885572129E-2</v>
      </c>
      <c r="AF1142" s="32" t="s">
        <v>5769</v>
      </c>
      <c r="AG1142">
        <v>10.220000000000001</v>
      </c>
      <c r="AH1142">
        <f t="shared" si="43"/>
        <v>6.2370062370062485E-2</v>
      </c>
      <c r="AI1142" s="180">
        <v>1.6915422885572129E-2</v>
      </c>
      <c r="AJ1142" s="42">
        <f ca="1">_xlfn.NORM.INV(RAND(),VAR!$F$6,VAR!$F$7)</f>
        <v>3.3098363487424801E-2</v>
      </c>
    </row>
    <row r="1143" spans="27:36" x14ac:dyDescent="0.25">
      <c r="AA1143" s="32" t="s">
        <v>5794</v>
      </c>
      <c r="AB1143">
        <v>9.6199999999999992</v>
      </c>
      <c r="AC1143">
        <f t="shared" si="42"/>
        <v>-0.9313886313387062</v>
      </c>
      <c r="AD1143" s="42">
        <v>1.6913319238900382E-2</v>
      </c>
      <c r="AF1143" s="32" t="s">
        <v>5794</v>
      </c>
      <c r="AG1143">
        <v>9.6199999999999992</v>
      </c>
      <c r="AH1143">
        <f t="shared" si="43"/>
        <v>-0.9313886313387062</v>
      </c>
      <c r="AI1143" s="180">
        <v>1.6913319238900382E-2</v>
      </c>
      <c r="AJ1143" s="42">
        <f ca="1">_xlfn.NORM.INV(RAND(),VAR!$F$6,VAR!$F$7)</f>
        <v>2.4960050697225483E-2</v>
      </c>
    </row>
    <row r="1144" spans="27:36" x14ac:dyDescent="0.25">
      <c r="AA1144" s="32" t="s">
        <v>2900</v>
      </c>
      <c r="AB1144">
        <v>140.21</v>
      </c>
      <c r="AC1144">
        <f t="shared" si="42"/>
        <v>6.0421898543445511</v>
      </c>
      <c r="AD1144" s="42">
        <v>1.6898752538439421E-2</v>
      </c>
      <c r="AF1144" s="32" t="s">
        <v>2900</v>
      </c>
      <c r="AG1144">
        <v>140.21</v>
      </c>
      <c r="AH1144">
        <f t="shared" si="43"/>
        <v>6.0421898543445511</v>
      </c>
      <c r="AI1144" s="180">
        <v>1.6898752538439421E-2</v>
      </c>
      <c r="AJ1144" s="42">
        <f ca="1">_xlfn.NORM.INV(RAND(),VAR!$F$6,VAR!$F$7)</f>
        <v>4.7193829765767329E-3</v>
      </c>
    </row>
    <row r="1145" spans="27:36" x14ac:dyDescent="0.25">
      <c r="AA1145" s="32" t="s">
        <v>5309</v>
      </c>
      <c r="AB1145">
        <v>19.91</v>
      </c>
      <c r="AC1145">
        <f t="shared" si="42"/>
        <v>-0.3778125</v>
      </c>
      <c r="AD1145" s="42">
        <v>1.6853932584269815E-2</v>
      </c>
      <c r="AF1145" s="32" t="s">
        <v>5309</v>
      </c>
      <c r="AG1145">
        <v>19.91</v>
      </c>
      <c r="AH1145">
        <f t="shared" si="43"/>
        <v>-0.3778125</v>
      </c>
      <c r="AI1145" s="180">
        <v>1.6853932584269815E-2</v>
      </c>
      <c r="AJ1145" s="42">
        <f ca="1">_xlfn.NORM.INV(RAND(),VAR!$F$6,VAR!$F$7)</f>
        <v>1.7384930550663055E-3</v>
      </c>
    </row>
    <row r="1146" spans="27:36" x14ac:dyDescent="0.25">
      <c r="AA1146" s="32" t="s">
        <v>4785</v>
      </c>
      <c r="AB1146">
        <v>32</v>
      </c>
      <c r="AC1146">
        <f t="shared" si="42"/>
        <v>3.0764331210191083</v>
      </c>
      <c r="AD1146" s="42">
        <v>1.6841436288528744E-2</v>
      </c>
      <c r="AF1146" s="32" t="s">
        <v>4785</v>
      </c>
      <c r="AG1146">
        <v>32</v>
      </c>
      <c r="AH1146">
        <f t="shared" si="43"/>
        <v>3.0764331210191083</v>
      </c>
      <c r="AI1146" s="180">
        <v>1.6841436288528744E-2</v>
      </c>
      <c r="AJ1146" s="42">
        <f ca="1">_xlfn.NORM.INV(RAND(),VAR!$F$6,VAR!$F$7)</f>
        <v>-1.7770794516042945E-3</v>
      </c>
    </row>
    <row r="1147" spans="27:36" x14ac:dyDescent="0.25">
      <c r="AA1147" s="32" t="s">
        <v>6185</v>
      </c>
      <c r="AB1147">
        <v>7.85</v>
      </c>
      <c r="AC1147">
        <f t="shared" si="42"/>
        <v>-0.94147468873480955</v>
      </c>
      <c r="AD1147" s="42">
        <v>1.6839378238342029E-2</v>
      </c>
      <c r="AF1147" s="32" t="s">
        <v>6185</v>
      </c>
      <c r="AG1147">
        <v>7.85</v>
      </c>
      <c r="AH1147">
        <f t="shared" si="43"/>
        <v>-0.94147468873480955</v>
      </c>
      <c r="AI1147" s="180">
        <v>1.6839378238342029E-2</v>
      </c>
      <c r="AJ1147" s="42">
        <f ca="1">_xlfn.NORM.INV(RAND(),VAR!$F$6,VAR!$F$7)</f>
        <v>4.7576246358380543E-3</v>
      </c>
    </row>
    <row r="1148" spans="27:36" x14ac:dyDescent="0.25">
      <c r="AA1148" s="32" t="s">
        <v>3356</v>
      </c>
      <c r="AB1148">
        <v>134.13</v>
      </c>
      <c r="AC1148">
        <f t="shared" si="42"/>
        <v>17.475206611570247</v>
      </c>
      <c r="AD1148" s="42">
        <v>1.6829656584034458E-2</v>
      </c>
      <c r="AF1148" s="32" t="s">
        <v>3356</v>
      </c>
      <c r="AG1148">
        <v>134.13</v>
      </c>
      <c r="AH1148">
        <f t="shared" si="43"/>
        <v>17.475206611570247</v>
      </c>
      <c r="AI1148" s="180">
        <v>1.6829656584034458E-2</v>
      </c>
      <c r="AJ1148" s="42">
        <f ca="1">_xlfn.NORM.INV(RAND(),VAR!$F$6,VAR!$F$7)</f>
        <v>-6.4896393367785922E-3</v>
      </c>
    </row>
    <row r="1149" spans="27:36" x14ac:dyDescent="0.25">
      <c r="AA1149" s="32" t="s">
        <v>7137</v>
      </c>
      <c r="AB1149">
        <v>7.26</v>
      </c>
      <c r="AC1149">
        <f t="shared" si="42"/>
        <v>0.71226415094339601</v>
      </c>
      <c r="AD1149" s="42">
        <v>1.6806722689075571E-2</v>
      </c>
      <c r="AF1149" s="32" t="s">
        <v>7137</v>
      </c>
      <c r="AG1149">
        <v>7.26</v>
      </c>
      <c r="AH1149">
        <f t="shared" si="43"/>
        <v>0.71226415094339601</v>
      </c>
      <c r="AI1149" s="180">
        <v>1.6806722689075571E-2</v>
      </c>
      <c r="AJ1149" s="42">
        <f ca="1">_xlfn.NORM.INV(RAND(),VAR!$F$6,VAR!$F$7)</f>
        <v>-1.4349657869619796E-3</v>
      </c>
    </row>
    <row r="1150" spans="27:36" x14ac:dyDescent="0.25">
      <c r="AA1150" s="32" t="s">
        <v>7440</v>
      </c>
      <c r="AB1150">
        <v>4.24</v>
      </c>
      <c r="AC1150">
        <f t="shared" si="42"/>
        <v>-0.96916812100058169</v>
      </c>
      <c r="AD1150" s="42">
        <v>1.6786570743405393E-2</v>
      </c>
      <c r="AF1150" s="32" t="s">
        <v>7440</v>
      </c>
      <c r="AG1150">
        <v>4.24</v>
      </c>
      <c r="AH1150">
        <f t="shared" si="43"/>
        <v>-0.96916812100058169</v>
      </c>
      <c r="AI1150" s="180">
        <v>1.6786570743405393E-2</v>
      </c>
      <c r="AJ1150" s="42">
        <f ca="1">_xlfn.NORM.INV(RAND(),VAR!$F$6,VAR!$F$7)</f>
        <v>1.1291432302057397E-2</v>
      </c>
    </row>
    <row r="1151" spans="27:36" x14ac:dyDescent="0.25">
      <c r="AA1151" s="32" t="s">
        <v>2863</v>
      </c>
      <c r="AB1151">
        <v>137.52000000000001</v>
      </c>
      <c r="AC1151">
        <f t="shared" si="42"/>
        <v>2.1512373968835932</v>
      </c>
      <c r="AD1151" s="42">
        <v>1.678373382624776E-2</v>
      </c>
      <c r="AF1151" s="32" t="s">
        <v>2863</v>
      </c>
      <c r="AG1151">
        <v>137.52000000000001</v>
      </c>
      <c r="AH1151">
        <f t="shared" si="43"/>
        <v>2.1512373968835932</v>
      </c>
      <c r="AI1151" s="180">
        <v>1.678373382624776E-2</v>
      </c>
      <c r="AJ1151" s="42">
        <f ca="1">_xlfn.NORM.INV(RAND(),VAR!$F$6,VAR!$F$7)</f>
        <v>-2.4103674903348575E-2</v>
      </c>
    </row>
    <row r="1152" spans="27:36" x14ac:dyDescent="0.25">
      <c r="AA1152" s="32" t="s">
        <v>4305</v>
      </c>
      <c r="AB1152">
        <v>43.64</v>
      </c>
      <c r="AC1152">
        <f t="shared" si="42"/>
        <v>-0.74694114236010434</v>
      </c>
      <c r="AD1152" s="42">
        <v>1.6775396085740857E-2</v>
      </c>
      <c r="AF1152" s="32" t="s">
        <v>4305</v>
      </c>
      <c r="AG1152">
        <v>43.64</v>
      </c>
      <c r="AH1152">
        <f t="shared" si="43"/>
        <v>-0.74694114236010434</v>
      </c>
      <c r="AI1152" s="180">
        <v>1.6775396085740857E-2</v>
      </c>
      <c r="AJ1152" s="42">
        <f ca="1">_xlfn.NORM.INV(RAND(),VAR!$F$6,VAR!$F$7)</f>
        <v>2.4190173225216126E-3</v>
      </c>
    </row>
    <row r="1153" spans="27:36" x14ac:dyDescent="0.25">
      <c r="AA1153" s="32" t="s">
        <v>1746</v>
      </c>
      <c r="AB1153">
        <v>172.45</v>
      </c>
      <c r="AC1153">
        <f t="shared" si="42"/>
        <v>0.15312604480106962</v>
      </c>
      <c r="AD1153" s="42">
        <v>1.6744295737279424E-2</v>
      </c>
      <c r="AF1153" s="32" t="s">
        <v>1746</v>
      </c>
      <c r="AG1153">
        <v>172.45</v>
      </c>
      <c r="AH1153">
        <f t="shared" si="43"/>
        <v>0.15312604480106962</v>
      </c>
      <c r="AI1153" s="180">
        <v>1.6744295737279424E-2</v>
      </c>
      <c r="AJ1153" s="42">
        <f ca="1">_xlfn.NORM.INV(RAND(),VAR!$F$6,VAR!$F$7)</f>
        <v>-2.8810225307164389E-2</v>
      </c>
    </row>
    <row r="1154" spans="27:36" x14ac:dyDescent="0.25">
      <c r="AA1154" s="32" t="s">
        <v>3091</v>
      </c>
      <c r="AB1154">
        <v>149.55000000000001</v>
      </c>
      <c r="AC1154">
        <f t="shared" si="42"/>
        <v>17.906447534766119</v>
      </c>
      <c r="AD1154" s="42">
        <v>1.6724454415663947E-2</v>
      </c>
      <c r="AF1154" s="32" t="s">
        <v>3091</v>
      </c>
      <c r="AG1154">
        <v>149.55000000000001</v>
      </c>
      <c r="AH1154">
        <f t="shared" si="43"/>
        <v>17.906447534766119</v>
      </c>
      <c r="AI1154" s="180">
        <v>1.6724454415663947E-2</v>
      </c>
      <c r="AJ1154" s="42">
        <f ca="1">_xlfn.NORM.INV(RAND(),VAR!$F$6,VAR!$F$7)</f>
        <v>-1.6724618715329928E-3</v>
      </c>
    </row>
    <row r="1155" spans="27:36" x14ac:dyDescent="0.25">
      <c r="AA1155" s="32" t="s">
        <v>6226</v>
      </c>
      <c r="AB1155">
        <v>7.91</v>
      </c>
      <c r="AC1155">
        <f t="shared" si="42"/>
        <v>-0.76416219439475253</v>
      </c>
      <c r="AD1155" s="42">
        <v>1.6709511568123281E-2</v>
      </c>
      <c r="AF1155" s="32" t="s">
        <v>6226</v>
      </c>
      <c r="AG1155">
        <v>7.91</v>
      </c>
      <c r="AH1155">
        <f t="shared" si="43"/>
        <v>-0.76416219439475253</v>
      </c>
      <c r="AI1155" s="180">
        <v>1.6709511568123281E-2</v>
      </c>
      <c r="AJ1155" s="42">
        <f ca="1">_xlfn.NORM.INV(RAND(),VAR!$F$6,VAR!$F$7)</f>
        <v>3.9039676677176047E-2</v>
      </c>
    </row>
    <row r="1156" spans="27:36" x14ac:dyDescent="0.25">
      <c r="AA1156" s="32" t="s">
        <v>4569</v>
      </c>
      <c r="AB1156">
        <v>33.54</v>
      </c>
      <c r="AC1156">
        <f t="shared" ref="AC1156:AC1219" si="44">(AB1156/AB1157)-1</f>
        <v>-0.74068346992423073</v>
      </c>
      <c r="AD1156" s="42">
        <v>1.6671718702637062E-2</v>
      </c>
      <c r="AF1156" s="32" t="s">
        <v>4569</v>
      </c>
      <c r="AG1156">
        <v>33.54</v>
      </c>
      <c r="AH1156">
        <f t="shared" ref="AH1156:AH1219" si="45">(AG1156/AG1157)-1</f>
        <v>-0.74068346992423073</v>
      </c>
      <c r="AI1156" s="180">
        <v>1.6671718702637062E-2</v>
      </c>
      <c r="AJ1156" s="42">
        <f ca="1">_xlfn.NORM.INV(RAND(),VAR!$F$6,VAR!$F$7)</f>
        <v>-2.4763480009137293E-2</v>
      </c>
    </row>
    <row r="1157" spans="27:36" x14ac:dyDescent="0.25">
      <c r="AA1157" s="32" t="s">
        <v>3402</v>
      </c>
      <c r="AB1157">
        <v>129.34</v>
      </c>
      <c r="AC1157">
        <f t="shared" si="44"/>
        <v>-0.2576479366354818</v>
      </c>
      <c r="AD1157" s="42">
        <v>1.6664046533563903E-2</v>
      </c>
      <c r="AF1157" s="32" t="s">
        <v>3402</v>
      </c>
      <c r="AG1157">
        <v>129.34</v>
      </c>
      <c r="AH1157">
        <f t="shared" si="45"/>
        <v>-0.2576479366354818</v>
      </c>
      <c r="AI1157" s="180">
        <v>1.6664046533563903E-2</v>
      </c>
      <c r="AJ1157" s="42">
        <f ca="1">_xlfn.NORM.INV(RAND(),VAR!$F$6,VAR!$F$7)</f>
        <v>1.3288653336604396E-3</v>
      </c>
    </row>
    <row r="1158" spans="27:36" x14ac:dyDescent="0.25">
      <c r="AA1158" s="32" t="s">
        <v>2477</v>
      </c>
      <c r="AB1158">
        <v>174.23</v>
      </c>
      <c r="AC1158">
        <f t="shared" si="44"/>
        <v>-3.9155131528153198E-2</v>
      </c>
      <c r="AD1158" s="42">
        <v>1.6629711751662946E-2</v>
      </c>
      <c r="AF1158" s="32" t="s">
        <v>2477</v>
      </c>
      <c r="AG1158">
        <v>174.23</v>
      </c>
      <c r="AH1158">
        <f t="shared" si="45"/>
        <v>-3.9155131528153198E-2</v>
      </c>
      <c r="AI1158" s="180">
        <v>1.6629711751662946E-2</v>
      </c>
      <c r="AJ1158" s="42">
        <f ca="1">_xlfn.NORM.INV(RAND(),VAR!$F$6,VAR!$F$7)</f>
        <v>2.1404272816356696E-2</v>
      </c>
    </row>
    <row r="1159" spans="27:36" x14ac:dyDescent="0.25">
      <c r="AA1159" s="32" t="s">
        <v>2232</v>
      </c>
      <c r="AB1159">
        <v>181.33</v>
      </c>
      <c r="AC1159">
        <f t="shared" si="44"/>
        <v>1.405864402282075</v>
      </c>
      <c r="AD1159" s="42">
        <v>1.6594718842854794E-2</v>
      </c>
      <c r="AF1159" s="32" t="s">
        <v>2232</v>
      </c>
      <c r="AG1159">
        <v>181.33</v>
      </c>
      <c r="AH1159">
        <f t="shared" si="45"/>
        <v>1.405864402282075</v>
      </c>
      <c r="AI1159" s="180">
        <v>1.6594718842854794E-2</v>
      </c>
      <c r="AJ1159" s="42">
        <f ca="1">_xlfn.NORM.INV(RAND(),VAR!$F$6,VAR!$F$7)</f>
        <v>4.2094977060053744E-3</v>
      </c>
    </row>
    <row r="1160" spans="27:36" x14ac:dyDescent="0.25">
      <c r="AA1160" s="32" t="s">
        <v>3894</v>
      </c>
      <c r="AB1160">
        <v>75.37</v>
      </c>
      <c r="AC1160">
        <f t="shared" si="44"/>
        <v>1.1954558695018935</v>
      </c>
      <c r="AD1160" s="42">
        <v>1.6590234691124861E-2</v>
      </c>
      <c r="AF1160" s="32" t="s">
        <v>3894</v>
      </c>
      <c r="AG1160">
        <v>75.37</v>
      </c>
      <c r="AH1160">
        <f t="shared" si="45"/>
        <v>1.1954558695018935</v>
      </c>
      <c r="AI1160" s="180">
        <v>1.6590234691124861E-2</v>
      </c>
      <c r="AJ1160" s="42">
        <f ca="1">_xlfn.NORM.INV(RAND(),VAR!$F$6,VAR!$F$7)</f>
        <v>-1.1265844558052874E-2</v>
      </c>
    </row>
    <row r="1161" spans="27:36" x14ac:dyDescent="0.25">
      <c r="AA1161" s="32" t="s">
        <v>4730</v>
      </c>
      <c r="AB1161">
        <v>34.33</v>
      </c>
      <c r="AC1161">
        <f t="shared" si="44"/>
        <v>9.7857371282379146E-2</v>
      </c>
      <c r="AD1161" s="42">
        <v>1.6582765768433427E-2</v>
      </c>
      <c r="AF1161" s="32" t="s">
        <v>4730</v>
      </c>
      <c r="AG1161">
        <v>34.33</v>
      </c>
      <c r="AH1161">
        <f t="shared" si="45"/>
        <v>9.7857371282379146E-2</v>
      </c>
      <c r="AI1161" s="180">
        <v>1.6582765768433427E-2</v>
      </c>
      <c r="AJ1161" s="42">
        <f ca="1">_xlfn.NORM.INV(RAND(),VAR!$F$6,VAR!$F$7)</f>
        <v>5.2011116599411629E-3</v>
      </c>
    </row>
    <row r="1162" spans="27:36" x14ac:dyDescent="0.25">
      <c r="AA1162" s="32" t="s">
        <v>4935</v>
      </c>
      <c r="AB1162">
        <v>31.27</v>
      </c>
      <c r="AC1162">
        <f t="shared" si="44"/>
        <v>-0.75370195337114054</v>
      </c>
      <c r="AD1162" s="42">
        <v>1.6579973992197683E-2</v>
      </c>
      <c r="AF1162" s="32" t="s">
        <v>4935</v>
      </c>
      <c r="AG1162">
        <v>31.27</v>
      </c>
      <c r="AH1162">
        <f t="shared" si="45"/>
        <v>-0.75370195337114054</v>
      </c>
      <c r="AI1162" s="180">
        <v>1.6579973992197683E-2</v>
      </c>
      <c r="AJ1162" s="42">
        <f ca="1">_xlfn.NORM.INV(RAND(),VAR!$F$6,VAR!$F$7)</f>
        <v>9.066466223561873E-4</v>
      </c>
    </row>
    <row r="1163" spans="27:36" x14ac:dyDescent="0.25">
      <c r="AA1163" s="32" t="s">
        <v>2699</v>
      </c>
      <c r="AB1163">
        <v>126.96</v>
      </c>
      <c r="AC1163">
        <f t="shared" si="44"/>
        <v>4.59295154185022</v>
      </c>
      <c r="AD1163" s="42">
        <v>1.6574585635358963E-2</v>
      </c>
      <c r="AF1163" s="32" t="s">
        <v>2699</v>
      </c>
      <c r="AG1163">
        <v>126.96</v>
      </c>
      <c r="AH1163">
        <f t="shared" si="45"/>
        <v>4.59295154185022</v>
      </c>
      <c r="AI1163" s="180">
        <v>1.6574585635358963E-2</v>
      </c>
      <c r="AJ1163" s="42">
        <f ca="1">_xlfn.NORM.INV(RAND(),VAR!$F$6,VAR!$F$7)</f>
        <v>-9.9382756679377918E-3</v>
      </c>
    </row>
    <row r="1164" spans="27:36" x14ac:dyDescent="0.25">
      <c r="AA1164" s="32" t="s">
        <v>5238</v>
      </c>
      <c r="AB1164">
        <v>22.7</v>
      </c>
      <c r="AC1164">
        <f t="shared" si="44"/>
        <v>0.76105508145849488</v>
      </c>
      <c r="AD1164" s="42">
        <v>1.6569637259292502E-2</v>
      </c>
      <c r="AF1164" s="32" t="s">
        <v>5238</v>
      </c>
      <c r="AG1164">
        <v>22.7</v>
      </c>
      <c r="AH1164">
        <f t="shared" si="45"/>
        <v>0.76105508145849488</v>
      </c>
      <c r="AI1164" s="180">
        <v>1.6569637259292502E-2</v>
      </c>
      <c r="AJ1164" s="42">
        <f ca="1">_xlfn.NORM.INV(RAND(),VAR!$F$6,VAR!$F$7)</f>
        <v>-2.0815266533499407E-2</v>
      </c>
    </row>
    <row r="1165" spans="27:36" x14ac:dyDescent="0.25">
      <c r="AA1165" s="32" t="s">
        <v>5699</v>
      </c>
      <c r="AB1165">
        <v>12.89</v>
      </c>
      <c r="AC1165">
        <f t="shared" si="44"/>
        <v>-0.91291128977771774</v>
      </c>
      <c r="AD1165" s="42">
        <v>1.6561514195583715E-2</v>
      </c>
      <c r="AF1165" s="32" t="s">
        <v>5699</v>
      </c>
      <c r="AG1165">
        <v>12.89</v>
      </c>
      <c r="AH1165">
        <f t="shared" si="45"/>
        <v>-0.91291128977771774</v>
      </c>
      <c r="AI1165" s="180">
        <v>1.6561514195583715E-2</v>
      </c>
      <c r="AJ1165" s="42">
        <f ca="1">_xlfn.NORM.INV(RAND(),VAR!$F$6,VAR!$F$7)</f>
        <v>9.7976450432031553E-3</v>
      </c>
    </row>
    <row r="1166" spans="27:36" x14ac:dyDescent="0.25">
      <c r="AA1166" s="32" t="s">
        <v>2920</v>
      </c>
      <c r="AB1166">
        <v>148.01</v>
      </c>
      <c r="AC1166">
        <f t="shared" si="44"/>
        <v>-7.3257779725752981E-2</v>
      </c>
      <c r="AD1166" s="42">
        <v>1.6552197802197854E-2</v>
      </c>
      <c r="AF1166" s="32" t="s">
        <v>2920</v>
      </c>
      <c r="AG1166">
        <v>148.01</v>
      </c>
      <c r="AH1166">
        <f t="shared" si="45"/>
        <v>-7.3257779725752981E-2</v>
      </c>
      <c r="AI1166" s="180">
        <v>1.6552197802197854E-2</v>
      </c>
      <c r="AJ1166" s="42">
        <f ca="1">_xlfn.NORM.INV(RAND(),VAR!$F$6,VAR!$F$7)</f>
        <v>5.1620255595535033E-4</v>
      </c>
    </row>
    <row r="1167" spans="27:36" x14ac:dyDescent="0.25">
      <c r="AA1167" s="32" t="s">
        <v>1436</v>
      </c>
      <c r="AB1167">
        <v>159.71</v>
      </c>
      <c r="AC1167">
        <f t="shared" si="44"/>
        <v>15.247202441505596</v>
      </c>
      <c r="AD1167" s="42">
        <v>1.6548914773088841E-2</v>
      </c>
      <c r="AF1167" s="32" t="s">
        <v>1436</v>
      </c>
      <c r="AG1167">
        <v>159.71</v>
      </c>
      <c r="AH1167">
        <f t="shared" si="45"/>
        <v>15.247202441505596</v>
      </c>
      <c r="AI1167" s="180">
        <v>1.6548914773088841E-2</v>
      </c>
      <c r="AJ1167" s="42">
        <f ca="1">_xlfn.NORM.INV(RAND(),VAR!$F$6,VAR!$F$7)</f>
        <v>-8.6338167369463623E-3</v>
      </c>
    </row>
    <row r="1168" spans="27:36" x14ac:dyDescent="0.25">
      <c r="AA1168" s="32" t="s">
        <v>6506</v>
      </c>
      <c r="AB1168">
        <v>9.83</v>
      </c>
      <c r="AC1168">
        <f t="shared" si="44"/>
        <v>-0.88579063552922044</v>
      </c>
      <c r="AD1168" s="42">
        <v>1.6546018614270963E-2</v>
      </c>
      <c r="AF1168" s="32" t="s">
        <v>6506</v>
      </c>
      <c r="AG1168">
        <v>9.83</v>
      </c>
      <c r="AH1168">
        <f t="shared" si="45"/>
        <v>-0.88579063552922044</v>
      </c>
      <c r="AI1168" s="180">
        <v>1.6546018614270963E-2</v>
      </c>
      <c r="AJ1168" s="42">
        <f ca="1">_xlfn.NORM.INV(RAND(),VAR!$F$6,VAR!$F$7)</f>
        <v>1.831913519231624E-2</v>
      </c>
    </row>
    <row r="1169" spans="27:36" x14ac:dyDescent="0.25">
      <c r="AA1169" s="32" t="s">
        <v>3672</v>
      </c>
      <c r="AB1169">
        <v>86.07</v>
      </c>
      <c r="AC1169">
        <f t="shared" si="44"/>
        <v>-0.3805685498380712</v>
      </c>
      <c r="AD1169" s="42">
        <v>1.6534782095193101E-2</v>
      </c>
      <c r="AF1169" s="32" t="s">
        <v>3672</v>
      </c>
      <c r="AG1169">
        <v>86.07</v>
      </c>
      <c r="AH1169">
        <f t="shared" si="45"/>
        <v>-0.3805685498380712</v>
      </c>
      <c r="AI1169" s="180">
        <v>1.6534782095193101E-2</v>
      </c>
      <c r="AJ1169" s="42">
        <f ca="1">_xlfn.NORM.INV(RAND(),VAR!$F$6,VAR!$F$7)</f>
        <v>-4.4253176685817358E-3</v>
      </c>
    </row>
    <row r="1170" spans="27:36" x14ac:dyDescent="0.25">
      <c r="AA1170" s="32" t="s">
        <v>3106</v>
      </c>
      <c r="AB1170">
        <v>138.94999999999999</v>
      </c>
      <c r="AC1170">
        <f t="shared" si="44"/>
        <v>17.82791327913279</v>
      </c>
      <c r="AD1170" s="42">
        <v>1.6533762528348817E-2</v>
      </c>
      <c r="AF1170" s="32" t="s">
        <v>3106</v>
      </c>
      <c r="AG1170">
        <v>138.94999999999999</v>
      </c>
      <c r="AH1170">
        <f t="shared" si="45"/>
        <v>17.82791327913279</v>
      </c>
      <c r="AI1170" s="180">
        <v>1.6533762528348817E-2</v>
      </c>
      <c r="AJ1170" s="42">
        <f ca="1">_xlfn.NORM.INV(RAND(),VAR!$F$6,VAR!$F$7)</f>
        <v>-8.9440200486419538E-3</v>
      </c>
    </row>
    <row r="1171" spans="27:36" x14ac:dyDescent="0.25">
      <c r="AA1171" s="32" t="s">
        <v>7074</v>
      </c>
      <c r="AB1171">
        <v>7.38</v>
      </c>
      <c r="AC1171">
        <f t="shared" si="44"/>
        <v>0</v>
      </c>
      <c r="AD1171" s="42">
        <v>1.6528925619834656E-2</v>
      </c>
      <c r="AF1171" s="32" t="s">
        <v>7074</v>
      </c>
      <c r="AG1171">
        <v>7.38</v>
      </c>
      <c r="AH1171">
        <f t="shared" si="45"/>
        <v>0</v>
      </c>
      <c r="AI1171" s="180">
        <v>1.6528925619834656E-2</v>
      </c>
      <c r="AJ1171" s="42">
        <f ca="1">_xlfn.NORM.INV(RAND(),VAR!$F$6,VAR!$F$7)</f>
        <v>-2.6054927536459951E-2</v>
      </c>
    </row>
    <row r="1172" spans="27:36" x14ac:dyDescent="0.25">
      <c r="AA1172" s="32" t="s">
        <v>7139</v>
      </c>
      <c r="AB1172">
        <v>7.38</v>
      </c>
      <c r="AC1172">
        <f t="shared" si="44"/>
        <v>-0.81540770385192596</v>
      </c>
      <c r="AD1172" s="42">
        <v>1.6528925619834656E-2</v>
      </c>
      <c r="AF1172" s="32" t="s">
        <v>7139</v>
      </c>
      <c r="AG1172">
        <v>7.38</v>
      </c>
      <c r="AH1172">
        <f t="shared" si="45"/>
        <v>-0.81540770385192596</v>
      </c>
      <c r="AI1172" s="180">
        <v>1.6528925619834656E-2</v>
      </c>
      <c r="AJ1172" s="42">
        <f ca="1">_xlfn.NORM.INV(RAND(),VAR!$F$6,VAR!$F$7)</f>
        <v>4.3719049826439803E-3</v>
      </c>
    </row>
    <row r="1173" spans="27:36" x14ac:dyDescent="0.25">
      <c r="AA1173" s="32" t="s">
        <v>4619</v>
      </c>
      <c r="AB1173">
        <v>39.979999999999997</v>
      </c>
      <c r="AC1173">
        <f t="shared" si="44"/>
        <v>4.9054652880354501</v>
      </c>
      <c r="AD1173" s="42">
        <v>1.6526824307144583E-2</v>
      </c>
      <c r="AF1173" s="32" t="s">
        <v>4619</v>
      </c>
      <c r="AG1173">
        <v>39.979999999999997</v>
      </c>
      <c r="AH1173">
        <f t="shared" si="45"/>
        <v>4.9054652880354501</v>
      </c>
      <c r="AI1173" s="180">
        <v>1.6526824307144583E-2</v>
      </c>
      <c r="AJ1173" s="42">
        <f ca="1">_xlfn.NORM.INV(RAND(),VAR!$F$6,VAR!$F$7)</f>
        <v>-7.3517217000219799E-3</v>
      </c>
    </row>
    <row r="1174" spans="27:36" x14ac:dyDescent="0.25">
      <c r="AA1174" s="32" t="s">
        <v>6113</v>
      </c>
      <c r="AB1174">
        <v>6.77</v>
      </c>
      <c r="AC1174">
        <f t="shared" si="44"/>
        <v>-0.38898916967509034</v>
      </c>
      <c r="AD1174" s="42">
        <v>1.6516516516516422E-2</v>
      </c>
      <c r="AF1174" s="32" t="s">
        <v>6113</v>
      </c>
      <c r="AG1174">
        <v>6.77</v>
      </c>
      <c r="AH1174">
        <f t="shared" si="45"/>
        <v>-0.38898916967509034</v>
      </c>
      <c r="AI1174" s="180">
        <v>1.6516516516516422E-2</v>
      </c>
      <c r="AJ1174" s="42">
        <f ca="1">_xlfn.NORM.INV(RAND(),VAR!$F$6,VAR!$F$7)</f>
        <v>2.4101065896836544E-2</v>
      </c>
    </row>
    <row r="1175" spans="27:36" x14ac:dyDescent="0.25">
      <c r="AA1175" s="32" t="s">
        <v>6895</v>
      </c>
      <c r="AB1175">
        <v>11.08</v>
      </c>
      <c r="AC1175">
        <f t="shared" si="44"/>
        <v>0.79870129870129869</v>
      </c>
      <c r="AD1175" s="42">
        <v>1.6513761467889854E-2</v>
      </c>
      <c r="AF1175" s="32" t="s">
        <v>6895</v>
      </c>
      <c r="AG1175">
        <v>11.08</v>
      </c>
      <c r="AH1175">
        <f t="shared" si="45"/>
        <v>0.79870129870129869</v>
      </c>
      <c r="AI1175" s="180">
        <v>1.6513761467889854E-2</v>
      </c>
      <c r="AJ1175" s="42">
        <f ca="1">_xlfn.NORM.INV(RAND(),VAR!$F$6,VAR!$F$7)</f>
        <v>6.3692304370224122E-3</v>
      </c>
    </row>
    <row r="1176" spans="27:36" x14ac:dyDescent="0.25">
      <c r="AA1176" s="32" t="s">
        <v>7283</v>
      </c>
      <c r="AB1176">
        <v>6.16</v>
      </c>
      <c r="AC1176">
        <f t="shared" si="44"/>
        <v>-0.96169154228855724</v>
      </c>
      <c r="AD1176" s="42">
        <v>1.650165016501659E-2</v>
      </c>
      <c r="AF1176" s="32" t="s">
        <v>7283</v>
      </c>
      <c r="AG1176">
        <v>6.16</v>
      </c>
      <c r="AH1176">
        <f t="shared" si="45"/>
        <v>-0.96169154228855724</v>
      </c>
      <c r="AI1176" s="180">
        <v>1.650165016501659E-2</v>
      </c>
      <c r="AJ1176" s="42">
        <f ca="1">_xlfn.NORM.INV(RAND(),VAR!$F$6,VAR!$F$7)</f>
        <v>9.5625884897624479E-3</v>
      </c>
    </row>
    <row r="1177" spans="27:36" x14ac:dyDescent="0.25">
      <c r="AA1177" s="32" t="s">
        <v>3012</v>
      </c>
      <c r="AB1177">
        <v>160.80000000000001</v>
      </c>
      <c r="AC1177">
        <f t="shared" si="44"/>
        <v>-5.4395765951190778E-2</v>
      </c>
      <c r="AD1177" s="42">
        <v>1.649914659586571E-2</v>
      </c>
      <c r="AF1177" s="32" t="s">
        <v>3012</v>
      </c>
      <c r="AG1177">
        <v>160.80000000000001</v>
      </c>
      <c r="AH1177">
        <f t="shared" si="45"/>
        <v>-5.4395765951190778E-2</v>
      </c>
      <c r="AI1177" s="180">
        <v>1.649914659586571E-2</v>
      </c>
      <c r="AJ1177" s="42">
        <f ca="1">_xlfn.NORM.INV(RAND(),VAR!$F$6,VAR!$F$7)</f>
        <v>2.4169070334938685E-2</v>
      </c>
    </row>
    <row r="1178" spans="27:36" x14ac:dyDescent="0.25">
      <c r="AA1178" s="32" t="s">
        <v>3001</v>
      </c>
      <c r="AB1178">
        <v>170.05</v>
      </c>
      <c r="AC1178">
        <f t="shared" si="44"/>
        <v>20.229712858926344</v>
      </c>
      <c r="AD1178" s="42">
        <v>1.649829637157052E-2</v>
      </c>
      <c r="AF1178" s="32" t="s">
        <v>3001</v>
      </c>
      <c r="AG1178">
        <v>170.05</v>
      </c>
      <c r="AH1178">
        <f t="shared" si="45"/>
        <v>20.229712858926344</v>
      </c>
      <c r="AI1178" s="180">
        <v>1.649829637157052E-2</v>
      </c>
      <c r="AJ1178" s="42">
        <f ca="1">_xlfn.NORM.INV(RAND(),VAR!$F$6,VAR!$F$7)</f>
        <v>2.2541643639177739E-2</v>
      </c>
    </row>
    <row r="1179" spans="27:36" x14ac:dyDescent="0.25">
      <c r="AA1179" s="32" t="s">
        <v>6604</v>
      </c>
      <c r="AB1179">
        <v>8.01</v>
      </c>
      <c r="AC1179">
        <f t="shared" si="44"/>
        <v>-0.75474586650336795</v>
      </c>
      <c r="AD1179" s="42">
        <v>1.6497461928933976E-2</v>
      </c>
      <c r="AF1179" s="32" t="s">
        <v>6604</v>
      </c>
      <c r="AG1179">
        <v>8.01</v>
      </c>
      <c r="AH1179">
        <f t="shared" si="45"/>
        <v>-0.75474586650336795</v>
      </c>
      <c r="AI1179" s="180">
        <v>1.6497461928933976E-2</v>
      </c>
      <c r="AJ1179" s="42">
        <f ca="1">_xlfn.NORM.INV(RAND(),VAR!$F$6,VAR!$F$7)</f>
        <v>1.4215104920830989E-2</v>
      </c>
    </row>
    <row r="1180" spans="27:36" x14ac:dyDescent="0.25">
      <c r="AA1180" s="32" t="s">
        <v>4460</v>
      </c>
      <c r="AB1180">
        <v>32.659999999999997</v>
      </c>
      <c r="AC1180">
        <f t="shared" si="44"/>
        <v>-0.82278893109061313</v>
      </c>
      <c r="AD1180" s="42">
        <v>1.6495487083722171E-2</v>
      </c>
      <c r="AF1180" s="32" t="s">
        <v>4460</v>
      </c>
      <c r="AG1180">
        <v>32.659999999999997</v>
      </c>
      <c r="AH1180">
        <f t="shared" si="45"/>
        <v>-0.82278893109061313</v>
      </c>
      <c r="AI1180" s="180">
        <v>1.6495487083722171E-2</v>
      </c>
      <c r="AJ1180" s="42">
        <f ca="1">_xlfn.NORM.INV(RAND(),VAR!$F$6,VAR!$F$7)</f>
        <v>-8.8846730754144447E-3</v>
      </c>
    </row>
    <row r="1181" spans="27:36" x14ac:dyDescent="0.25">
      <c r="AA1181" s="32" t="s">
        <v>2126</v>
      </c>
      <c r="AB1181">
        <v>184.3</v>
      </c>
      <c r="AC1181">
        <f t="shared" si="44"/>
        <v>0.23426198767747142</v>
      </c>
      <c r="AD1181" s="42">
        <v>1.6491092603827751E-2</v>
      </c>
      <c r="AF1181" s="32" t="s">
        <v>2126</v>
      </c>
      <c r="AG1181">
        <v>184.3</v>
      </c>
      <c r="AH1181">
        <f t="shared" si="45"/>
        <v>0.23426198767747142</v>
      </c>
      <c r="AI1181" s="180">
        <v>1.6491092603827751E-2</v>
      </c>
      <c r="AJ1181" s="42">
        <f ca="1">_xlfn.NORM.INV(RAND(),VAR!$F$6,VAR!$F$7)</f>
        <v>1.049980458546714E-2</v>
      </c>
    </row>
    <row r="1182" spans="27:36" x14ac:dyDescent="0.25">
      <c r="AA1182" s="32" t="s">
        <v>3068</v>
      </c>
      <c r="AB1182">
        <v>149.32</v>
      </c>
      <c r="AC1182">
        <f t="shared" si="44"/>
        <v>0.30069686411149821</v>
      </c>
      <c r="AD1182" s="42">
        <v>1.6473791695030604E-2</v>
      </c>
      <c r="AF1182" s="32" t="s">
        <v>3068</v>
      </c>
      <c r="AG1182">
        <v>149.32</v>
      </c>
      <c r="AH1182">
        <f t="shared" si="45"/>
        <v>0.30069686411149821</v>
      </c>
      <c r="AI1182" s="180">
        <v>1.6473791695030604E-2</v>
      </c>
      <c r="AJ1182" s="42">
        <f ca="1">_xlfn.NORM.INV(RAND(),VAR!$F$6,VAR!$F$7)</f>
        <v>1.1560915027067709E-2</v>
      </c>
    </row>
    <row r="1183" spans="27:36" x14ac:dyDescent="0.25">
      <c r="AA1183" s="32" t="s">
        <v>3467</v>
      </c>
      <c r="AB1183">
        <v>114.8</v>
      </c>
      <c r="AC1183">
        <f t="shared" si="44"/>
        <v>-0.22190592381726992</v>
      </c>
      <c r="AD1183" s="42">
        <v>1.6468921551266114E-2</v>
      </c>
      <c r="AF1183" s="32" t="s">
        <v>3467</v>
      </c>
      <c r="AG1183">
        <v>114.8</v>
      </c>
      <c r="AH1183">
        <f t="shared" si="45"/>
        <v>-0.22190592381726992</v>
      </c>
      <c r="AI1183" s="180">
        <v>1.6468921551266114E-2</v>
      </c>
      <c r="AJ1183" s="42">
        <f ca="1">_xlfn.NORM.INV(RAND(),VAR!$F$6,VAR!$F$7)</f>
        <v>4.1175873820540193E-2</v>
      </c>
    </row>
    <row r="1184" spans="27:36" x14ac:dyDescent="0.25">
      <c r="AA1184" s="32" t="s">
        <v>1625</v>
      </c>
      <c r="AB1184">
        <v>147.54</v>
      </c>
      <c r="AC1184">
        <f t="shared" si="44"/>
        <v>0.7312837362121567</v>
      </c>
      <c r="AD1184" s="42">
        <v>1.64657251119531E-2</v>
      </c>
      <c r="AF1184" s="32" t="s">
        <v>1625</v>
      </c>
      <c r="AG1184">
        <v>147.54</v>
      </c>
      <c r="AH1184">
        <f t="shared" si="45"/>
        <v>0.7312837362121567</v>
      </c>
      <c r="AI1184" s="180">
        <v>1.64657251119531E-2</v>
      </c>
      <c r="AJ1184" s="42">
        <f ca="1">_xlfn.NORM.INV(RAND(),VAR!$F$6,VAR!$F$7)</f>
        <v>-1.9689657025176346E-2</v>
      </c>
    </row>
    <row r="1185" spans="27:36" x14ac:dyDescent="0.25">
      <c r="AA1185" s="32" t="s">
        <v>3677</v>
      </c>
      <c r="AB1185">
        <v>85.22</v>
      </c>
      <c r="AC1185">
        <f t="shared" si="44"/>
        <v>2.8357668637625233E-2</v>
      </c>
      <c r="AD1185" s="42">
        <v>1.6459923664122078E-2</v>
      </c>
      <c r="AF1185" s="32" t="s">
        <v>3677</v>
      </c>
      <c r="AG1185">
        <v>85.22</v>
      </c>
      <c r="AH1185">
        <f t="shared" si="45"/>
        <v>2.8357668637625233E-2</v>
      </c>
      <c r="AI1185" s="180">
        <v>1.6459923664122078E-2</v>
      </c>
      <c r="AJ1185" s="42">
        <f ca="1">_xlfn.NORM.INV(RAND(),VAR!$F$6,VAR!$F$7)</f>
        <v>-1.6654888110724405E-2</v>
      </c>
    </row>
    <row r="1186" spans="27:36" x14ac:dyDescent="0.25">
      <c r="AA1186" s="32" t="s">
        <v>3706</v>
      </c>
      <c r="AB1186">
        <v>82.87</v>
      </c>
      <c r="AC1186">
        <f t="shared" si="44"/>
        <v>-0.40183340551465274</v>
      </c>
      <c r="AD1186" s="42">
        <v>1.6435667852324309E-2</v>
      </c>
      <c r="AF1186" s="32" t="s">
        <v>3706</v>
      </c>
      <c r="AG1186">
        <v>82.87</v>
      </c>
      <c r="AH1186">
        <f t="shared" si="45"/>
        <v>-0.40183340551465274</v>
      </c>
      <c r="AI1186" s="180">
        <v>1.6435667852324309E-2</v>
      </c>
      <c r="AJ1186" s="42">
        <f ca="1">_xlfn.NORM.INV(RAND(),VAR!$F$6,VAR!$F$7)</f>
        <v>-2.3471231163610842E-2</v>
      </c>
    </row>
    <row r="1187" spans="27:36" x14ac:dyDescent="0.25">
      <c r="AA1187" s="32" t="s">
        <v>3215</v>
      </c>
      <c r="AB1187">
        <v>138.54</v>
      </c>
      <c r="AC1187">
        <f t="shared" si="44"/>
        <v>12.993939393939392</v>
      </c>
      <c r="AD1187" s="42">
        <v>1.6434336023477547E-2</v>
      </c>
      <c r="AF1187" s="32" t="s">
        <v>3215</v>
      </c>
      <c r="AG1187">
        <v>138.54</v>
      </c>
      <c r="AH1187">
        <f t="shared" si="45"/>
        <v>12.993939393939392</v>
      </c>
      <c r="AI1187" s="180">
        <v>1.6434336023477547E-2</v>
      </c>
      <c r="AJ1187" s="42">
        <f ca="1">_xlfn.NORM.INV(RAND(),VAR!$F$6,VAR!$F$7)</f>
        <v>-3.5075434134064108E-3</v>
      </c>
    </row>
    <row r="1188" spans="27:36" x14ac:dyDescent="0.25">
      <c r="AA1188" s="32" t="s">
        <v>6504</v>
      </c>
      <c r="AB1188">
        <v>9.9</v>
      </c>
      <c r="AC1188">
        <f t="shared" si="44"/>
        <v>-0.68631178707224327</v>
      </c>
      <c r="AD1188" s="42">
        <v>1.6427104722792629E-2</v>
      </c>
      <c r="AF1188" s="32" t="s">
        <v>6504</v>
      </c>
      <c r="AG1188">
        <v>9.9</v>
      </c>
      <c r="AH1188">
        <f t="shared" si="45"/>
        <v>-0.68631178707224327</v>
      </c>
      <c r="AI1188" s="180">
        <v>1.6427104722792629E-2</v>
      </c>
      <c r="AJ1188" s="42">
        <f ca="1">_xlfn.NORM.INV(RAND(),VAR!$F$6,VAR!$F$7)</f>
        <v>1.5685660549836656E-2</v>
      </c>
    </row>
    <row r="1189" spans="27:36" x14ac:dyDescent="0.25">
      <c r="AA1189" s="32" t="s">
        <v>4807</v>
      </c>
      <c r="AB1189">
        <v>31.56</v>
      </c>
      <c r="AC1189">
        <f t="shared" si="44"/>
        <v>-0.83280356007628731</v>
      </c>
      <c r="AD1189" s="42">
        <v>1.6425120772946888E-2</v>
      </c>
      <c r="AF1189" s="32" t="s">
        <v>4807</v>
      </c>
      <c r="AG1189">
        <v>31.56</v>
      </c>
      <c r="AH1189">
        <f t="shared" si="45"/>
        <v>-0.83280356007628731</v>
      </c>
      <c r="AI1189" s="180">
        <v>1.6425120772946888E-2</v>
      </c>
      <c r="AJ1189" s="42">
        <f ca="1">_xlfn.NORM.INV(RAND(),VAR!$F$6,VAR!$F$7)</f>
        <v>1.6407275677555035E-2</v>
      </c>
    </row>
    <row r="1190" spans="27:36" x14ac:dyDescent="0.25">
      <c r="AA1190" s="32" t="s">
        <v>2416</v>
      </c>
      <c r="AB1190">
        <v>188.76</v>
      </c>
      <c r="AC1190">
        <f t="shared" si="44"/>
        <v>24.405114401076716</v>
      </c>
      <c r="AD1190" s="42">
        <v>1.6423455925905994E-2</v>
      </c>
      <c r="AF1190" s="32" t="s">
        <v>2416</v>
      </c>
      <c r="AG1190">
        <v>188.76</v>
      </c>
      <c r="AH1190">
        <f t="shared" si="45"/>
        <v>24.405114401076716</v>
      </c>
      <c r="AI1190" s="180">
        <v>1.6423455925905994E-2</v>
      </c>
      <c r="AJ1190" s="42">
        <f ca="1">_xlfn.NORM.INV(RAND(),VAR!$F$6,VAR!$F$7)</f>
        <v>-1.4194328135384573E-3</v>
      </c>
    </row>
    <row r="1191" spans="27:36" x14ac:dyDescent="0.25">
      <c r="AA1191" s="32" t="s">
        <v>7211</v>
      </c>
      <c r="AB1191">
        <v>7.43</v>
      </c>
      <c r="AC1191">
        <f t="shared" si="44"/>
        <v>-7.8163771712158936E-2</v>
      </c>
      <c r="AD1191" s="42">
        <v>1.6415868673050671E-2</v>
      </c>
      <c r="AF1191" s="32" t="s">
        <v>7211</v>
      </c>
      <c r="AG1191">
        <v>7.43</v>
      </c>
      <c r="AH1191">
        <f t="shared" si="45"/>
        <v>-7.8163771712158936E-2</v>
      </c>
      <c r="AI1191" s="180">
        <v>1.6415868673050671E-2</v>
      </c>
      <c r="AJ1191" s="42">
        <f ca="1">_xlfn.NORM.INV(RAND(),VAR!$F$6,VAR!$F$7)</f>
        <v>2.0421915774706777E-2</v>
      </c>
    </row>
    <row r="1192" spans="27:36" x14ac:dyDescent="0.25">
      <c r="AA1192" s="32" t="s">
        <v>6190</v>
      </c>
      <c r="AB1192">
        <v>8.06</v>
      </c>
      <c r="AC1192">
        <f t="shared" si="44"/>
        <v>-0.94251069900142648</v>
      </c>
      <c r="AD1192" s="42">
        <v>1.6393442622950838E-2</v>
      </c>
      <c r="AF1192" s="32" t="s">
        <v>6190</v>
      </c>
      <c r="AG1192">
        <v>8.06</v>
      </c>
      <c r="AH1192">
        <f t="shared" si="45"/>
        <v>-0.94251069900142648</v>
      </c>
      <c r="AI1192" s="180">
        <v>1.6393442622950838E-2</v>
      </c>
      <c r="AJ1192" s="42">
        <f ca="1">_xlfn.NORM.INV(RAND(),VAR!$F$6,VAR!$F$7)</f>
        <v>2.8389115949917648E-2</v>
      </c>
    </row>
    <row r="1193" spans="27:36" x14ac:dyDescent="0.25">
      <c r="AA1193" s="32" t="s">
        <v>2690</v>
      </c>
      <c r="AB1193">
        <v>140.19999999999999</v>
      </c>
      <c r="AC1193">
        <f t="shared" si="44"/>
        <v>24.035714285714285</v>
      </c>
      <c r="AD1193" s="42">
        <v>1.6383935044222087E-2</v>
      </c>
      <c r="AF1193" s="32" t="s">
        <v>2690</v>
      </c>
      <c r="AG1193">
        <v>140.19999999999999</v>
      </c>
      <c r="AH1193">
        <f t="shared" si="45"/>
        <v>24.035714285714285</v>
      </c>
      <c r="AI1193" s="180">
        <v>1.6383935044222087E-2</v>
      </c>
      <c r="AJ1193" s="42">
        <f ca="1">_xlfn.NORM.INV(RAND(),VAR!$F$6,VAR!$F$7)</f>
        <v>-9.8093892259572442E-3</v>
      </c>
    </row>
    <row r="1194" spans="27:36" x14ac:dyDescent="0.25">
      <c r="AA1194" s="32" t="s">
        <v>6662</v>
      </c>
      <c r="AB1194">
        <v>5.6</v>
      </c>
      <c r="AC1194">
        <f t="shared" si="44"/>
        <v>-0.96864852760049269</v>
      </c>
      <c r="AD1194" s="42">
        <v>1.6333938294010864E-2</v>
      </c>
      <c r="AF1194" s="32" t="s">
        <v>6662</v>
      </c>
      <c r="AG1194">
        <v>5.6</v>
      </c>
      <c r="AH1194">
        <f t="shared" si="45"/>
        <v>-0.96864852760049269</v>
      </c>
      <c r="AI1194" s="180">
        <v>1.6333938294010864E-2</v>
      </c>
      <c r="AJ1194" s="42">
        <f ca="1">_xlfn.NORM.INV(RAND(),VAR!$F$6,VAR!$F$7)</f>
        <v>-2.2411765413308936E-2</v>
      </c>
    </row>
    <row r="1195" spans="27:36" x14ac:dyDescent="0.25">
      <c r="AA1195" s="32" t="s">
        <v>183</v>
      </c>
      <c r="AB1195">
        <v>178.62</v>
      </c>
      <c r="AC1195">
        <f t="shared" si="44"/>
        <v>4.7341894060995191</v>
      </c>
      <c r="AD1195" s="42">
        <v>1.633001422475111E-2</v>
      </c>
      <c r="AF1195" s="32" t="s">
        <v>183</v>
      </c>
      <c r="AG1195">
        <v>178.62</v>
      </c>
      <c r="AH1195">
        <f t="shared" si="45"/>
        <v>4.7341894060995191</v>
      </c>
      <c r="AI1195" s="180">
        <v>1.633001422475111E-2</v>
      </c>
      <c r="AJ1195" s="42">
        <f ca="1">_xlfn.NORM.INV(RAND(),VAR!$F$6,VAR!$F$7)</f>
        <v>3.8846592376515353E-2</v>
      </c>
    </row>
    <row r="1196" spans="27:36" x14ac:dyDescent="0.25">
      <c r="AA1196" s="32" t="s">
        <v>5161</v>
      </c>
      <c r="AB1196">
        <v>31.15</v>
      </c>
      <c r="AC1196">
        <f t="shared" si="44"/>
        <v>-0.36853841475775395</v>
      </c>
      <c r="AD1196" s="42">
        <v>1.6313213703099461E-2</v>
      </c>
      <c r="AF1196" s="32" t="s">
        <v>5161</v>
      </c>
      <c r="AG1196">
        <v>31.15</v>
      </c>
      <c r="AH1196">
        <f t="shared" si="45"/>
        <v>-0.36853841475775395</v>
      </c>
      <c r="AI1196" s="180">
        <v>1.6313213703099461E-2</v>
      </c>
      <c r="AJ1196" s="42">
        <f ca="1">_xlfn.NORM.INV(RAND(),VAR!$F$6,VAR!$F$7)</f>
        <v>-1.0139574657507025E-2</v>
      </c>
    </row>
    <row r="1197" spans="27:36" x14ac:dyDescent="0.25">
      <c r="AA1197" s="32" t="s">
        <v>4247</v>
      </c>
      <c r="AB1197">
        <v>49.33</v>
      </c>
      <c r="AC1197">
        <f t="shared" si="44"/>
        <v>-0.40644928408133796</v>
      </c>
      <c r="AD1197" s="42">
        <v>1.6275236918005698E-2</v>
      </c>
      <c r="AF1197" s="32" t="s">
        <v>4247</v>
      </c>
      <c r="AG1197">
        <v>49.33</v>
      </c>
      <c r="AH1197">
        <f t="shared" si="45"/>
        <v>-0.40644928408133796</v>
      </c>
      <c r="AI1197" s="180">
        <v>1.6275236918005698E-2</v>
      </c>
      <c r="AJ1197" s="42">
        <f ca="1">_xlfn.NORM.INV(RAND(),VAR!$F$6,VAR!$F$7)</f>
        <v>-3.0263256056570795E-2</v>
      </c>
    </row>
    <row r="1198" spans="27:36" x14ac:dyDescent="0.25">
      <c r="AA1198" s="32" t="s">
        <v>3772</v>
      </c>
      <c r="AB1198">
        <v>83.11</v>
      </c>
      <c r="AC1198">
        <f t="shared" si="44"/>
        <v>-0.81640452416718212</v>
      </c>
      <c r="AD1198" s="42">
        <v>1.6263145023233117E-2</v>
      </c>
      <c r="AF1198" s="32" t="s">
        <v>3772</v>
      </c>
      <c r="AG1198">
        <v>83.11</v>
      </c>
      <c r="AH1198">
        <f t="shared" si="45"/>
        <v>-0.81640452416718212</v>
      </c>
      <c r="AI1198" s="180">
        <v>1.6263145023233117E-2</v>
      </c>
      <c r="AJ1198" s="42">
        <f ca="1">_xlfn.NORM.INV(RAND(),VAR!$F$6,VAR!$F$7)</f>
        <v>-1.8672562863871783E-2</v>
      </c>
    </row>
    <row r="1199" spans="27:36" x14ac:dyDescent="0.25">
      <c r="AA1199" s="32" t="s">
        <v>650</v>
      </c>
      <c r="AB1199">
        <v>452.68</v>
      </c>
      <c r="AC1199">
        <f t="shared" si="44"/>
        <v>12.920049200492004</v>
      </c>
      <c r="AD1199" s="42">
        <v>1.6253591954022983E-2</v>
      </c>
      <c r="AF1199" s="32" t="s">
        <v>650</v>
      </c>
      <c r="AG1199">
        <v>452.68</v>
      </c>
      <c r="AH1199">
        <f t="shared" si="45"/>
        <v>12.920049200492004</v>
      </c>
      <c r="AI1199" s="180">
        <v>1.6253591954022983E-2</v>
      </c>
      <c r="AJ1199" s="42">
        <f ca="1">_xlfn.NORM.INV(RAND(),VAR!$F$6,VAR!$F$7)</f>
        <v>1.4985187055444008E-2</v>
      </c>
    </row>
    <row r="1200" spans="27:36" x14ac:dyDescent="0.25">
      <c r="AA1200" s="32" t="s">
        <v>4784</v>
      </c>
      <c r="AB1200">
        <v>32.520000000000003</v>
      </c>
      <c r="AC1200">
        <f t="shared" si="44"/>
        <v>3</v>
      </c>
      <c r="AD1200" s="42">
        <v>1.6250000000000098E-2</v>
      </c>
      <c r="AF1200" s="32" t="s">
        <v>4784</v>
      </c>
      <c r="AG1200">
        <v>32.520000000000003</v>
      </c>
      <c r="AH1200">
        <f t="shared" si="45"/>
        <v>3</v>
      </c>
      <c r="AI1200" s="180">
        <v>1.6250000000000098E-2</v>
      </c>
      <c r="AJ1200" s="42">
        <f ca="1">_xlfn.NORM.INV(RAND(),VAR!$F$6,VAR!$F$7)</f>
        <v>1.4756610426129082E-2</v>
      </c>
    </row>
    <row r="1201" spans="27:36" x14ac:dyDescent="0.25">
      <c r="AA1201" s="32" t="s">
        <v>6194</v>
      </c>
      <c r="AB1201">
        <v>8.1300000000000008</v>
      </c>
      <c r="AC1201">
        <f t="shared" si="44"/>
        <v>0.18168604651162812</v>
      </c>
      <c r="AD1201" s="42">
        <v>1.6250000000000098E-2</v>
      </c>
      <c r="AF1201" s="32" t="s">
        <v>6194</v>
      </c>
      <c r="AG1201">
        <v>8.1300000000000008</v>
      </c>
      <c r="AH1201">
        <f t="shared" si="45"/>
        <v>0.18168604651162812</v>
      </c>
      <c r="AI1201" s="180">
        <v>1.6250000000000098E-2</v>
      </c>
      <c r="AJ1201" s="42">
        <f ca="1">_xlfn.NORM.INV(RAND(),VAR!$F$6,VAR!$F$7)</f>
        <v>-3.5177601570296427E-3</v>
      </c>
    </row>
    <row r="1202" spans="27:36" x14ac:dyDescent="0.25">
      <c r="AA1202" s="32" t="s">
        <v>7150</v>
      </c>
      <c r="AB1202">
        <v>6.88</v>
      </c>
      <c r="AC1202">
        <f t="shared" si="44"/>
        <v>-0.96709708273553319</v>
      </c>
      <c r="AD1202" s="42">
        <v>1.6248153618906969E-2</v>
      </c>
      <c r="AF1202" s="32" t="s">
        <v>7150</v>
      </c>
      <c r="AG1202">
        <v>6.88</v>
      </c>
      <c r="AH1202">
        <f t="shared" si="45"/>
        <v>-0.96709708273553319</v>
      </c>
      <c r="AI1202" s="180">
        <v>1.6248153618906969E-2</v>
      </c>
      <c r="AJ1202" s="42">
        <f ca="1">_xlfn.NORM.INV(RAND(),VAR!$F$6,VAR!$F$7)</f>
        <v>4.0309161963480777E-2</v>
      </c>
    </row>
    <row r="1203" spans="27:36" x14ac:dyDescent="0.25">
      <c r="AA1203" s="32" t="s">
        <v>2379</v>
      </c>
      <c r="AB1203">
        <v>209.1</v>
      </c>
      <c r="AC1203">
        <f t="shared" si="44"/>
        <v>0.47067098044732014</v>
      </c>
      <c r="AD1203" s="42">
        <v>1.6232503888024885E-2</v>
      </c>
      <c r="AF1203" s="32" t="s">
        <v>2379</v>
      </c>
      <c r="AG1203">
        <v>209.1</v>
      </c>
      <c r="AH1203">
        <f t="shared" si="45"/>
        <v>0.47067098044732014</v>
      </c>
      <c r="AI1203" s="180">
        <v>1.6232503888024885E-2</v>
      </c>
      <c r="AJ1203" s="42">
        <f ca="1">_xlfn.NORM.INV(RAND(),VAR!$F$6,VAR!$F$7)</f>
        <v>-1.9366197292849028E-2</v>
      </c>
    </row>
    <row r="1204" spans="27:36" x14ac:dyDescent="0.25">
      <c r="AA1204" s="32" t="s">
        <v>1655</v>
      </c>
      <c r="AB1204">
        <v>142.18</v>
      </c>
      <c r="AC1204">
        <f t="shared" si="44"/>
        <v>-0.20927645848395526</v>
      </c>
      <c r="AD1204" s="42">
        <v>1.6224715888785823E-2</v>
      </c>
      <c r="AF1204" s="32" t="s">
        <v>1655</v>
      </c>
      <c r="AG1204">
        <v>142.18</v>
      </c>
      <c r="AH1204">
        <f t="shared" si="45"/>
        <v>-0.20927645848395526</v>
      </c>
      <c r="AI1204" s="180">
        <v>1.6224715888785823E-2</v>
      </c>
      <c r="AJ1204" s="42">
        <f ca="1">_xlfn.NORM.INV(RAND(),VAR!$F$6,VAR!$F$7)</f>
        <v>7.1087029695891882E-3</v>
      </c>
    </row>
    <row r="1205" spans="27:36" x14ac:dyDescent="0.25">
      <c r="AA1205" s="32" t="s">
        <v>1235</v>
      </c>
      <c r="AB1205">
        <v>179.81</v>
      </c>
      <c r="AC1205">
        <f t="shared" si="44"/>
        <v>21.062576687116565</v>
      </c>
      <c r="AD1205" s="42">
        <v>1.622018763422628E-2</v>
      </c>
      <c r="AF1205" s="32" t="s">
        <v>1235</v>
      </c>
      <c r="AG1205">
        <v>179.81</v>
      </c>
      <c r="AH1205">
        <f t="shared" si="45"/>
        <v>21.062576687116565</v>
      </c>
      <c r="AI1205" s="180">
        <v>1.622018763422628E-2</v>
      </c>
      <c r="AJ1205" s="42">
        <f ca="1">_xlfn.NORM.INV(RAND(),VAR!$F$6,VAR!$F$7)</f>
        <v>-2.3972270791138166E-2</v>
      </c>
    </row>
    <row r="1206" spans="27:36" x14ac:dyDescent="0.25">
      <c r="AA1206" s="32" t="s">
        <v>6599</v>
      </c>
      <c r="AB1206">
        <v>8.15</v>
      </c>
      <c r="AC1206">
        <f t="shared" si="44"/>
        <v>-0.94377759381898452</v>
      </c>
      <c r="AD1206" s="42">
        <v>1.6209476309227089E-2</v>
      </c>
      <c r="AF1206" s="32" t="s">
        <v>6599</v>
      </c>
      <c r="AG1206">
        <v>8.15</v>
      </c>
      <c r="AH1206">
        <f t="shared" si="45"/>
        <v>-0.94377759381898452</v>
      </c>
      <c r="AI1206" s="180">
        <v>1.6209476309227089E-2</v>
      </c>
      <c r="AJ1206" s="42">
        <f ca="1">_xlfn.NORM.INV(RAND(),VAR!$F$6,VAR!$F$7)</f>
        <v>2.3308947673703451E-2</v>
      </c>
    </row>
    <row r="1207" spans="27:36" x14ac:dyDescent="0.25">
      <c r="AA1207" s="32" t="s">
        <v>3279</v>
      </c>
      <c r="AB1207">
        <v>144.96</v>
      </c>
      <c r="AC1207">
        <f t="shared" si="44"/>
        <v>3.3570784490532013</v>
      </c>
      <c r="AD1207" s="42">
        <v>1.6193480546792927E-2</v>
      </c>
      <c r="AF1207" s="32" t="s">
        <v>3279</v>
      </c>
      <c r="AG1207">
        <v>144.96</v>
      </c>
      <c r="AH1207">
        <f t="shared" si="45"/>
        <v>3.3570784490532013</v>
      </c>
      <c r="AI1207" s="180">
        <v>1.6193480546792927E-2</v>
      </c>
      <c r="AJ1207" s="42">
        <f ca="1">_xlfn.NORM.INV(RAND(),VAR!$F$6,VAR!$F$7)</f>
        <v>-1.6564633386747553E-2</v>
      </c>
    </row>
    <row r="1208" spans="27:36" x14ac:dyDescent="0.25">
      <c r="AA1208" s="32" t="s">
        <v>4407</v>
      </c>
      <c r="AB1208">
        <v>33.270000000000003</v>
      </c>
      <c r="AC1208">
        <f t="shared" si="44"/>
        <v>-0.81792809062551308</v>
      </c>
      <c r="AD1208" s="42">
        <v>1.6188149053146139E-2</v>
      </c>
      <c r="AF1208" s="32" t="s">
        <v>4407</v>
      </c>
      <c r="AG1208">
        <v>33.270000000000003</v>
      </c>
      <c r="AH1208">
        <f t="shared" si="45"/>
        <v>-0.81792809062551308</v>
      </c>
      <c r="AI1208" s="180">
        <v>1.6188149053146139E-2</v>
      </c>
      <c r="AJ1208" s="42">
        <f ca="1">_xlfn.NORM.INV(RAND(),VAR!$F$6,VAR!$F$7)</f>
        <v>3.0273380468338065E-2</v>
      </c>
    </row>
    <row r="1209" spans="27:36" x14ac:dyDescent="0.25">
      <c r="AA1209" s="32" t="s">
        <v>1850</v>
      </c>
      <c r="AB1209">
        <v>182.73</v>
      </c>
      <c r="AC1209">
        <f t="shared" si="44"/>
        <v>1.2727611940298504</v>
      </c>
      <c r="AD1209" s="42">
        <v>1.6182849516182873E-2</v>
      </c>
      <c r="AF1209" s="32" t="s">
        <v>1850</v>
      </c>
      <c r="AG1209">
        <v>182.73</v>
      </c>
      <c r="AH1209">
        <f t="shared" si="45"/>
        <v>1.2727611940298504</v>
      </c>
      <c r="AI1209" s="180">
        <v>1.6182849516182873E-2</v>
      </c>
      <c r="AJ1209" s="42">
        <f ca="1">_xlfn.NORM.INV(RAND(),VAR!$F$6,VAR!$F$7)</f>
        <v>-2.0722893520213663E-2</v>
      </c>
    </row>
    <row r="1210" spans="27:36" x14ac:dyDescent="0.25">
      <c r="AA1210" s="32" t="s">
        <v>3789</v>
      </c>
      <c r="AB1210">
        <v>80.400000000000006</v>
      </c>
      <c r="AC1210">
        <f t="shared" si="44"/>
        <v>-2.3323615160349753E-2</v>
      </c>
      <c r="AD1210" s="42">
        <v>1.6177957532861553E-2</v>
      </c>
      <c r="AF1210" s="32" t="s">
        <v>3789</v>
      </c>
      <c r="AG1210">
        <v>80.400000000000006</v>
      </c>
      <c r="AH1210">
        <f t="shared" si="45"/>
        <v>-2.3323615160349753E-2</v>
      </c>
      <c r="AI1210" s="180">
        <v>1.6177957532861553E-2</v>
      </c>
      <c r="AJ1210" s="42">
        <f ca="1">_xlfn.NORM.INV(RAND(),VAR!$F$6,VAR!$F$7)</f>
        <v>2.3208975629714353E-2</v>
      </c>
    </row>
    <row r="1211" spans="27:36" x14ac:dyDescent="0.25">
      <c r="AA1211" s="32" t="s">
        <v>3801</v>
      </c>
      <c r="AB1211">
        <v>82.32</v>
      </c>
      <c r="AC1211">
        <f t="shared" si="44"/>
        <v>0.45518826232985665</v>
      </c>
      <c r="AD1211" s="42">
        <v>1.6170843105789201E-2</v>
      </c>
      <c r="AF1211" s="32" t="s">
        <v>3801</v>
      </c>
      <c r="AG1211">
        <v>82.32</v>
      </c>
      <c r="AH1211">
        <f t="shared" si="45"/>
        <v>0.45518826232985665</v>
      </c>
      <c r="AI1211" s="180">
        <v>1.6170843105789201E-2</v>
      </c>
      <c r="AJ1211" s="42">
        <f ca="1">_xlfn.NORM.INV(RAND(),VAR!$F$6,VAR!$F$7)</f>
        <v>-2.658960363508411E-2</v>
      </c>
    </row>
    <row r="1212" spans="27:36" x14ac:dyDescent="0.25">
      <c r="AA1212" s="32" t="s">
        <v>4108</v>
      </c>
      <c r="AB1212">
        <v>56.57</v>
      </c>
      <c r="AC1212">
        <f t="shared" si="44"/>
        <v>-0.56150685993333849</v>
      </c>
      <c r="AD1212" s="42">
        <v>1.6166696604993591E-2</v>
      </c>
      <c r="AF1212" s="32" t="s">
        <v>4108</v>
      </c>
      <c r="AG1212">
        <v>56.57</v>
      </c>
      <c r="AH1212">
        <f t="shared" si="45"/>
        <v>-0.56150685993333849</v>
      </c>
      <c r="AI1212" s="180">
        <v>1.6166696604993591E-2</v>
      </c>
      <c r="AJ1212" s="42">
        <f ca="1">_xlfn.NORM.INV(RAND(),VAR!$F$6,VAR!$F$7)</f>
        <v>-1.392012844306355E-2</v>
      </c>
    </row>
    <row r="1213" spans="27:36" x14ac:dyDescent="0.25">
      <c r="AA1213" s="32" t="s">
        <v>2698</v>
      </c>
      <c r="AB1213">
        <v>129.01</v>
      </c>
      <c r="AC1213">
        <f t="shared" si="44"/>
        <v>-8.2301892161047219E-2</v>
      </c>
      <c r="AD1213" s="42">
        <v>1.6146817895400067E-2</v>
      </c>
      <c r="AF1213" s="32" t="s">
        <v>2698</v>
      </c>
      <c r="AG1213">
        <v>129.01</v>
      </c>
      <c r="AH1213">
        <f t="shared" si="45"/>
        <v>-8.2301892161047219E-2</v>
      </c>
      <c r="AI1213" s="180">
        <v>1.6146817895400067E-2</v>
      </c>
      <c r="AJ1213" s="42">
        <f ca="1">_xlfn.NORM.INV(RAND(),VAR!$F$6,VAR!$F$7)</f>
        <v>-1.4807437140674142E-2</v>
      </c>
    </row>
    <row r="1214" spans="27:36" x14ac:dyDescent="0.25">
      <c r="AA1214" s="32" t="s">
        <v>2807</v>
      </c>
      <c r="AB1214">
        <v>140.58000000000001</v>
      </c>
      <c r="AC1214">
        <f t="shared" si="44"/>
        <v>-0.50014222727919211</v>
      </c>
      <c r="AD1214" s="42">
        <v>1.6118539934947718E-2</v>
      </c>
      <c r="AF1214" s="32" t="s">
        <v>2807</v>
      </c>
      <c r="AG1214">
        <v>140.58000000000001</v>
      </c>
      <c r="AH1214">
        <f t="shared" si="45"/>
        <v>-0.50014222727919211</v>
      </c>
      <c r="AI1214" s="180">
        <v>1.6118539934947718E-2</v>
      </c>
      <c r="AJ1214" s="42">
        <f ca="1">_xlfn.NORM.INV(RAND(),VAR!$F$6,VAR!$F$7)</f>
        <v>-1.6797402270047196E-2</v>
      </c>
    </row>
    <row r="1215" spans="27:36" x14ac:dyDescent="0.25">
      <c r="AA1215" s="32" t="s">
        <v>1040</v>
      </c>
      <c r="AB1215">
        <v>281.24</v>
      </c>
      <c r="AC1215">
        <f t="shared" si="44"/>
        <v>0.637782436524575</v>
      </c>
      <c r="AD1215" s="42">
        <v>1.6113881060770385E-2</v>
      </c>
      <c r="AF1215" s="32" t="s">
        <v>1040</v>
      </c>
      <c r="AG1215">
        <v>281.24</v>
      </c>
      <c r="AH1215">
        <f t="shared" si="45"/>
        <v>0.637782436524575</v>
      </c>
      <c r="AI1215" s="180">
        <v>1.6113881060770385E-2</v>
      </c>
      <c r="AJ1215" s="42">
        <f ca="1">_xlfn.NORM.INV(RAND(),VAR!$F$6,VAR!$F$7)</f>
        <v>-1.1076072466620639E-2</v>
      </c>
    </row>
    <row r="1216" spans="27:36" x14ac:dyDescent="0.25">
      <c r="AA1216" s="32" t="s">
        <v>2565</v>
      </c>
      <c r="AB1216">
        <v>171.72</v>
      </c>
      <c r="AC1216">
        <f t="shared" si="44"/>
        <v>3.2462908011869436</v>
      </c>
      <c r="AD1216" s="42">
        <v>1.609467455621294E-2</v>
      </c>
      <c r="AF1216" s="32" t="s">
        <v>2565</v>
      </c>
      <c r="AG1216">
        <v>171.72</v>
      </c>
      <c r="AH1216">
        <f t="shared" si="45"/>
        <v>3.2462908011869436</v>
      </c>
      <c r="AI1216" s="180">
        <v>1.609467455621294E-2</v>
      </c>
      <c r="AJ1216" s="42">
        <f ca="1">_xlfn.NORM.INV(RAND(),VAR!$F$6,VAR!$F$7)</f>
        <v>-1.1362702018202815E-2</v>
      </c>
    </row>
    <row r="1217" spans="27:36" x14ac:dyDescent="0.25">
      <c r="AA1217" s="32" t="s">
        <v>4705</v>
      </c>
      <c r="AB1217">
        <v>40.44</v>
      </c>
      <c r="AC1217">
        <f t="shared" si="44"/>
        <v>2.3671940049958367</v>
      </c>
      <c r="AD1217" s="42">
        <v>1.6080402010050232E-2</v>
      </c>
      <c r="AF1217" s="32" t="s">
        <v>4705</v>
      </c>
      <c r="AG1217">
        <v>40.44</v>
      </c>
      <c r="AH1217">
        <f t="shared" si="45"/>
        <v>2.3671940049958367</v>
      </c>
      <c r="AI1217" s="180">
        <v>1.6080402010050232E-2</v>
      </c>
      <c r="AJ1217" s="42">
        <f ca="1">_xlfn.NORM.INV(RAND(),VAR!$F$6,VAR!$F$7)</f>
        <v>2.1954077326712938E-3</v>
      </c>
    </row>
    <row r="1218" spans="27:36" x14ac:dyDescent="0.25">
      <c r="AA1218" s="32" t="s">
        <v>5540</v>
      </c>
      <c r="AB1218">
        <v>12.01</v>
      </c>
      <c r="AC1218">
        <f t="shared" si="44"/>
        <v>-0.91406082289803225</v>
      </c>
      <c r="AD1218" s="42">
        <v>1.6074450084602399E-2</v>
      </c>
      <c r="AF1218" s="32" t="s">
        <v>5540</v>
      </c>
      <c r="AG1218">
        <v>12.01</v>
      </c>
      <c r="AH1218">
        <f t="shared" si="45"/>
        <v>-0.91406082289803225</v>
      </c>
      <c r="AI1218" s="180">
        <v>1.6074450084602399E-2</v>
      </c>
      <c r="AJ1218" s="42">
        <f ca="1">_xlfn.NORM.INV(RAND(),VAR!$F$6,VAR!$F$7)</f>
        <v>1.6258203322778858E-3</v>
      </c>
    </row>
    <row r="1219" spans="27:36" x14ac:dyDescent="0.25">
      <c r="AA1219" s="32" t="s">
        <v>2693</v>
      </c>
      <c r="AB1219">
        <v>139.75</v>
      </c>
      <c r="AC1219">
        <f t="shared" si="44"/>
        <v>4.0215594681997846</v>
      </c>
      <c r="AD1219" s="42">
        <v>1.6068052930056753E-2</v>
      </c>
      <c r="AF1219" s="32" t="s">
        <v>2693</v>
      </c>
      <c r="AG1219">
        <v>139.75</v>
      </c>
      <c r="AH1219">
        <f t="shared" si="45"/>
        <v>4.0215594681997846</v>
      </c>
      <c r="AI1219" s="180">
        <v>1.6068052930056753E-2</v>
      </c>
      <c r="AJ1219" s="42">
        <f ca="1">_xlfn.NORM.INV(RAND(),VAR!$F$6,VAR!$F$7)</f>
        <v>-9.3894320169885144E-4</v>
      </c>
    </row>
    <row r="1220" spans="27:36" x14ac:dyDescent="0.25">
      <c r="AA1220" s="32" t="s">
        <v>4823</v>
      </c>
      <c r="AB1220">
        <v>27.83</v>
      </c>
      <c r="AC1220">
        <f t="shared" ref="AC1220:AC1283" si="46">(AB1220/AB1221)-1</f>
        <v>1.9294736842105262</v>
      </c>
      <c r="AD1220" s="42">
        <v>1.6064257028112428E-2</v>
      </c>
      <c r="AF1220" s="32" t="s">
        <v>4823</v>
      </c>
      <c r="AG1220">
        <v>27.83</v>
      </c>
      <c r="AH1220">
        <f t="shared" ref="AH1220:AH1283" si="47">(AG1220/AG1221)-1</f>
        <v>1.9294736842105262</v>
      </c>
      <c r="AI1220" s="180">
        <v>1.6064257028112428E-2</v>
      </c>
      <c r="AJ1220" s="42">
        <f ca="1">_xlfn.NORM.INV(RAND(),VAR!$F$6,VAR!$F$7)</f>
        <v>-1.4706052932312832E-2</v>
      </c>
    </row>
    <row r="1221" spans="27:36" x14ac:dyDescent="0.25">
      <c r="AA1221" s="32" t="s">
        <v>5792</v>
      </c>
      <c r="AB1221">
        <v>9.5</v>
      </c>
      <c r="AC1221">
        <f t="shared" si="46"/>
        <v>0.66666666666666652</v>
      </c>
      <c r="AD1221" s="42">
        <v>1.6042780748663166E-2</v>
      </c>
      <c r="AF1221" s="32" t="s">
        <v>5792</v>
      </c>
      <c r="AG1221">
        <v>9.5</v>
      </c>
      <c r="AH1221">
        <f t="shared" si="47"/>
        <v>0.66666666666666652</v>
      </c>
      <c r="AI1221" s="180">
        <v>1.6042780748663166E-2</v>
      </c>
      <c r="AJ1221" s="42">
        <f ca="1">_xlfn.NORM.INV(RAND(),VAR!$F$6,VAR!$F$7)</f>
        <v>-1.7510242884938354E-2</v>
      </c>
    </row>
    <row r="1222" spans="27:36" x14ac:dyDescent="0.25">
      <c r="AA1222" s="32" t="s">
        <v>7370</v>
      </c>
      <c r="AB1222">
        <v>5.7</v>
      </c>
      <c r="AC1222">
        <f t="shared" si="46"/>
        <v>-0.95361328125</v>
      </c>
      <c r="AD1222" s="42">
        <v>1.6042780748663166E-2</v>
      </c>
      <c r="AF1222" s="32" t="s">
        <v>7370</v>
      </c>
      <c r="AG1222">
        <v>5.7</v>
      </c>
      <c r="AH1222">
        <f t="shared" si="47"/>
        <v>-0.95361328125</v>
      </c>
      <c r="AI1222" s="180">
        <v>1.6042780748663166E-2</v>
      </c>
      <c r="AJ1222" s="42">
        <f ca="1">_xlfn.NORM.INV(RAND(),VAR!$F$6,VAR!$F$7)</f>
        <v>2.0362901136544414E-3</v>
      </c>
    </row>
    <row r="1223" spans="27:36" x14ac:dyDescent="0.25">
      <c r="AA1223" s="32" t="s">
        <v>3459</v>
      </c>
      <c r="AB1223">
        <v>122.88</v>
      </c>
      <c r="AC1223">
        <f t="shared" si="46"/>
        <v>-0.30779630464173058</v>
      </c>
      <c r="AD1223" s="42">
        <v>1.6041012072101957E-2</v>
      </c>
      <c r="AF1223" s="32" t="s">
        <v>3459</v>
      </c>
      <c r="AG1223">
        <v>122.88</v>
      </c>
      <c r="AH1223">
        <f t="shared" si="47"/>
        <v>-0.30779630464173058</v>
      </c>
      <c r="AI1223" s="180">
        <v>1.6041012072101957E-2</v>
      </c>
      <c r="AJ1223" s="42">
        <f ca="1">_xlfn.NORM.INV(RAND(),VAR!$F$6,VAR!$F$7)</f>
        <v>-2.727773437694939E-2</v>
      </c>
    </row>
    <row r="1224" spans="27:36" x14ac:dyDescent="0.25">
      <c r="AA1224" s="32" t="s">
        <v>1286</v>
      </c>
      <c r="AB1224">
        <v>177.52</v>
      </c>
      <c r="AC1224">
        <f t="shared" si="46"/>
        <v>-0.54040129449838181</v>
      </c>
      <c r="AD1224" s="42">
        <v>1.6025641025641191E-2</v>
      </c>
      <c r="AF1224" s="32" t="s">
        <v>1286</v>
      </c>
      <c r="AG1224">
        <v>177.52</v>
      </c>
      <c r="AH1224">
        <f t="shared" si="47"/>
        <v>-0.54040129449838181</v>
      </c>
      <c r="AI1224" s="180">
        <v>1.6025641025641191E-2</v>
      </c>
      <c r="AJ1224" s="42">
        <f ca="1">_xlfn.NORM.INV(RAND(),VAR!$F$6,VAR!$F$7)</f>
        <v>-2.2444354200461925E-2</v>
      </c>
    </row>
    <row r="1225" spans="27:36" x14ac:dyDescent="0.25">
      <c r="AA1225" s="32" t="s">
        <v>510</v>
      </c>
      <c r="AB1225">
        <v>386.25</v>
      </c>
      <c r="AC1225">
        <f t="shared" si="46"/>
        <v>1.786595483731332</v>
      </c>
      <c r="AD1225" s="42">
        <v>1.6019570707070718E-2</v>
      </c>
      <c r="AF1225" s="32" t="s">
        <v>510</v>
      </c>
      <c r="AG1225">
        <v>386.25</v>
      </c>
      <c r="AH1225">
        <f t="shared" si="47"/>
        <v>1.786595483731332</v>
      </c>
      <c r="AI1225" s="180">
        <v>1.6019570707070718E-2</v>
      </c>
      <c r="AJ1225" s="42">
        <f ca="1">_xlfn.NORM.INV(RAND(),VAR!$F$6,VAR!$F$7)</f>
        <v>-1.1974079818383469E-2</v>
      </c>
    </row>
    <row r="1226" spans="27:36" x14ac:dyDescent="0.25">
      <c r="AA1226" s="32" t="s">
        <v>2656</v>
      </c>
      <c r="AB1226">
        <v>138.61000000000001</v>
      </c>
      <c r="AC1226">
        <f t="shared" si="46"/>
        <v>12.615913555992144</v>
      </c>
      <c r="AD1226" s="42">
        <v>1.5978890273400381E-2</v>
      </c>
      <c r="AF1226" s="32" t="s">
        <v>2656</v>
      </c>
      <c r="AG1226">
        <v>138.61000000000001</v>
      </c>
      <c r="AH1226">
        <f t="shared" si="47"/>
        <v>12.615913555992144</v>
      </c>
      <c r="AI1226" s="180">
        <v>1.5978890273400381E-2</v>
      </c>
      <c r="AJ1226" s="42">
        <f ca="1">_xlfn.NORM.INV(RAND(),VAR!$F$6,VAR!$F$7)</f>
        <v>-8.8998575017741263E-3</v>
      </c>
    </row>
    <row r="1227" spans="27:36" x14ac:dyDescent="0.25">
      <c r="AA1227" s="32" t="s">
        <v>5753</v>
      </c>
      <c r="AB1227">
        <v>10.18</v>
      </c>
      <c r="AC1227">
        <f t="shared" si="46"/>
        <v>-0.97499140175895449</v>
      </c>
      <c r="AD1227" s="42">
        <v>1.5968063872255467E-2</v>
      </c>
      <c r="AF1227" s="32" t="s">
        <v>5753</v>
      </c>
      <c r="AG1227">
        <v>10.18</v>
      </c>
      <c r="AH1227">
        <f t="shared" si="47"/>
        <v>-0.97499140175895449</v>
      </c>
      <c r="AI1227" s="180">
        <v>1.5968063872255467E-2</v>
      </c>
      <c r="AJ1227" s="42">
        <f ca="1">_xlfn.NORM.INV(RAND(),VAR!$F$6,VAR!$F$7)</f>
        <v>-4.0641938356492527E-3</v>
      </c>
    </row>
    <row r="1228" spans="27:36" x14ac:dyDescent="0.25">
      <c r="AA1228" s="32" t="s">
        <v>680</v>
      </c>
      <c r="AB1228">
        <v>407.06</v>
      </c>
      <c r="AC1228">
        <f t="shared" si="46"/>
        <v>52.210457516339865</v>
      </c>
      <c r="AD1228" s="42">
        <v>1.5948286619911656E-2</v>
      </c>
      <c r="AF1228" s="32" t="s">
        <v>680</v>
      </c>
      <c r="AG1228">
        <v>407.06</v>
      </c>
      <c r="AH1228">
        <f t="shared" si="47"/>
        <v>52.210457516339865</v>
      </c>
      <c r="AI1228" s="180">
        <v>1.5948286619911656E-2</v>
      </c>
      <c r="AJ1228" s="42">
        <f ca="1">_xlfn.NORM.INV(RAND(),VAR!$F$6,VAR!$F$7)</f>
        <v>4.0957091132876336E-2</v>
      </c>
    </row>
    <row r="1229" spans="27:36" x14ac:dyDescent="0.25">
      <c r="AA1229" s="32" t="s">
        <v>5861</v>
      </c>
      <c r="AB1229">
        <v>7.65</v>
      </c>
      <c r="AC1229">
        <f t="shared" si="46"/>
        <v>-0.47959183673469385</v>
      </c>
      <c r="AD1229" s="42">
        <v>1.5936254980079667E-2</v>
      </c>
      <c r="AF1229" s="32" t="s">
        <v>5861</v>
      </c>
      <c r="AG1229">
        <v>7.65</v>
      </c>
      <c r="AH1229">
        <f t="shared" si="47"/>
        <v>-0.47959183673469385</v>
      </c>
      <c r="AI1229" s="180">
        <v>1.5936254980079667E-2</v>
      </c>
      <c r="AJ1229" s="42">
        <f ca="1">_xlfn.NORM.INV(RAND(),VAR!$F$6,VAR!$F$7)</f>
        <v>7.4959332172825476E-3</v>
      </c>
    </row>
    <row r="1230" spans="27:36" x14ac:dyDescent="0.25">
      <c r="AA1230" s="32" t="s">
        <v>5478</v>
      </c>
      <c r="AB1230">
        <v>14.7</v>
      </c>
      <c r="AC1230">
        <f t="shared" si="46"/>
        <v>-0.93136934497408841</v>
      </c>
      <c r="AD1230" s="42">
        <v>1.5894955079474693E-2</v>
      </c>
      <c r="AF1230" s="32" t="s">
        <v>5478</v>
      </c>
      <c r="AG1230">
        <v>14.7</v>
      </c>
      <c r="AH1230">
        <f t="shared" si="47"/>
        <v>-0.93136934497408841</v>
      </c>
      <c r="AI1230" s="180">
        <v>1.5894955079474693E-2</v>
      </c>
      <c r="AJ1230" s="42">
        <f ca="1">_xlfn.NORM.INV(RAND(),VAR!$F$6,VAR!$F$7)</f>
        <v>-4.429760189095544E-2</v>
      </c>
    </row>
    <row r="1231" spans="27:36" x14ac:dyDescent="0.25">
      <c r="AA1231" s="32" t="s">
        <v>2389</v>
      </c>
      <c r="AB1231">
        <v>214.19</v>
      </c>
      <c r="AC1231">
        <f t="shared" si="46"/>
        <v>0.43079492317969281</v>
      </c>
      <c r="AD1231" s="42">
        <v>1.5888825649781779E-2</v>
      </c>
      <c r="AF1231" s="32" t="s">
        <v>2389</v>
      </c>
      <c r="AG1231">
        <v>214.19</v>
      </c>
      <c r="AH1231">
        <f t="shared" si="47"/>
        <v>0.43079492317969281</v>
      </c>
      <c r="AI1231" s="180">
        <v>1.5888825649781779E-2</v>
      </c>
      <c r="AJ1231" s="42">
        <f ca="1">_xlfn.NORM.INV(RAND(),VAR!$F$6,VAR!$F$7)</f>
        <v>-1.20512645934625E-2</v>
      </c>
    </row>
    <row r="1232" spans="27:36" x14ac:dyDescent="0.25">
      <c r="AA1232" s="32" t="s">
        <v>2773</v>
      </c>
      <c r="AB1232">
        <v>149.69999999999999</v>
      </c>
      <c r="AC1232">
        <f t="shared" si="46"/>
        <v>-0.1002524341868013</v>
      </c>
      <c r="AD1232" s="42">
        <v>1.5879478827361293E-2</v>
      </c>
      <c r="AF1232" s="32" t="s">
        <v>2773</v>
      </c>
      <c r="AG1232">
        <v>149.69999999999999</v>
      </c>
      <c r="AH1232">
        <f t="shared" si="47"/>
        <v>-0.1002524341868013</v>
      </c>
      <c r="AI1232" s="180">
        <v>1.5879478827361293E-2</v>
      </c>
      <c r="AJ1232" s="42">
        <f ca="1">_xlfn.NORM.INV(RAND(),VAR!$F$6,VAR!$F$7)</f>
        <v>5.3252165085556809E-2</v>
      </c>
    </row>
    <row r="1233" spans="27:36" x14ac:dyDescent="0.25">
      <c r="AA1233" s="32" t="s">
        <v>1343</v>
      </c>
      <c r="AB1233">
        <v>166.38</v>
      </c>
      <c r="AC1233">
        <f t="shared" si="46"/>
        <v>4.3054846938775508</v>
      </c>
      <c r="AD1233" s="42">
        <v>1.5874954206862801E-2</v>
      </c>
      <c r="AF1233" s="32" t="s">
        <v>1343</v>
      </c>
      <c r="AG1233">
        <v>166.38</v>
      </c>
      <c r="AH1233">
        <f t="shared" si="47"/>
        <v>4.3054846938775508</v>
      </c>
      <c r="AI1233" s="180">
        <v>1.5874954206862801E-2</v>
      </c>
      <c r="AJ1233" s="42">
        <f ca="1">_xlfn.NORM.INV(RAND(),VAR!$F$6,VAR!$F$7)</f>
        <v>-1.6766688989293361E-2</v>
      </c>
    </row>
    <row r="1234" spans="27:36" x14ac:dyDescent="0.25">
      <c r="AA1234" s="32" t="s">
        <v>5074</v>
      </c>
      <c r="AB1234">
        <v>31.36</v>
      </c>
      <c r="AC1234">
        <f t="shared" si="46"/>
        <v>-0.85156434893737876</v>
      </c>
      <c r="AD1234" s="42">
        <v>1.5873015873015817E-2</v>
      </c>
      <c r="AF1234" s="32" t="s">
        <v>5074</v>
      </c>
      <c r="AG1234">
        <v>31.36</v>
      </c>
      <c r="AH1234">
        <f t="shared" si="47"/>
        <v>-0.85156434893737876</v>
      </c>
      <c r="AI1234" s="180">
        <v>1.5873015873015817E-2</v>
      </c>
      <c r="AJ1234" s="42">
        <f ca="1">_xlfn.NORM.INV(RAND(),VAR!$F$6,VAR!$F$7)</f>
        <v>1.3705809031383754E-2</v>
      </c>
    </row>
    <row r="1235" spans="27:36" x14ac:dyDescent="0.25">
      <c r="AA1235" s="32" t="s">
        <v>2096</v>
      </c>
      <c r="AB1235">
        <v>211.27</v>
      </c>
      <c r="AC1235">
        <f t="shared" si="46"/>
        <v>0.51166285060103056</v>
      </c>
      <c r="AD1235" s="42">
        <v>1.5867673222099477E-2</v>
      </c>
      <c r="AF1235" s="32" t="s">
        <v>2096</v>
      </c>
      <c r="AG1235">
        <v>211.27</v>
      </c>
      <c r="AH1235">
        <f t="shared" si="47"/>
        <v>0.51166285060103056</v>
      </c>
      <c r="AI1235" s="180">
        <v>1.5867673222099477E-2</v>
      </c>
      <c r="AJ1235" s="42">
        <f ca="1">_xlfn.NORM.INV(RAND(),VAR!$F$6,VAR!$F$7)</f>
        <v>1.5096670248446834E-2</v>
      </c>
    </row>
    <row r="1236" spans="27:36" x14ac:dyDescent="0.25">
      <c r="AA1236" s="32" t="s">
        <v>3270</v>
      </c>
      <c r="AB1236">
        <v>139.76</v>
      </c>
      <c r="AC1236">
        <f t="shared" si="46"/>
        <v>3.5317769130998702</v>
      </c>
      <c r="AD1236" s="42">
        <v>1.5845326355574674E-2</v>
      </c>
      <c r="AF1236" s="32" t="s">
        <v>3270</v>
      </c>
      <c r="AG1236">
        <v>139.76</v>
      </c>
      <c r="AH1236">
        <f t="shared" si="47"/>
        <v>3.5317769130998702</v>
      </c>
      <c r="AI1236" s="180">
        <v>1.5845326355574674E-2</v>
      </c>
      <c r="AJ1236" s="42">
        <f ca="1">_xlfn.NORM.INV(RAND(),VAR!$F$6,VAR!$F$7)</f>
        <v>2.4599560323352771E-2</v>
      </c>
    </row>
    <row r="1237" spans="27:36" x14ac:dyDescent="0.25">
      <c r="AA1237" s="32" t="s">
        <v>4942</v>
      </c>
      <c r="AB1237">
        <v>30.84</v>
      </c>
      <c r="AC1237">
        <f t="shared" si="46"/>
        <v>3.3620933521923622</v>
      </c>
      <c r="AD1237" s="42">
        <v>1.5810276679841806E-2</v>
      </c>
      <c r="AF1237" s="32" t="s">
        <v>4942</v>
      </c>
      <c r="AG1237">
        <v>30.84</v>
      </c>
      <c r="AH1237">
        <f t="shared" si="47"/>
        <v>3.3620933521923622</v>
      </c>
      <c r="AI1237" s="180">
        <v>1.5810276679841806E-2</v>
      </c>
      <c r="AJ1237" s="42">
        <f ca="1">_xlfn.NORM.INV(RAND(),VAR!$F$6,VAR!$F$7)</f>
        <v>-3.8689854086681838E-2</v>
      </c>
    </row>
    <row r="1238" spans="27:36" x14ac:dyDescent="0.25">
      <c r="AA1238" s="32" t="s">
        <v>5949</v>
      </c>
      <c r="AB1238">
        <v>7.07</v>
      </c>
      <c r="AC1238">
        <f t="shared" si="46"/>
        <v>0</v>
      </c>
      <c r="AD1238" s="42">
        <v>1.5804597701149392E-2</v>
      </c>
      <c r="AF1238" s="32" t="s">
        <v>5949</v>
      </c>
      <c r="AG1238">
        <v>7.07</v>
      </c>
      <c r="AH1238">
        <f t="shared" si="47"/>
        <v>0</v>
      </c>
      <c r="AI1238" s="180">
        <v>1.5804597701149392E-2</v>
      </c>
      <c r="AJ1238" s="42">
        <f ca="1">_xlfn.NORM.INV(RAND(),VAR!$F$6,VAR!$F$7)</f>
        <v>-1.6175428888641027E-2</v>
      </c>
    </row>
    <row r="1239" spans="27:36" x14ac:dyDescent="0.25">
      <c r="AA1239" s="32" t="s">
        <v>6080</v>
      </c>
      <c r="AB1239">
        <v>7.07</v>
      </c>
      <c r="AC1239">
        <f t="shared" si="46"/>
        <v>0.57111111111111112</v>
      </c>
      <c r="AD1239" s="42">
        <v>1.5804597701149392E-2</v>
      </c>
      <c r="AF1239" s="32" t="s">
        <v>6080</v>
      </c>
      <c r="AG1239">
        <v>7.07</v>
      </c>
      <c r="AH1239">
        <f t="shared" si="47"/>
        <v>0.57111111111111112</v>
      </c>
      <c r="AI1239" s="180">
        <v>1.5804597701149392E-2</v>
      </c>
      <c r="AJ1239" s="42">
        <f ca="1">_xlfn.NORM.INV(RAND(),VAR!$F$6,VAR!$F$7)</f>
        <v>-1.6967948494230715E-2</v>
      </c>
    </row>
    <row r="1240" spans="27:36" x14ac:dyDescent="0.25">
      <c r="AA1240" s="32" t="s">
        <v>7483</v>
      </c>
      <c r="AB1240">
        <v>4.5</v>
      </c>
      <c r="AC1240">
        <f t="shared" si="46"/>
        <v>-0.97529101691192621</v>
      </c>
      <c r="AD1240" s="42">
        <v>1.5801354401805856E-2</v>
      </c>
      <c r="AF1240" s="32" t="s">
        <v>7483</v>
      </c>
      <c r="AG1240">
        <v>4.5</v>
      </c>
      <c r="AH1240">
        <f t="shared" si="47"/>
        <v>-0.97529101691192621</v>
      </c>
      <c r="AI1240" s="180">
        <v>1.5801354401805856E-2</v>
      </c>
      <c r="AJ1240" s="42">
        <f ca="1">_xlfn.NORM.INV(RAND(),VAR!$F$6,VAR!$F$7)</f>
        <v>2.6796509446349686E-2</v>
      </c>
    </row>
    <row r="1241" spans="27:36" x14ac:dyDescent="0.25">
      <c r="AA1241" s="32" t="s">
        <v>1290</v>
      </c>
      <c r="AB1241">
        <v>182.12</v>
      </c>
      <c r="AC1241">
        <f t="shared" si="46"/>
        <v>1.9111253196930944</v>
      </c>
      <c r="AD1241" s="42">
        <v>1.578448323944448E-2</v>
      </c>
      <c r="AF1241" s="32" t="s">
        <v>1290</v>
      </c>
      <c r="AG1241">
        <v>182.12</v>
      </c>
      <c r="AH1241">
        <f t="shared" si="47"/>
        <v>1.9111253196930944</v>
      </c>
      <c r="AI1241" s="180">
        <v>1.578448323944448E-2</v>
      </c>
      <c r="AJ1241" s="42">
        <f ca="1">_xlfn.NORM.INV(RAND(),VAR!$F$6,VAR!$F$7)</f>
        <v>1.7849543132389175E-3</v>
      </c>
    </row>
    <row r="1242" spans="27:36" x14ac:dyDescent="0.25">
      <c r="AA1242" s="32" t="s">
        <v>3933</v>
      </c>
      <c r="AB1242">
        <v>62.56</v>
      </c>
      <c r="AC1242">
        <f t="shared" si="46"/>
        <v>-0.72289156626506024</v>
      </c>
      <c r="AD1242" s="42">
        <v>1.5749309952914459E-2</v>
      </c>
      <c r="AF1242" s="32" t="s">
        <v>3933</v>
      </c>
      <c r="AG1242">
        <v>62.56</v>
      </c>
      <c r="AH1242">
        <f t="shared" si="47"/>
        <v>-0.72289156626506024</v>
      </c>
      <c r="AI1242" s="180">
        <v>1.5749309952914459E-2</v>
      </c>
      <c r="AJ1242" s="42">
        <f ca="1">_xlfn.NORM.INV(RAND(),VAR!$F$6,VAR!$F$7)</f>
        <v>1.3422616879685588E-2</v>
      </c>
    </row>
    <row r="1243" spans="27:36" x14ac:dyDescent="0.25">
      <c r="AA1243" s="32" t="s">
        <v>1174</v>
      </c>
      <c r="AB1243">
        <v>225.76</v>
      </c>
      <c r="AC1243">
        <f t="shared" si="46"/>
        <v>23.945856353591157</v>
      </c>
      <c r="AD1243" s="42">
        <v>1.5747322955097731E-2</v>
      </c>
      <c r="AF1243" s="32" t="s">
        <v>1174</v>
      </c>
      <c r="AG1243">
        <v>225.76</v>
      </c>
      <c r="AH1243">
        <f t="shared" si="47"/>
        <v>23.945856353591157</v>
      </c>
      <c r="AI1243" s="180">
        <v>1.5747322955097731E-2</v>
      </c>
      <c r="AJ1243" s="42">
        <f ca="1">_xlfn.NORM.INV(RAND(),VAR!$F$6,VAR!$F$7)</f>
        <v>1.5998416767985791E-2</v>
      </c>
    </row>
    <row r="1244" spans="27:36" x14ac:dyDescent="0.25">
      <c r="AA1244" s="32" t="s">
        <v>6415</v>
      </c>
      <c r="AB1244">
        <v>9.0500000000000007</v>
      </c>
      <c r="AC1244">
        <f t="shared" si="46"/>
        <v>-0.9399309703969202</v>
      </c>
      <c r="AD1244" s="42">
        <v>1.5712682379349197E-2</v>
      </c>
      <c r="AF1244" s="32" t="s">
        <v>6415</v>
      </c>
      <c r="AG1244">
        <v>9.0500000000000007</v>
      </c>
      <c r="AH1244">
        <f t="shared" si="47"/>
        <v>-0.9399309703969202</v>
      </c>
      <c r="AI1244" s="180">
        <v>1.5712682379349197E-2</v>
      </c>
      <c r="AJ1244" s="42">
        <f ca="1">_xlfn.NORM.INV(RAND(),VAR!$F$6,VAR!$F$7)</f>
        <v>1.727214694462028E-2</v>
      </c>
    </row>
    <row r="1245" spans="27:36" x14ac:dyDescent="0.25">
      <c r="AA1245" s="32" t="s">
        <v>3034</v>
      </c>
      <c r="AB1245">
        <v>150.66</v>
      </c>
      <c r="AC1245">
        <f t="shared" si="46"/>
        <v>-0.21095632135749454</v>
      </c>
      <c r="AD1245" s="42">
        <v>1.5708218162205689E-2</v>
      </c>
      <c r="AF1245" s="32" t="s">
        <v>3034</v>
      </c>
      <c r="AG1245">
        <v>150.66</v>
      </c>
      <c r="AH1245">
        <f t="shared" si="47"/>
        <v>-0.21095632135749454</v>
      </c>
      <c r="AI1245" s="180">
        <v>1.5708218162205689E-2</v>
      </c>
      <c r="AJ1245" s="42">
        <f ca="1">_xlfn.NORM.INV(RAND(),VAR!$F$6,VAR!$F$7)</f>
        <v>-8.4466882458126332E-3</v>
      </c>
    </row>
    <row r="1246" spans="27:36" x14ac:dyDescent="0.25">
      <c r="AA1246" s="32" t="s">
        <v>2012</v>
      </c>
      <c r="AB1246">
        <v>190.94</v>
      </c>
      <c r="AC1246">
        <f t="shared" si="46"/>
        <v>-8.7284894837476035E-2</v>
      </c>
      <c r="AD1246" s="42">
        <v>1.5692324059790375E-2</v>
      </c>
      <c r="AF1246" s="32" t="s">
        <v>2012</v>
      </c>
      <c r="AG1246">
        <v>190.94</v>
      </c>
      <c r="AH1246">
        <f t="shared" si="47"/>
        <v>-8.7284894837476035E-2</v>
      </c>
      <c r="AI1246" s="180">
        <v>1.5692324059790375E-2</v>
      </c>
      <c r="AJ1246" s="42">
        <f ca="1">_xlfn.NORM.INV(RAND(),VAR!$F$6,VAR!$F$7)</f>
        <v>3.304989590900792E-2</v>
      </c>
    </row>
    <row r="1247" spans="27:36" x14ac:dyDescent="0.25">
      <c r="AA1247" s="32" t="s">
        <v>1203</v>
      </c>
      <c r="AB1247">
        <v>209.2</v>
      </c>
      <c r="AC1247">
        <f t="shared" si="46"/>
        <v>-0.48489399945830158</v>
      </c>
      <c r="AD1247" s="42">
        <v>1.5681895421663317E-2</v>
      </c>
      <c r="AF1247" s="32" t="s">
        <v>1203</v>
      </c>
      <c r="AG1247">
        <v>209.2</v>
      </c>
      <c r="AH1247">
        <f t="shared" si="47"/>
        <v>-0.48489399945830158</v>
      </c>
      <c r="AI1247" s="180">
        <v>1.5681895421663317E-2</v>
      </c>
      <c r="AJ1247" s="42">
        <f ca="1">_xlfn.NORM.INV(RAND(),VAR!$F$6,VAR!$F$7)</f>
        <v>-1.273233915563917E-2</v>
      </c>
    </row>
    <row r="1248" spans="27:36" x14ac:dyDescent="0.25">
      <c r="AA1248" s="32" t="s">
        <v>908</v>
      </c>
      <c r="AB1248">
        <v>406.13</v>
      </c>
      <c r="AC1248">
        <f t="shared" si="46"/>
        <v>-9.4026055144106335E-2</v>
      </c>
      <c r="AD1248" s="42">
        <v>1.5680488170859652E-2</v>
      </c>
      <c r="AF1248" s="32" t="s">
        <v>908</v>
      </c>
      <c r="AG1248">
        <v>406.13</v>
      </c>
      <c r="AH1248">
        <f t="shared" si="47"/>
        <v>-9.4026055144106335E-2</v>
      </c>
      <c r="AI1248" s="180">
        <v>1.5680488170859652E-2</v>
      </c>
      <c r="AJ1248" s="42">
        <f ca="1">_xlfn.NORM.INV(RAND(),VAR!$F$6,VAR!$F$7)</f>
        <v>6.6729900986804928E-3</v>
      </c>
    </row>
    <row r="1249" spans="27:36" x14ac:dyDescent="0.25">
      <c r="AA1249" s="32" t="s">
        <v>652</v>
      </c>
      <c r="AB1249">
        <v>448.28</v>
      </c>
      <c r="AC1249">
        <f t="shared" si="46"/>
        <v>68.179012345678998</v>
      </c>
      <c r="AD1249" s="42">
        <v>1.567881094797885E-2</v>
      </c>
      <c r="AF1249" s="32" t="s">
        <v>652</v>
      </c>
      <c r="AG1249">
        <v>448.28</v>
      </c>
      <c r="AH1249">
        <f t="shared" si="47"/>
        <v>68.179012345678998</v>
      </c>
      <c r="AI1249" s="180">
        <v>1.567881094797885E-2</v>
      </c>
      <c r="AJ1249" s="42">
        <f ca="1">_xlfn.NORM.INV(RAND(),VAR!$F$6,VAR!$F$7)</f>
        <v>-3.2255353067687093E-2</v>
      </c>
    </row>
    <row r="1250" spans="27:36" x14ac:dyDescent="0.25">
      <c r="AA1250" s="32" t="s">
        <v>7281</v>
      </c>
      <c r="AB1250">
        <v>6.48</v>
      </c>
      <c r="AC1250">
        <f t="shared" si="46"/>
        <v>-9.1164095371668918E-2</v>
      </c>
      <c r="AD1250" s="42">
        <v>1.5673981191222763E-2</v>
      </c>
      <c r="AF1250" s="32" t="s">
        <v>7281</v>
      </c>
      <c r="AG1250">
        <v>6.48</v>
      </c>
      <c r="AH1250">
        <f t="shared" si="47"/>
        <v>-9.1164095371668918E-2</v>
      </c>
      <c r="AI1250" s="180">
        <v>1.5673981191222763E-2</v>
      </c>
      <c r="AJ1250" s="42">
        <f ca="1">_xlfn.NORM.INV(RAND(),VAR!$F$6,VAR!$F$7)</f>
        <v>-3.1311160966881232E-2</v>
      </c>
    </row>
    <row r="1251" spans="27:36" x14ac:dyDescent="0.25">
      <c r="AA1251" s="32" t="s">
        <v>5998</v>
      </c>
      <c r="AB1251">
        <v>7.13</v>
      </c>
      <c r="AC1251">
        <f t="shared" si="46"/>
        <v>-0.96369653767820773</v>
      </c>
      <c r="AD1251" s="42">
        <v>1.5669515669515688E-2</v>
      </c>
      <c r="AF1251" s="32" t="s">
        <v>5998</v>
      </c>
      <c r="AG1251">
        <v>7.13</v>
      </c>
      <c r="AH1251">
        <f t="shared" si="47"/>
        <v>-0.96369653767820773</v>
      </c>
      <c r="AI1251" s="180">
        <v>1.5669515669515688E-2</v>
      </c>
      <c r="AJ1251" s="42">
        <f ca="1">_xlfn.NORM.INV(RAND(),VAR!$F$6,VAR!$F$7)</f>
        <v>2.7641747743562652E-3</v>
      </c>
    </row>
    <row r="1252" spans="27:36" x14ac:dyDescent="0.25">
      <c r="AA1252" s="32" t="s">
        <v>1955</v>
      </c>
      <c r="AB1252">
        <v>196.4</v>
      </c>
      <c r="AC1252">
        <f t="shared" si="46"/>
        <v>19.184994861253855</v>
      </c>
      <c r="AD1252" s="42">
        <v>1.5669442002378853E-2</v>
      </c>
      <c r="AF1252" s="32" t="s">
        <v>1955</v>
      </c>
      <c r="AG1252">
        <v>196.4</v>
      </c>
      <c r="AH1252">
        <f t="shared" si="47"/>
        <v>19.184994861253855</v>
      </c>
      <c r="AI1252" s="180">
        <v>1.5669442002378853E-2</v>
      </c>
      <c r="AJ1252" s="42">
        <f ca="1">_xlfn.NORM.INV(RAND(),VAR!$F$6,VAR!$F$7)</f>
        <v>2.8939693961391273E-3</v>
      </c>
    </row>
    <row r="1253" spans="27:36" x14ac:dyDescent="0.25">
      <c r="AA1253" s="32" t="s">
        <v>5587</v>
      </c>
      <c r="AB1253">
        <v>9.73</v>
      </c>
      <c r="AC1253">
        <f t="shared" si="46"/>
        <v>-0.93962521717547776</v>
      </c>
      <c r="AD1253" s="42">
        <v>1.565762004175375E-2</v>
      </c>
      <c r="AF1253" s="32" t="s">
        <v>5587</v>
      </c>
      <c r="AG1253">
        <v>9.73</v>
      </c>
      <c r="AH1253">
        <f t="shared" si="47"/>
        <v>-0.93962521717547776</v>
      </c>
      <c r="AI1253" s="180">
        <v>1.565762004175375E-2</v>
      </c>
      <c r="AJ1253" s="42">
        <f ca="1">_xlfn.NORM.INV(RAND(),VAR!$F$6,VAR!$F$7)</f>
        <v>-1.8055618559739957E-3</v>
      </c>
    </row>
    <row r="1254" spans="27:36" x14ac:dyDescent="0.25">
      <c r="AA1254" s="32" t="s">
        <v>2621</v>
      </c>
      <c r="AB1254">
        <v>161.16</v>
      </c>
      <c r="AC1254">
        <f t="shared" si="46"/>
        <v>-0.1237494562853414</v>
      </c>
      <c r="AD1254" s="42">
        <v>1.5628938744643328E-2</v>
      </c>
      <c r="AF1254" s="32" t="s">
        <v>2621</v>
      </c>
      <c r="AG1254">
        <v>161.16</v>
      </c>
      <c r="AH1254">
        <f t="shared" si="47"/>
        <v>-0.1237494562853414</v>
      </c>
      <c r="AI1254" s="180">
        <v>1.5628938744643328E-2</v>
      </c>
      <c r="AJ1254" s="42">
        <f ca="1">_xlfn.NORM.INV(RAND(),VAR!$F$6,VAR!$F$7)</f>
        <v>-5.3804221551330602E-3</v>
      </c>
    </row>
    <row r="1255" spans="27:36" x14ac:dyDescent="0.25">
      <c r="AA1255" s="32" t="s">
        <v>2286</v>
      </c>
      <c r="AB1255">
        <v>183.92</v>
      </c>
      <c r="AC1255">
        <f t="shared" si="46"/>
        <v>1.5948081264108351</v>
      </c>
      <c r="AD1255" s="42">
        <v>1.5627588491909927E-2</v>
      </c>
      <c r="AF1255" s="32" t="s">
        <v>2286</v>
      </c>
      <c r="AG1255">
        <v>183.92</v>
      </c>
      <c r="AH1255">
        <f t="shared" si="47"/>
        <v>1.5948081264108351</v>
      </c>
      <c r="AI1255" s="180">
        <v>1.5627588491909927E-2</v>
      </c>
      <c r="AJ1255" s="42">
        <f ca="1">_xlfn.NORM.INV(RAND(),VAR!$F$6,VAR!$F$7)</f>
        <v>1.9844002202527362E-2</v>
      </c>
    </row>
    <row r="1256" spans="27:36" x14ac:dyDescent="0.25">
      <c r="AA1256" s="32" t="s">
        <v>4035</v>
      </c>
      <c r="AB1256">
        <v>70.88</v>
      </c>
      <c r="AC1256">
        <f t="shared" si="46"/>
        <v>-0.14869084794619281</v>
      </c>
      <c r="AD1256" s="42">
        <v>1.561828342169358E-2</v>
      </c>
      <c r="AF1256" s="32" t="s">
        <v>4035</v>
      </c>
      <c r="AG1256">
        <v>70.88</v>
      </c>
      <c r="AH1256">
        <f t="shared" si="47"/>
        <v>-0.14869084794619281</v>
      </c>
      <c r="AI1256" s="180">
        <v>1.561828342169358E-2</v>
      </c>
      <c r="AJ1256" s="42">
        <f ca="1">_xlfn.NORM.INV(RAND(),VAR!$F$6,VAR!$F$7)</f>
        <v>-4.9718609978958613E-3</v>
      </c>
    </row>
    <row r="1257" spans="27:36" x14ac:dyDescent="0.25">
      <c r="AA1257" s="32" t="s">
        <v>3696</v>
      </c>
      <c r="AB1257">
        <v>83.26</v>
      </c>
      <c r="AC1257">
        <f t="shared" si="46"/>
        <v>1.8435792349726778</v>
      </c>
      <c r="AD1257" s="42">
        <v>1.5613564283971648E-2</v>
      </c>
      <c r="AF1257" s="32" t="s">
        <v>3696</v>
      </c>
      <c r="AG1257">
        <v>83.26</v>
      </c>
      <c r="AH1257">
        <f t="shared" si="47"/>
        <v>1.8435792349726778</v>
      </c>
      <c r="AI1257" s="180">
        <v>1.5613564283971648E-2</v>
      </c>
      <c r="AJ1257" s="42">
        <f ca="1">_xlfn.NORM.INV(RAND(),VAR!$F$6,VAR!$F$7)</f>
        <v>2.6460176678266178E-2</v>
      </c>
    </row>
    <row r="1258" spans="27:36" x14ac:dyDescent="0.25">
      <c r="AA1258" s="32" t="s">
        <v>5164</v>
      </c>
      <c r="AB1258">
        <v>29.28</v>
      </c>
      <c r="AC1258">
        <f t="shared" si="46"/>
        <v>-0.83275261324041816</v>
      </c>
      <c r="AD1258" s="42">
        <v>1.5608740894901274E-2</v>
      </c>
      <c r="AF1258" s="32" t="s">
        <v>5164</v>
      </c>
      <c r="AG1258">
        <v>29.28</v>
      </c>
      <c r="AH1258">
        <f t="shared" si="47"/>
        <v>-0.83275261324041816</v>
      </c>
      <c r="AI1258" s="180">
        <v>1.5608740894901274E-2</v>
      </c>
      <c r="AJ1258" s="42">
        <f ca="1">_xlfn.NORM.INV(RAND(),VAR!$F$6,VAR!$F$7)</f>
        <v>-1.2688613619162969E-2</v>
      </c>
    </row>
    <row r="1259" spans="27:36" x14ac:dyDescent="0.25">
      <c r="AA1259" s="32" t="s">
        <v>1773</v>
      </c>
      <c r="AB1259">
        <v>175.07</v>
      </c>
      <c r="AC1259">
        <f t="shared" si="46"/>
        <v>5.2502677615137445</v>
      </c>
      <c r="AD1259" s="42">
        <v>1.5605058591483978E-2</v>
      </c>
      <c r="AF1259" s="32" t="s">
        <v>1773</v>
      </c>
      <c r="AG1259">
        <v>175.07</v>
      </c>
      <c r="AH1259">
        <f t="shared" si="47"/>
        <v>5.2502677615137445</v>
      </c>
      <c r="AI1259" s="180">
        <v>1.5605058591483978E-2</v>
      </c>
      <c r="AJ1259" s="42">
        <f ca="1">_xlfn.NORM.INV(RAND(),VAR!$F$6,VAR!$F$7)</f>
        <v>-2.7036706947007653E-2</v>
      </c>
    </row>
    <row r="1260" spans="27:36" x14ac:dyDescent="0.25">
      <c r="AA1260" s="32" t="s">
        <v>4831</v>
      </c>
      <c r="AB1260">
        <v>28.01</v>
      </c>
      <c r="AC1260">
        <f t="shared" si="46"/>
        <v>-0.21934225195094759</v>
      </c>
      <c r="AD1260" s="42">
        <v>1.5591007976794913E-2</v>
      </c>
      <c r="AF1260" s="32" t="s">
        <v>4831</v>
      </c>
      <c r="AG1260">
        <v>28.01</v>
      </c>
      <c r="AH1260">
        <f t="shared" si="47"/>
        <v>-0.21934225195094759</v>
      </c>
      <c r="AI1260" s="180">
        <v>1.5591007976794913E-2</v>
      </c>
      <c r="AJ1260" s="42">
        <f ca="1">_xlfn.NORM.INV(RAND(),VAR!$F$6,VAR!$F$7)</f>
        <v>8.4982515050960605E-3</v>
      </c>
    </row>
    <row r="1261" spans="27:36" x14ac:dyDescent="0.25">
      <c r="AA1261" s="32" t="s">
        <v>5128</v>
      </c>
      <c r="AB1261">
        <v>35.880000000000003</v>
      </c>
      <c r="AC1261">
        <f t="shared" si="46"/>
        <v>4.4946401225114858</v>
      </c>
      <c r="AD1261" s="42">
        <v>1.5567506368525441E-2</v>
      </c>
      <c r="AF1261" s="32" t="s">
        <v>5128</v>
      </c>
      <c r="AG1261">
        <v>35.880000000000003</v>
      </c>
      <c r="AH1261">
        <f t="shared" si="47"/>
        <v>4.4946401225114858</v>
      </c>
      <c r="AI1261" s="180">
        <v>1.5567506368525441E-2</v>
      </c>
      <c r="AJ1261" s="42">
        <f ca="1">_xlfn.NORM.INV(RAND(),VAR!$F$6,VAR!$F$7)</f>
        <v>-1.0429322923798608E-2</v>
      </c>
    </row>
    <row r="1262" spans="27:36" x14ac:dyDescent="0.25">
      <c r="AA1262" s="32" t="s">
        <v>7160</v>
      </c>
      <c r="AB1262">
        <v>6.53</v>
      </c>
      <c r="AC1262">
        <f t="shared" si="46"/>
        <v>-0.95104213525266157</v>
      </c>
      <c r="AD1262" s="42">
        <v>1.5552099533437058E-2</v>
      </c>
      <c r="AF1262" s="32" t="s">
        <v>7160</v>
      </c>
      <c r="AG1262">
        <v>6.53</v>
      </c>
      <c r="AH1262">
        <f t="shared" si="47"/>
        <v>-0.95104213525266157</v>
      </c>
      <c r="AI1262" s="180">
        <v>1.5552099533437058E-2</v>
      </c>
      <c r="AJ1262" s="42">
        <f ca="1">_xlfn.NORM.INV(RAND(),VAR!$F$6,VAR!$F$7)</f>
        <v>1.8208462269268939E-2</v>
      </c>
    </row>
    <row r="1263" spans="27:36" x14ac:dyDescent="0.25">
      <c r="AA1263" s="32" t="s">
        <v>3243</v>
      </c>
      <c r="AB1263">
        <v>133.38</v>
      </c>
      <c r="AC1263">
        <f t="shared" si="46"/>
        <v>0.60524732218076771</v>
      </c>
      <c r="AD1263" s="42">
        <v>1.5532206486980282E-2</v>
      </c>
      <c r="AF1263" s="32" t="s">
        <v>3243</v>
      </c>
      <c r="AG1263">
        <v>133.38</v>
      </c>
      <c r="AH1263">
        <f t="shared" si="47"/>
        <v>0.60524732218076771</v>
      </c>
      <c r="AI1263" s="180">
        <v>1.5532206486980282E-2</v>
      </c>
      <c r="AJ1263" s="42">
        <f ca="1">_xlfn.NORM.INV(RAND(),VAR!$F$6,VAR!$F$7)</f>
        <v>3.19090056967773E-2</v>
      </c>
    </row>
    <row r="1264" spans="27:36" x14ac:dyDescent="0.25">
      <c r="AA1264" s="32" t="s">
        <v>3715</v>
      </c>
      <c r="AB1264">
        <v>83.09</v>
      </c>
      <c r="AC1264">
        <f t="shared" si="46"/>
        <v>5.8201732042791665E-2</v>
      </c>
      <c r="AD1264" s="42">
        <v>1.5521877291615915E-2</v>
      </c>
      <c r="AF1264" s="32" t="s">
        <v>3715</v>
      </c>
      <c r="AG1264">
        <v>83.09</v>
      </c>
      <c r="AH1264">
        <f t="shared" si="47"/>
        <v>5.8201732042791665E-2</v>
      </c>
      <c r="AI1264" s="180">
        <v>1.5521877291615915E-2</v>
      </c>
      <c r="AJ1264" s="42">
        <f ca="1">_xlfn.NORM.INV(RAND(),VAR!$F$6,VAR!$F$7)</f>
        <v>-1.4032060134805053E-3</v>
      </c>
    </row>
    <row r="1265" spans="27:36" x14ac:dyDescent="0.25">
      <c r="AA1265" s="32" t="s">
        <v>3856</v>
      </c>
      <c r="AB1265">
        <v>78.52</v>
      </c>
      <c r="AC1265">
        <f t="shared" si="46"/>
        <v>0.26075786769428388</v>
      </c>
      <c r="AD1265" s="42">
        <v>1.5519917227108104E-2</v>
      </c>
      <c r="AF1265" s="32" t="s">
        <v>3856</v>
      </c>
      <c r="AG1265">
        <v>78.52</v>
      </c>
      <c r="AH1265">
        <f t="shared" si="47"/>
        <v>0.26075786769428388</v>
      </c>
      <c r="AI1265" s="180">
        <v>1.5519917227108104E-2</v>
      </c>
      <c r="AJ1265" s="42">
        <f ca="1">_xlfn.NORM.INV(RAND(),VAR!$F$6,VAR!$F$7)</f>
        <v>-5.5732665506225488E-3</v>
      </c>
    </row>
    <row r="1266" spans="27:36" x14ac:dyDescent="0.25">
      <c r="AA1266" s="32" t="s">
        <v>3938</v>
      </c>
      <c r="AB1266">
        <v>62.28</v>
      </c>
      <c r="AC1266">
        <f t="shared" si="46"/>
        <v>4.9370829361296469</v>
      </c>
      <c r="AD1266" s="42">
        <v>1.5489972281102382E-2</v>
      </c>
      <c r="AF1266" s="32" t="s">
        <v>3938</v>
      </c>
      <c r="AG1266">
        <v>62.28</v>
      </c>
      <c r="AH1266">
        <f t="shared" si="47"/>
        <v>4.9370829361296469</v>
      </c>
      <c r="AI1266" s="180">
        <v>1.5489972281102382E-2</v>
      </c>
      <c r="AJ1266" s="42">
        <f ca="1">_xlfn.NORM.INV(RAND(),VAR!$F$6,VAR!$F$7)</f>
        <v>-9.0199356954152269E-3</v>
      </c>
    </row>
    <row r="1267" spans="27:36" x14ac:dyDescent="0.25">
      <c r="AA1267" s="32" t="s">
        <v>6966</v>
      </c>
      <c r="AB1267">
        <v>10.49</v>
      </c>
      <c r="AC1267">
        <f t="shared" si="46"/>
        <v>-0.87301779445587702</v>
      </c>
      <c r="AD1267" s="42">
        <v>1.5488867376573179E-2</v>
      </c>
      <c r="AF1267" s="32" t="s">
        <v>6966</v>
      </c>
      <c r="AG1267">
        <v>10.49</v>
      </c>
      <c r="AH1267">
        <f t="shared" si="47"/>
        <v>-0.87301779445587702</v>
      </c>
      <c r="AI1267" s="180">
        <v>1.5488867376573179E-2</v>
      </c>
      <c r="AJ1267" s="42">
        <f ca="1">_xlfn.NORM.INV(RAND(),VAR!$F$6,VAR!$F$7)</f>
        <v>3.1259133073791523E-2</v>
      </c>
    </row>
    <row r="1268" spans="27:36" x14ac:dyDescent="0.25">
      <c r="AA1268" s="32" t="s">
        <v>3701</v>
      </c>
      <c r="AB1268">
        <v>82.61</v>
      </c>
      <c r="AC1268">
        <f t="shared" si="46"/>
        <v>0.17694828323122946</v>
      </c>
      <c r="AD1268" s="42">
        <v>1.5488629379225571E-2</v>
      </c>
      <c r="AF1268" s="32" t="s">
        <v>3701</v>
      </c>
      <c r="AG1268">
        <v>82.61</v>
      </c>
      <c r="AH1268">
        <f t="shared" si="47"/>
        <v>0.17694828323122946</v>
      </c>
      <c r="AI1268" s="180">
        <v>1.5488629379225571E-2</v>
      </c>
      <c r="AJ1268" s="42">
        <f ca="1">_xlfn.NORM.INV(RAND(),VAR!$F$6,VAR!$F$7)</f>
        <v>3.1941133017998828E-2</v>
      </c>
    </row>
    <row r="1269" spans="27:36" x14ac:dyDescent="0.25">
      <c r="AA1269" s="32" t="s">
        <v>3966</v>
      </c>
      <c r="AB1269">
        <v>70.19</v>
      </c>
      <c r="AC1269">
        <f t="shared" si="46"/>
        <v>-0.36028071454611743</v>
      </c>
      <c r="AD1269" s="42">
        <v>1.5480324074073959E-2</v>
      </c>
      <c r="AF1269" s="32" t="s">
        <v>3966</v>
      </c>
      <c r="AG1269">
        <v>70.19</v>
      </c>
      <c r="AH1269">
        <f t="shared" si="47"/>
        <v>-0.36028071454611743</v>
      </c>
      <c r="AI1269" s="180">
        <v>1.5480324074073959E-2</v>
      </c>
      <c r="AJ1269" s="42">
        <f ca="1">_xlfn.NORM.INV(RAND(),VAR!$F$6,VAR!$F$7)</f>
        <v>2.3086639888784651E-3</v>
      </c>
    </row>
    <row r="1270" spans="27:36" x14ac:dyDescent="0.25">
      <c r="AA1270" s="32" t="s">
        <v>3569</v>
      </c>
      <c r="AB1270">
        <v>109.72</v>
      </c>
      <c r="AC1270">
        <f t="shared" si="46"/>
        <v>-0.28038302616908239</v>
      </c>
      <c r="AD1270" s="42">
        <v>1.5455807496529417E-2</v>
      </c>
      <c r="AF1270" s="32" t="s">
        <v>3569</v>
      </c>
      <c r="AG1270">
        <v>109.72</v>
      </c>
      <c r="AH1270">
        <f t="shared" si="47"/>
        <v>-0.28038302616908239</v>
      </c>
      <c r="AI1270" s="180">
        <v>1.5455807496529417E-2</v>
      </c>
      <c r="AJ1270" s="42">
        <f ca="1">_xlfn.NORM.INV(RAND(),VAR!$F$6,VAR!$F$7)</f>
        <v>9.8656099955918243E-5</v>
      </c>
    </row>
    <row r="1271" spans="27:36" x14ac:dyDescent="0.25">
      <c r="AA1271" s="32" t="s">
        <v>2789</v>
      </c>
      <c r="AB1271">
        <v>152.47</v>
      </c>
      <c r="AC1271">
        <f t="shared" si="46"/>
        <v>-0.15980602854466308</v>
      </c>
      <c r="AD1271" s="42">
        <v>1.5451215451215417E-2</v>
      </c>
      <c r="AF1271" s="32" t="s">
        <v>2789</v>
      </c>
      <c r="AG1271">
        <v>152.47</v>
      </c>
      <c r="AH1271">
        <f t="shared" si="47"/>
        <v>-0.15980602854466308</v>
      </c>
      <c r="AI1271" s="180">
        <v>1.5451215451215417E-2</v>
      </c>
      <c r="AJ1271" s="42">
        <f ca="1">_xlfn.NORM.INV(RAND(),VAR!$F$6,VAR!$F$7)</f>
        <v>-1.7429888694269927E-2</v>
      </c>
    </row>
    <row r="1272" spans="27:36" x14ac:dyDescent="0.25">
      <c r="AA1272" s="32" t="s">
        <v>2258</v>
      </c>
      <c r="AB1272">
        <v>181.47</v>
      </c>
      <c r="AC1272">
        <f t="shared" si="46"/>
        <v>-0.18612369377046234</v>
      </c>
      <c r="AD1272" s="42">
        <v>1.5444015444015413E-2</v>
      </c>
      <c r="AF1272" s="32" t="s">
        <v>2258</v>
      </c>
      <c r="AG1272">
        <v>181.47</v>
      </c>
      <c r="AH1272">
        <f t="shared" si="47"/>
        <v>-0.18612369377046234</v>
      </c>
      <c r="AI1272" s="180">
        <v>1.5444015444015413E-2</v>
      </c>
      <c r="AJ1272" s="42">
        <f ca="1">_xlfn.NORM.INV(RAND(),VAR!$F$6,VAR!$F$7)</f>
        <v>2.300622791816407E-2</v>
      </c>
    </row>
    <row r="1273" spans="27:36" x14ac:dyDescent="0.25">
      <c r="AA1273" s="32" t="s">
        <v>1151</v>
      </c>
      <c r="AB1273">
        <v>222.97</v>
      </c>
      <c r="AC1273">
        <f t="shared" si="46"/>
        <v>18.925826630920465</v>
      </c>
      <c r="AD1273" s="42">
        <v>1.5438564532288757E-2</v>
      </c>
      <c r="AF1273" s="32" t="s">
        <v>1151</v>
      </c>
      <c r="AG1273">
        <v>222.97</v>
      </c>
      <c r="AH1273">
        <f t="shared" si="47"/>
        <v>18.925826630920465</v>
      </c>
      <c r="AI1273" s="180">
        <v>1.5438564532288757E-2</v>
      </c>
      <c r="AJ1273" s="42">
        <f ca="1">_xlfn.NORM.INV(RAND(),VAR!$F$6,VAR!$F$7)</f>
        <v>-3.2392338009259641E-2</v>
      </c>
    </row>
    <row r="1274" spans="27:36" x14ac:dyDescent="0.25">
      <c r="AA1274" s="32" t="s">
        <v>5685</v>
      </c>
      <c r="AB1274">
        <v>11.19</v>
      </c>
      <c r="AC1274">
        <f t="shared" si="46"/>
        <v>-0.69096934548467281</v>
      </c>
      <c r="AD1274" s="42">
        <v>1.5426497277676976E-2</v>
      </c>
      <c r="AF1274" s="32" t="s">
        <v>5685</v>
      </c>
      <c r="AG1274">
        <v>11.19</v>
      </c>
      <c r="AH1274">
        <f t="shared" si="47"/>
        <v>-0.69096934548467281</v>
      </c>
      <c r="AI1274" s="180">
        <v>1.5426497277676976E-2</v>
      </c>
      <c r="AJ1274" s="42">
        <f ca="1">_xlfn.NORM.INV(RAND(),VAR!$F$6,VAR!$F$7)</f>
        <v>-1.7198120463157593E-2</v>
      </c>
    </row>
    <row r="1275" spans="27:36" x14ac:dyDescent="0.25">
      <c r="AA1275" s="32" t="s">
        <v>4388</v>
      </c>
      <c r="AB1275">
        <v>36.21</v>
      </c>
      <c r="AC1275">
        <f t="shared" si="46"/>
        <v>2.4322274881516588</v>
      </c>
      <c r="AD1275" s="42">
        <v>1.5423443634324352E-2</v>
      </c>
      <c r="AF1275" s="32" t="s">
        <v>4388</v>
      </c>
      <c r="AG1275">
        <v>36.21</v>
      </c>
      <c r="AH1275">
        <f t="shared" si="47"/>
        <v>2.4322274881516588</v>
      </c>
      <c r="AI1275" s="180">
        <v>1.5423443634324352E-2</v>
      </c>
      <c r="AJ1275" s="42">
        <f ca="1">_xlfn.NORM.INV(RAND(),VAR!$F$6,VAR!$F$7)</f>
        <v>9.3606492099556834E-3</v>
      </c>
    </row>
    <row r="1276" spans="27:36" x14ac:dyDescent="0.25">
      <c r="AA1276" s="32" t="s">
        <v>6847</v>
      </c>
      <c r="AB1276">
        <v>10.55</v>
      </c>
      <c r="AC1276">
        <f t="shared" si="46"/>
        <v>-0.84467020023557127</v>
      </c>
      <c r="AD1276" s="42">
        <v>1.5399422521655382E-2</v>
      </c>
      <c r="AF1276" s="32" t="s">
        <v>6847</v>
      </c>
      <c r="AG1276">
        <v>10.55</v>
      </c>
      <c r="AH1276">
        <f t="shared" si="47"/>
        <v>-0.84467020023557127</v>
      </c>
      <c r="AI1276" s="180">
        <v>1.5399422521655382E-2</v>
      </c>
      <c r="AJ1276" s="42">
        <f ca="1">_xlfn.NORM.INV(RAND(),VAR!$F$6,VAR!$F$7)</f>
        <v>9.2212494144940527E-3</v>
      </c>
    </row>
    <row r="1277" spans="27:36" x14ac:dyDescent="0.25">
      <c r="AA1277" s="32" t="s">
        <v>4013</v>
      </c>
      <c r="AB1277">
        <v>67.92</v>
      </c>
      <c r="AC1277">
        <f t="shared" si="46"/>
        <v>8.3553719008264462</v>
      </c>
      <c r="AD1277" s="42">
        <v>1.5398415308715885E-2</v>
      </c>
      <c r="AF1277" s="32" t="s">
        <v>4013</v>
      </c>
      <c r="AG1277">
        <v>67.92</v>
      </c>
      <c r="AH1277">
        <f t="shared" si="47"/>
        <v>8.3553719008264462</v>
      </c>
      <c r="AI1277" s="180">
        <v>1.5398415308715885E-2</v>
      </c>
      <c r="AJ1277" s="42">
        <f ca="1">_xlfn.NORM.INV(RAND(),VAR!$F$6,VAR!$F$7)</f>
        <v>-3.7317651035343138E-2</v>
      </c>
    </row>
    <row r="1278" spans="27:36" x14ac:dyDescent="0.25">
      <c r="AA1278" s="32" t="s">
        <v>6796</v>
      </c>
      <c r="AB1278">
        <v>7.26</v>
      </c>
      <c r="AC1278">
        <f t="shared" si="46"/>
        <v>-0.45083207261724667</v>
      </c>
      <c r="AD1278" s="42">
        <v>1.538461538461533E-2</v>
      </c>
      <c r="AF1278" s="32" t="s">
        <v>6796</v>
      </c>
      <c r="AG1278">
        <v>7.26</v>
      </c>
      <c r="AH1278">
        <f t="shared" si="47"/>
        <v>-0.45083207261724667</v>
      </c>
      <c r="AI1278" s="180">
        <v>1.538461538461533E-2</v>
      </c>
      <c r="AJ1278" s="42">
        <f ca="1">_xlfn.NORM.INV(RAND(),VAR!$F$6,VAR!$F$7)</f>
        <v>-6.893950983793788E-3</v>
      </c>
    </row>
    <row r="1279" spans="27:36" x14ac:dyDescent="0.25">
      <c r="AA1279" s="32" t="s">
        <v>5515</v>
      </c>
      <c r="AB1279">
        <v>13.22</v>
      </c>
      <c r="AC1279">
        <f t="shared" si="46"/>
        <v>-0.89479547986630592</v>
      </c>
      <c r="AD1279" s="42">
        <v>1.5360983102918668E-2</v>
      </c>
      <c r="AF1279" s="32" t="s">
        <v>5515</v>
      </c>
      <c r="AG1279">
        <v>13.22</v>
      </c>
      <c r="AH1279">
        <f t="shared" si="47"/>
        <v>-0.89479547986630592</v>
      </c>
      <c r="AI1279" s="180">
        <v>1.5360983102918668E-2</v>
      </c>
      <c r="AJ1279" s="42">
        <f ca="1">_xlfn.NORM.INV(RAND(),VAR!$F$6,VAR!$F$7)</f>
        <v>1.8478120332826337E-2</v>
      </c>
    </row>
    <row r="1280" spans="27:36" x14ac:dyDescent="0.25">
      <c r="AA1280" s="32" t="s">
        <v>1556</v>
      </c>
      <c r="AB1280">
        <v>125.66</v>
      </c>
      <c r="AC1280">
        <f t="shared" si="46"/>
        <v>46.4188679245283</v>
      </c>
      <c r="AD1280" s="42">
        <v>1.5352294764059415E-2</v>
      </c>
      <c r="AF1280" s="32" t="s">
        <v>1556</v>
      </c>
      <c r="AG1280">
        <v>125.66</v>
      </c>
      <c r="AH1280">
        <f t="shared" si="47"/>
        <v>46.4188679245283</v>
      </c>
      <c r="AI1280" s="180">
        <v>1.5352294764059415E-2</v>
      </c>
      <c r="AJ1280" s="42">
        <f ca="1">_xlfn.NORM.INV(RAND(),VAR!$F$6,VAR!$F$7)</f>
        <v>-4.4924216332489567E-3</v>
      </c>
    </row>
    <row r="1281" spans="27:36" x14ac:dyDescent="0.25">
      <c r="AA1281" s="32" t="s">
        <v>7726</v>
      </c>
      <c r="AB1281">
        <v>2.65</v>
      </c>
      <c r="AC1281">
        <f t="shared" si="46"/>
        <v>-0.92729766803840874</v>
      </c>
      <c r="AD1281" s="42">
        <v>1.5325670498084198E-2</v>
      </c>
      <c r="AF1281" s="32" t="s">
        <v>7726</v>
      </c>
      <c r="AG1281">
        <v>2.65</v>
      </c>
      <c r="AH1281">
        <f t="shared" si="47"/>
        <v>-0.92729766803840874</v>
      </c>
      <c r="AI1281" s="180">
        <v>1.5325670498084198E-2</v>
      </c>
      <c r="AJ1281" s="42">
        <f ca="1">_xlfn.NORM.INV(RAND(),VAR!$F$6,VAR!$F$7)</f>
        <v>1.3537646405391984E-2</v>
      </c>
    </row>
    <row r="1282" spans="27:36" x14ac:dyDescent="0.25">
      <c r="AA1282" s="32" t="s">
        <v>4674</v>
      </c>
      <c r="AB1282">
        <v>36.450000000000003</v>
      </c>
      <c r="AC1282">
        <f t="shared" si="46"/>
        <v>-0.90849984938246808</v>
      </c>
      <c r="AD1282" s="42">
        <v>1.5320334261838653E-2</v>
      </c>
      <c r="AF1282" s="32" t="s">
        <v>4674</v>
      </c>
      <c r="AG1282">
        <v>36.450000000000003</v>
      </c>
      <c r="AH1282">
        <f t="shared" si="47"/>
        <v>-0.90849984938246808</v>
      </c>
      <c r="AI1282" s="180">
        <v>1.5320334261838653E-2</v>
      </c>
      <c r="AJ1282" s="42">
        <f ca="1">_xlfn.NORM.INV(RAND(),VAR!$F$6,VAR!$F$7)</f>
        <v>7.1488212359079309E-3</v>
      </c>
    </row>
    <row r="1283" spans="27:36" x14ac:dyDescent="0.25">
      <c r="AA1283" s="32" t="s">
        <v>801</v>
      </c>
      <c r="AB1283">
        <v>398.36</v>
      </c>
      <c r="AC1283">
        <f t="shared" si="46"/>
        <v>39.036180904522617</v>
      </c>
      <c r="AD1283" s="42">
        <v>1.5317955906715808E-2</v>
      </c>
      <c r="AF1283" s="32" t="s">
        <v>801</v>
      </c>
      <c r="AG1283">
        <v>398.36</v>
      </c>
      <c r="AH1283">
        <f t="shared" si="47"/>
        <v>39.036180904522617</v>
      </c>
      <c r="AI1283" s="180">
        <v>1.5317955906715808E-2</v>
      </c>
      <c r="AJ1283" s="42">
        <f ca="1">_xlfn.NORM.INV(RAND(),VAR!$F$6,VAR!$F$7)</f>
        <v>1.3472110773235107E-2</v>
      </c>
    </row>
    <row r="1284" spans="27:36" x14ac:dyDescent="0.25">
      <c r="AA1284" s="32" t="s">
        <v>6934</v>
      </c>
      <c r="AB1284">
        <v>9.9499999999999993</v>
      </c>
      <c r="AC1284">
        <f t="shared" ref="AC1284:AC1347" si="48">(AB1284/AB1285)-1</f>
        <v>-0.70614294152392199</v>
      </c>
      <c r="AD1284" s="42">
        <v>1.5306122448979442E-2</v>
      </c>
      <c r="AF1284" s="32" t="s">
        <v>6934</v>
      </c>
      <c r="AG1284">
        <v>9.9499999999999993</v>
      </c>
      <c r="AH1284">
        <f t="shared" ref="AH1284:AH1347" si="49">(AG1284/AG1285)-1</f>
        <v>-0.70614294152392199</v>
      </c>
      <c r="AI1284" s="180">
        <v>1.5306122448979442E-2</v>
      </c>
      <c r="AJ1284" s="42">
        <f ca="1">_xlfn.NORM.INV(RAND(),VAR!$F$6,VAR!$F$7)</f>
        <v>-2.1615912765792937E-2</v>
      </c>
    </row>
    <row r="1285" spans="27:36" x14ac:dyDescent="0.25">
      <c r="AA1285" s="32" t="s">
        <v>4440</v>
      </c>
      <c r="AB1285">
        <v>33.86</v>
      </c>
      <c r="AC1285">
        <f t="shared" si="48"/>
        <v>4.0993975903614457</v>
      </c>
      <c r="AD1285" s="42">
        <v>1.5292353823088467E-2</v>
      </c>
      <c r="AF1285" s="32" t="s">
        <v>4440</v>
      </c>
      <c r="AG1285">
        <v>33.86</v>
      </c>
      <c r="AH1285">
        <f t="shared" si="49"/>
        <v>4.0993975903614457</v>
      </c>
      <c r="AI1285" s="180">
        <v>1.5292353823088467E-2</v>
      </c>
      <c r="AJ1285" s="42">
        <f ca="1">_xlfn.NORM.INV(RAND(),VAR!$F$6,VAR!$F$7)</f>
        <v>-1.6537151658821902E-3</v>
      </c>
    </row>
    <row r="1286" spans="27:36" x14ac:dyDescent="0.25">
      <c r="AA1286" s="32" t="s">
        <v>7100</v>
      </c>
      <c r="AB1286">
        <v>6.64</v>
      </c>
      <c r="AC1286">
        <f t="shared" si="48"/>
        <v>-9.165526675786595E-2</v>
      </c>
      <c r="AD1286" s="42">
        <v>1.5290519877675823E-2</v>
      </c>
      <c r="AF1286" s="32" t="s">
        <v>7100</v>
      </c>
      <c r="AG1286">
        <v>6.64</v>
      </c>
      <c r="AH1286">
        <f t="shared" si="49"/>
        <v>-9.165526675786595E-2</v>
      </c>
      <c r="AI1286" s="180">
        <v>1.5290519877675823E-2</v>
      </c>
      <c r="AJ1286" s="42">
        <f ca="1">_xlfn.NORM.INV(RAND(),VAR!$F$6,VAR!$F$7)</f>
        <v>-1.0487989124030123E-2</v>
      </c>
    </row>
    <row r="1287" spans="27:36" x14ac:dyDescent="0.25">
      <c r="AA1287" s="32" t="s">
        <v>5987</v>
      </c>
      <c r="AB1287">
        <v>7.31</v>
      </c>
      <c r="AC1287">
        <f t="shared" si="48"/>
        <v>-0.9810675714174717</v>
      </c>
      <c r="AD1287" s="42">
        <v>1.5277777777777724E-2</v>
      </c>
      <c r="AF1287" s="32" t="s">
        <v>5987</v>
      </c>
      <c r="AG1287">
        <v>7.31</v>
      </c>
      <c r="AH1287">
        <f t="shared" si="49"/>
        <v>-0.9810675714174717</v>
      </c>
      <c r="AI1287" s="180">
        <v>1.5277777777777724E-2</v>
      </c>
      <c r="AJ1287" s="42">
        <f ca="1">_xlfn.NORM.INV(RAND(),VAR!$F$6,VAR!$F$7)</f>
        <v>1.5635490779970073E-2</v>
      </c>
    </row>
    <row r="1288" spans="27:36" x14ac:dyDescent="0.25">
      <c r="AA1288" s="32" t="s">
        <v>526</v>
      </c>
      <c r="AB1288">
        <v>386.11</v>
      </c>
      <c r="AC1288">
        <f t="shared" si="48"/>
        <v>0.34131174876676162</v>
      </c>
      <c r="AD1288" s="42">
        <v>1.5277412569024484E-2</v>
      </c>
      <c r="AF1288" s="32" t="s">
        <v>526</v>
      </c>
      <c r="AG1288">
        <v>386.11</v>
      </c>
      <c r="AH1288">
        <f t="shared" si="49"/>
        <v>0.34131174876676162</v>
      </c>
      <c r="AI1288" s="180">
        <v>1.5277412569024484E-2</v>
      </c>
      <c r="AJ1288" s="42">
        <f ca="1">_xlfn.NORM.INV(RAND(),VAR!$F$6,VAR!$F$7)</f>
        <v>-1.3843182472258929E-2</v>
      </c>
    </row>
    <row r="1289" spans="27:36" x14ac:dyDescent="0.25">
      <c r="AA1289" s="32" t="s">
        <v>287</v>
      </c>
      <c r="AB1289">
        <v>287.86</v>
      </c>
      <c r="AC1289">
        <f t="shared" si="48"/>
        <v>42.28721804511278</v>
      </c>
      <c r="AD1289" s="42">
        <v>1.5271752548231321E-2</v>
      </c>
      <c r="AF1289" s="32" t="s">
        <v>287</v>
      </c>
      <c r="AG1289">
        <v>287.86</v>
      </c>
      <c r="AH1289">
        <f t="shared" si="49"/>
        <v>42.28721804511278</v>
      </c>
      <c r="AI1289" s="180">
        <v>1.5271752548231321E-2</v>
      </c>
      <c r="AJ1289" s="42">
        <f ca="1">_xlfn.NORM.INV(RAND(),VAR!$F$6,VAR!$F$7)</f>
        <v>-1.1966845991075515E-3</v>
      </c>
    </row>
    <row r="1290" spans="27:36" x14ac:dyDescent="0.25">
      <c r="AA1290" s="32" t="s">
        <v>6653</v>
      </c>
      <c r="AB1290">
        <v>6.65</v>
      </c>
      <c r="AC1290">
        <f t="shared" si="48"/>
        <v>-0.97793922505307851</v>
      </c>
      <c r="AD1290" s="42">
        <v>1.5267175572519109E-2</v>
      </c>
      <c r="AF1290" s="32" t="s">
        <v>6653</v>
      </c>
      <c r="AG1290">
        <v>6.65</v>
      </c>
      <c r="AH1290">
        <f t="shared" si="49"/>
        <v>-0.97793922505307851</v>
      </c>
      <c r="AI1290" s="180">
        <v>1.5267175572519109E-2</v>
      </c>
      <c r="AJ1290" s="42">
        <f ca="1">_xlfn.NORM.INV(RAND(),VAR!$F$6,VAR!$F$7)</f>
        <v>1.7147429673269775E-2</v>
      </c>
    </row>
    <row r="1291" spans="27:36" x14ac:dyDescent="0.25">
      <c r="AA1291" s="32" t="s">
        <v>273</v>
      </c>
      <c r="AB1291">
        <v>301.44</v>
      </c>
      <c r="AC1291">
        <f t="shared" si="48"/>
        <v>0.49486734440862867</v>
      </c>
      <c r="AD1291" s="42">
        <v>1.525714863089811E-2</v>
      </c>
      <c r="AF1291" s="32" t="s">
        <v>273</v>
      </c>
      <c r="AG1291">
        <v>301.44</v>
      </c>
      <c r="AH1291">
        <f t="shared" si="49"/>
        <v>0.49486734440862867</v>
      </c>
      <c r="AI1291" s="180">
        <v>1.525714863089811E-2</v>
      </c>
      <c r="AJ1291" s="42">
        <f ca="1">_xlfn.NORM.INV(RAND(),VAR!$F$6,VAR!$F$7)</f>
        <v>-5.8343346904496532E-3</v>
      </c>
    </row>
    <row r="1292" spans="27:36" x14ac:dyDescent="0.25">
      <c r="AA1292" s="32" t="s">
        <v>1953</v>
      </c>
      <c r="AB1292">
        <v>201.65</v>
      </c>
      <c r="AC1292">
        <f t="shared" si="48"/>
        <v>29.277777777777779</v>
      </c>
      <c r="AD1292" s="42">
        <v>1.5255261302990597E-2</v>
      </c>
      <c r="AF1292" s="32" t="s">
        <v>1953</v>
      </c>
      <c r="AG1292">
        <v>201.65</v>
      </c>
      <c r="AH1292">
        <f t="shared" si="49"/>
        <v>29.277777777777779</v>
      </c>
      <c r="AI1292" s="180">
        <v>1.5255261302990597E-2</v>
      </c>
      <c r="AJ1292" s="42">
        <f ca="1">_xlfn.NORM.INV(RAND(),VAR!$F$6,VAR!$F$7)</f>
        <v>7.6676752873545322E-3</v>
      </c>
    </row>
    <row r="1293" spans="27:36" x14ac:dyDescent="0.25">
      <c r="AA1293" s="32" t="s">
        <v>7236</v>
      </c>
      <c r="AB1293">
        <v>6.66</v>
      </c>
      <c r="AC1293">
        <f t="shared" si="48"/>
        <v>1.4943820224719104</v>
      </c>
      <c r="AD1293" s="42">
        <v>1.5243902439024515E-2</v>
      </c>
      <c r="AF1293" s="32" t="s">
        <v>7236</v>
      </c>
      <c r="AG1293">
        <v>6.66</v>
      </c>
      <c r="AH1293">
        <f t="shared" si="49"/>
        <v>1.4943820224719104</v>
      </c>
      <c r="AI1293" s="180">
        <v>1.5243902439024515E-2</v>
      </c>
      <c r="AJ1293" s="42">
        <f ca="1">_xlfn.NORM.INV(RAND(),VAR!$F$6,VAR!$F$7)</f>
        <v>8.0975733078599253E-3</v>
      </c>
    </row>
    <row r="1294" spans="27:36" x14ac:dyDescent="0.25">
      <c r="AA1294" s="32" t="s">
        <v>7753</v>
      </c>
      <c r="AB1294">
        <v>2.67</v>
      </c>
      <c r="AC1294">
        <f t="shared" si="48"/>
        <v>-0.66749688667496887</v>
      </c>
      <c r="AD1294" s="42">
        <v>1.5209125475285079E-2</v>
      </c>
      <c r="AF1294" s="32" t="s">
        <v>7753</v>
      </c>
      <c r="AG1294">
        <v>2.67</v>
      </c>
      <c r="AH1294">
        <f t="shared" si="49"/>
        <v>-0.66749688667496887</v>
      </c>
      <c r="AI1294" s="180">
        <v>1.5209125475285079E-2</v>
      </c>
      <c r="AJ1294" s="42">
        <f ca="1">_xlfn.NORM.INV(RAND(),VAR!$F$6,VAR!$F$7)</f>
        <v>-2.0117422142758905E-2</v>
      </c>
    </row>
    <row r="1295" spans="27:36" x14ac:dyDescent="0.25">
      <c r="AA1295" s="32" t="s">
        <v>6218</v>
      </c>
      <c r="AB1295">
        <v>8.0299999999999994</v>
      </c>
      <c r="AC1295">
        <f t="shared" si="48"/>
        <v>0</v>
      </c>
      <c r="AD1295" s="42">
        <v>1.5170670037926604E-2</v>
      </c>
      <c r="AF1295" s="32" t="s">
        <v>6218</v>
      </c>
      <c r="AG1295">
        <v>8.0299999999999994</v>
      </c>
      <c r="AH1295">
        <f t="shared" si="49"/>
        <v>0</v>
      </c>
      <c r="AI1295" s="180">
        <v>1.5170670037926604E-2</v>
      </c>
      <c r="AJ1295" s="42">
        <f ca="1">_xlfn.NORM.INV(RAND(),VAR!$F$6,VAR!$F$7)</f>
        <v>8.0970542742983039E-3</v>
      </c>
    </row>
    <row r="1296" spans="27:36" x14ac:dyDescent="0.25">
      <c r="AA1296" s="32" t="s">
        <v>7014</v>
      </c>
      <c r="AB1296">
        <v>8.0299999999999994</v>
      </c>
      <c r="AC1296">
        <f t="shared" si="48"/>
        <v>-0.94150641025641024</v>
      </c>
      <c r="AD1296" s="42">
        <v>1.5170670037926604E-2</v>
      </c>
      <c r="AF1296" s="32" t="s">
        <v>7014</v>
      </c>
      <c r="AG1296">
        <v>8.0299999999999994</v>
      </c>
      <c r="AH1296">
        <f t="shared" si="49"/>
        <v>-0.94150641025641024</v>
      </c>
      <c r="AI1296" s="180">
        <v>1.5170670037926604E-2</v>
      </c>
      <c r="AJ1296" s="42">
        <f ca="1">_xlfn.NORM.INV(RAND(),VAR!$F$6,VAR!$F$7)</f>
        <v>1.9471577614905804E-2</v>
      </c>
    </row>
    <row r="1297" spans="27:36" x14ac:dyDescent="0.25">
      <c r="AA1297" s="32" t="s">
        <v>2854</v>
      </c>
      <c r="AB1297">
        <v>137.28</v>
      </c>
      <c r="AC1297">
        <f t="shared" si="48"/>
        <v>-0.33668341708542715</v>
      </c>
      <c r="AD1297" s="42">
        <v>1.5159358130592437E-2</v>
      </c>
      <c r="AF1297" s="32" t="s">
        <v>2854</v>
      </c>
      <c r="AG1297">
        <v>137.28</v>
      </c>
      <c r="AH1297">
        <f t="shared" si="49"/>
        <v>-0.33668341708542715</v>
      </c>
      <c r="AI1297" s="180">
        <v>1.5159358130592437E-2</v>
      </c>
      <c r="AJ1297" s="42">
        <f ca="1">_xlfn.NORM.INV(RAND(),VAR!$F$6,VAR!$F$7)</f>
        <v>-1.1095258923289974E-2</v>
      </c>
    </row>
    <row r="1298" spans="27:36" x14ac:dyDescent="0.25">
      <c r="AA1298" s="32" t="s">
        <v>2060</v>
      </c>
      <c r="AB1298">
        <v>206.96</v>
      </c>
      <c r="AC1298">
        <f t="shared" si="48"/>
        <v>9.127339836540993E-2</v>
      </c>
      <c r="AD1298" s="42">
        <v>1.5156717516064067E-2</v>
      </c>
      <c r="AF1298" s="32" t="s">
        <v>2060</v>
      </c>
      <c r="AG1298">
        <v>206.96</v>
      </c>
      <c r="AH1298">
        <f t="shared" si="49"/>
        <v>9.127339836540993E-2</v>
      </c>
      <c r="AI1298" s="180">
        <v>1.5156717516064067E-2</v>
      </c>
      <c r="AJ1298" s="42">
        <f ca="1">_xlfn.NORM.INV(RAND(),VAR!$F$6,VAR!$F$7)</f>
        <v>-1.1751731810710726E-2</v>
      </c>
    </row>
    <row r="1299" spans="27:36" x14ac:dyDescent="0.25">
      <c r="AA1299" s="32" t="s">
        <v>2166</v>
      </c>
      <c r="AB1299">
        <v>189.65</v>
      </c>
      <c r="AC1299">
        <f t="shared" si="48"/>
        <v>-0.50807978626825401</v>
      </c>
      <c r="AD1299" s="42">
        <v>1.5148271063055496E-2</v>
      </c>
      <c r="AF1299" s="32" t="s">
        <v>2166</v>
      </c>
      <c r="AG1299">
        <v>189.65</v>
      </c>
      <c r="AH1299">
        <f t="shared" si="49"/>
        <v>-0.50807978626825401</v>
      </c>
      <c r="AI1299" s="180">
        <v>1.5148271063055496E-2</v>
      </c>
      <c r="AJ1299" s="42">
        <f ca="1">_xlfn.NORM.INV(RAND(),VAR!$F$6,VAR!$F$7)</f>
        <v>7.0351522876780015E-3</v>
      </c>
    </row>
    <row r="1300" spans="27:36" x14ac:dyDescent="0.25">
      <c r="AA1300" s="32" t="s">
        <v>857</v>
      </c>
      <c r="AB1300">
        <v>385.53</v>
      </c>
      <c r="AC1300">
        <f t="shared" si="48"/>
        <v>37.323061630218682</v>
      </c>
      <c r="AD1300" s="42">
        <v>1.5140344409921624E-2</v>
      </c>
      <c r="AF1300" s="32" t="s">
        <v>857</v>
      </c>
      <c r="AG1300">
        <v>385.53</v>
      </c>
      <c r="AH1300">
        <f t="shared" si="49"/>
        <v>37.323061630218682</v>
      </c>
      <c r="AI1300" s="180">
        <v>1.5140344409921624E-2</v>
      </c>
      <c r="AJ1300" s="42">
        <f ca="1">_xlfn.NORM.INV(RAND(),VAR!$F$6,VAR!$F$7)</f>
        <v>3.7460250640346832E-2</v>
      </c>
    </row>
    <row r="1301" spans="27:36" x14ac:dyDescent="0.25">
      <c r="AA1301" s="32" t="s">
        <v>5600</v>
      </c>
      <c r="AB1301">
        <v>10.06</v>
      </c>
      <c r="AC1301">
        <f t="shared" si="48"/>
        <v>-0.97573915979356585</v>
      </c>
      <c r="AD1301" s="42">
        <v>1.5136226034308864E-2</v>
      </c>
      <c r="AF1301" s="32" t="s">
        <v>5600</v>
      </c>
      <c r="AG1301">
        <v>10.06</v>
      </c>
      <c r="AH1301">
        <f t="shared" si="49"/>
        <v>-0.97573915979356585</v>
      </c>
      <c r="AI1301" s="180">
        <v>1.5136226034308864E-2</v>
      </c>
      <c r="AJ1301" s="42">
        <f ca="1">_xlfn.NORM.INV(RAND(),VAR!$F$6,VAR!$F$7)</f>
        <v>1.0464265923970744E-2</v>
      </c>
    </row>
    <row r="1302" spans="27:36" x14ac:dyDescent="0.25">
      <c r="AA1302" s="32" t="s">
        <v>481</v>
      </c>
      <c r="AB1302">
        <v>414.66</v>
      </c>
      <c r="AC1302">
        <f t="shared" si="48"/>
        <v>1.093396607431341</v>
      </c>
      <c r="AD1302" s="42">
        <v>1.5129259694477204E-2</v>
      </c>
      <c r="AF1302" s="32" t="s">
        <v>481</v>
      </c>
      <c r="AG1302">
        <v>414.66</v>
      </c>
      <c r="AH1302">
        <f t="shared" si="49"/>
        <v>1.093396607431341</v>
      </c>
      <c r="AI1302" s="180">
        <v>1.5129259694477204E-2</v>
      </c>
      <c r="AJ1302" s="42">
        <f ca="1">_xlfn.NORM.INV(RAND(),VAR!$F$6,VAR!$F$7)</f>
        <v>1.0639910402897747E-2</v>
      </c>
    </row>
    <row r="1303" spans="27:36" x14ac:dyDescent="0.25">
      <c r="AA1303" s="32" t="s">
        <v>1893</v>
      </c>
      <c r="AB1303">
        <v>198.08</v>
      </c>
      <c r="AC1303">
        <f t="shared" si="48"/>
        <v>2.6391695756016906</v>
      </c>
      <c r="AD1303" s="42">
        <v>1.5118126377287044E-2</v>
      </c>
      <c r="AF1303" s="32" t="s">
        <v>1893</v>
      </c>
      <c r="AG1303">
        <v>198.08</v>
      </c>
      <c r="AH1303">
        <f t="shared" si="49"/>
        <v>2.6391695756016906</v>
      </c>
      <c r="AI1303" s="180">
        <v>1.5118126377287044E-2</v>
      </c>
      <c r="AJ1303" s="42">
        <f ca="1">_xlfn.NORM.INV(RAND(),VAR!$F$6,VAR!$F$7)</f>
        <v>-1.7530376136196321E-3</v>
      </c>
    </row>
    <row r="1304" spans="27:36" x14ac:dyDescent="0.25">
      <c r="AA1304" s="32" t="s">
        <v>4115</v>
      </c>
      <c r="AB1304">
        <v>54.43</v>
      </c>
      <c r="AC1304">
        <f t="shared" si="48"/>
        <v>-0.61652811046921241</v>
      </c>
      <c r="AD1304" s="42">
        <v>1.5106303618052985E-2</v>
      </c>
      <c r="AF1304" s="32" t="s">
        <v>4115</v>
      </c>
      <c r="AG1304">
        <v>54.43</v>
      </c>
      <c r="AH1304">
        <f t="shared" si="49"/>
        <v>-0.61652811046921241</v>
      </c>
      <c r="AI1304" s="180">
        <v>1.5106303618052985E-2</v>
      </c>
      <c r="AJ1304" s="42">
        <f ca="1">_xlfn.NORM.INV(RAND(),VAR!$F$6,VAR!$F$7)</f>
        <v>3.5356683173982342E-2</v>
      </c>
    </row>
    <row r="1305" spans="27:36" x14ac:dyDescent="0.25">
      <c r="AA1305" s="32" t="s">
        <v>2884</v>
      </c>
      <c r="AB1305">
        <v>141.94</v>
      </c>
      <c r="AC1305">
        <f t="shared" si="48"/>
        <v>-0.28983839495672192</v>
      </c>
      <c r="AD1305" s="42">
        <v>1.5089751841521837E-2</v>
      </c>
      <c r="AF1305" s="32" t="s">
        <v>2884</v>
      </c>
      <c r="AG1305">
        <v>141.94</v>
      </c>
      <c r="AH1305">
        <f t="shared" si="49"/>
        <v>-0.28983839495672192</v>
      </c>
      <c r="AI1305" s="180">
        <v>1.5089751841521837E-2</v>
      </c>
      <c r="AJ1305" s="42">
        <f ca="1">_xlfn.NORM.INV(RAND(),VAR!$F$6,VAR!$F$7)</f>
        <v>-9.5525683731295646E-3</v>
      </c>
    </row>
    <row r="1306" spans="27:36" x14ac:dyDescent="0.25">
      <c r="AA1306" s="32" t="s">
        <v>2354</v>
      </c>
      <c r="AB1306">
        <v>199.87</v>
      </c>
      <c r="AC1306">
        <f t="shared" si="48"/>
        <v>12.495611073598919</v>
      </c>
      <c r="AD1306" s="42">
        <v>1.5083798882681521E-2</v>
      </c>
      <c r="AF1306" s="32" t="s">
        <v>2354</v>
      </c>
      <c r="AG1306">
        <v>199.87</v>
      </c>
      <c r="AH1306">
        <f t="shared" si="49"/>
        <v>12.495611073598919</v>
      </c>
      <c r="AI1306" s="180">
        <v>1.5083798882681521E-2</v>
      </c>
      <c r="AJ1306" s="42">
        <f ca="1">_xlfn.NORM.INV(RAND(),VAR!$F$6,VAR!$F$7)</f>
        <v>-2.7784602788205208E-2</v>
      </c>
    </row>
    <row r="1307" spans="27:36" x14ac:dyDescent="0.25">
      <c r="AA1307" s="32" t="s">
        <v>5417</v>
      </c>
      <c r="AB1307">
        <v>14.81</v>
      </c>
      <c r="AC1307">
        <f t="shared" si="48"/>
        <v>-0.83824814329401487</v>
      </c>
      <c r="AD1307" s="42">
        <v>1.5078821110349638E-2</v>
      </c>
      <c r="AF1307" s="32" t="s">
        <v>5417</v>
      </c>
      <c r="AG1307">
        <v>14.81</v>
      </c>
      <c r="AH1307">
        <f t="shared" si="49"/>
        <v>-0.83824814329401487</v>
      </c>
      <c r="AI1307" s="180">
        <v>1.5078821110349638E-2</v>
      </c>
      <c r="AJ1307" s="42">
        <f ca="1">_xlfn.NORM.INV(RAND(),VAR!$F$6,VAR!$F$7)</f>
        <v>-2.1978403355247794E-2</v>
      </c>
    </row>
    <row r="1308" spans="27:36" x14ac:dyDescent="0.25">
      <c r="AA1308" s="32" t="s">
        <v>3663</v>
      </c>
      <c r="AB1308">
        <v>91.56</v>
      </c>
      <c r="AC1308">
        <f t="shared" si="48"/>
        <v>4.6588380716934488</v>
      </c>
      <c r="AD1308" s="42">
        <v>1.5077605321507814E-2</v>
      </c>
      <c r="AF1308" s="32" t="s">
        <v>3663</v>
      </c>
      <c r="AG1308">
        <v>91.56</v>
      </c>
      <c r="AH1308">
        <f t="shared" si="49"/>
        <v>4.6588380716934488</v>
      </c>
      <c r="AI1308" s="180">
        <v>1.5077605321507814E-2</v>
      </c>
      <c r="AJ1308" s="42">
        <f ca="1">_xlfn.NORM.INV(RAND(),VAR!$F$6,VAR!$F$7)</f>
        <v>-2.473601209806121E-2</v>
      </c>
    </row>
    <row r="1309" spans="27:36" x14ac:dyDescent="0.25">
      <c r="AA1309" s="32" t="s">
        <v>5373</v>
      </c>
      <c r="AB1309">
        <v>16.18</v>
      </c>
      <c r="AC1309">
        <f t="shared" si="48"/>
        <v>-0.67180527383367139</v>
      </c>
      <c r="AD1309" s="42">
        <v>1.505646173149322E-2</v>
      </c>
      <c r="AF1309" s="32" t="s">
        <v>5373</v>
      </c>
      <c r="AG1309">
        <v>16.18</v>
      </c>
      <c r="AH1309">
        <f t="shared" si="49"/>
        <v>-0.67180527383367139</v>
      </c>
      <c r="AI1309" s="180">
        <v>1.505646173149322E-2</v>
      </c>
      <c r="AJ1309" s="42">
        <f ca="1">_xlfn.NORM.INV(RAND(),VAR!$F$6,VAR!$F$7)</f>
        <v>3.3312684195001253E-2</v>
      </c>
    </row>
    <row r="1310" spans="27:36" x14ac:dyDescent="0.25">
      <c r="AA1310" s="32" t="s">
        <v>4233</v>
      </c>
      <c r="AB1310">
        <v>49.3</v>
      </c>
      <c r="AC1310">
        <f t="shared" si="48"/>
        <v>-0.8639098989675924</v>
      </c>
      <c r="AD1310" s="42">
        <v>1.5029853819229944E-2</v>
      </c>
      <c r="AF1310" s="32" t="s">
        <v>4233</v>
      </c>
      <c r="AG1310">
        <v>49.3</v>
      </c>
      <c r="AH1310">
        <f t="shared" si="49"/>
        <v>-0.8639098989675924</v>
      </c>
      <c r="AI1310" s="180">
        <v>1.5029853819229944E-2</v>
      </c>
      <c r="AJ1310" s="42">
        <f ca="1">_xlfn.NORM.INV(RAND(),VAR!$F$6,VAR!$F$7)</f>
        <v>-5.9399457052682287E-3</v>
      </c>
    </row>
    <row r="1311" spans="27:36" x14ac:dyDescent="0.25">
      <c r="AA1311" s="32" t="s">
        <v>750</v>
      </c>
      <c r="AB1311">
        <v>362.26</v>
      </c>
      <c r="AC1311">
        <f t="shared" si="48"/>
        <v>52.588757396449708</v>
      </c>
      <c r="AD1311" s="42">
        <v>1.5018212384421359E-2</v>
      </c>
      <c r="AF1311" s="32" t="s">
        <v>750</v>
      </c>
      <c r="AG1311">
        <v>362.26</v>
      </c>
      <c r="AH1311">
        <f t="shared" si="49"/>
        <v>52.588757396449708</v>
      </c>
      <c r="AI1311" s="180">
        <v>1.5018212384421359E-2</v>
      </c>
      <c r="AJ1311" s="42">
        <f ca="1">_xlfn.NORM.INV(RAND(),VAR!$F$6,VAR!$F$7)</f>
        <v>3.8186027783274359E-2</v>
      </c>
    </row>
    <row r="1312" spans="27:36" x14ac:dyDescent="0.25">
      <c r="AA1312" s="32" t="s">
        <v>7235</v>
      </c>
      <c r="AB1312">
        <v>6.76</v>
      </c>
      <c r="AC1312">
        <f t="shared" si="48"/>
        <v>-0.94764965538604506</v>
      </c>
      <c r="AD1312" s="42">
        <v>1.501501501501501E-2</v>
      </c>
      <c r="AF1312" s="32" t="s">
        <v>7235</v>
      </c>
      <c r="AG1312">
        <v>6.76</v>
      </c>
      <c r="AH1312">
        <f t="shared" si="49"/>
        <v>-0.94764965538604506</v>
      </c>
      <c r="AI1312" s="180">
        <v>1.501501501501501E-2</v>
      </c>
      <c r="AJ1312" s="42">
        <f ca="1">_xlfn.NORM.INV(RAND(),VAR!$F$6,VAR!$F$7)</f>
        <v>1.0715679951225703E-2</v>
      </c>
    </row>
    <row r="1313" spans="27:36" x14ac:dyDescent="0.25">
      <c r="AA1313" s="32" t="s">
        <v>1676</v>
      </c>
      <c r="AB1313">
        <v>129.13</v>
      </c>
      <c r="AC1313">
        <f t="shared" si="48"/>
        <v>3.0632473253618624</v>
      </c>
      <c r="AD1313" s="42">
        <v>1.5013362678824027E-2</v>
      </c>
      <c r="AF1313" s="32" t="s">
        <v>1676</v>
      </c>
      <c r="AG1313">
        <v>129.13</v>
      </c>
      <c r="AH1313">
        <f t="shared" si="49"/>
        <v>3.0632473253618624</v>
      </c>
      <c r="AI1313" s="180">
        <v>1.5013362678824027E-2</v>
      </c>
      <c r="AJ1313" s="42">
        <f ca="1">_xlfn.NORM.INV(RAND(),VAR!$F$6,VAR!$F$7)</f>
        <v>4.0122594572091025E-2</v>
      </c>
    </row>
    <row r="1314" spans="27:36" x14ac:dyDescent="0.25">
      <c r="AA1314" s="32" t="s">
        <v>4743</v>
      </c>
      <c r="AB1314">
        <v>31.78</v>
      </c>
      <c r="AC1314">
        <f t="shared" si="48"/>
        <v>3.271505376344086</v>
      </c>
      <c r="AD1314" s="42">
        <v>1.501117853720868E-2</v>
      </c>
      <c r="AF1314" s="32" t="s">
        <v>4743</v>
      </c>
      <c r="AG1314">
        <v>31.78</v>
      </c>
      <c r="AH1314">
        <f t="shared" si="49"/>
        <v>3.271505376344086</v>
      </c>
      <c r="AI1314" s="180">
        <v>1.501117853720868E-2</v>
      </c>
      <c r="AJ1314" s="42">
        <f ca="1">_xlfn.NORM.INV(RAND(),VAR!$F$6,VAR!$F$7)</f>
        <v>1.955860749136477E-2</v>
      </c>
    </row>
    <row r="1315" spans="27:36" x14ac:dyDescent="0.25">
      <c r="AA1315" s="32" t="s">
        <v>7026</v>
      </c>
      <c r="AB1315">
        <v>7.44</v>
      </c>
      <c r="AC1315">
        <f t="shared" si="48"/>
        <v>-0.95245398773006129</v>
      </c>
      <c r="AD1315" s="42">
        <v>1.5006821282401051E-2</v>
      </c>
      <c r="AF1315" s="32" t="s">
        <v>7026</v>
      </c>
      <c r="AG1315">
        <v>7.44</v>
      </c>
      <c r="AH1315">
        <f t="shared" si="49"/>
        <v>-0.95245398773006129</v>
      </c>
      <c r="AI1315" s="180">
        <v>1.5006821282401051E-2</v>
      </c>
      <c r="AJ1315" s="42">
        <f ca="1">_xlfn.NORM.INV(RAND(),VAR!$F$6,VAR!$F$7)</f>
        <v>3.4118675400283321E-2</v>
      </c>
    </row>
    <row r="1316" spans="27:36" x14ac:dyDescent="0.25">
      <c r="AA1316" s="32" t="s">
        <v>2962</v>
      </c>
      <c r="AB1316">
        <v>156.47999999999999</v>
      </c>
      <c r="AC1316">
        <f t="shared" si="48"/>
        <v>7.7760176320683216E-2</v>
      </c>
      <c r="AD1316" s="42">
        <v>1.4983459817085043E-2</v>
      </c>
      <c r="AF1316" s="32" t="s">
        <v>2962</v>
      </c>
      <c r="AG1316">
        <v>156.47999999999999</v>
      </c>
      <c r="AH1316">
        <f t="shared" si="49"/>
        <v>7.7760176320683216E-2</v>
      </c>
      <c r="AI1316" s="180">
        <v>1.4983459817085043E-2</v>
      </c>
      <c r="AJ1316" s="42">
        <f ca="1">_xlfn.NORM.INV(RAND(),VAR!$F$6,VAR!$F$7)</f>
        <v>-9.0811570254582617E-3</v>
      </c>
    </row>
    <row r="1317" spans="27:36" x14ac:dyDescent="0.25">
      <c r="AA1317" s="32" t="s">
        <v>3157</v>
      </c>
      <c r="AB1317">
        <v>145.19</v>
      </c>
      <c r="AC1317">
        <f t="shared" si="48"/>
        <v>15.461451247165531</v>
      </c>
      <c r="AD1317" s="42">
        <v>1.4959804264243148E-2</v>
      </c>
      <c r="AF1317" s="32" t="s">
        <v>3157</v>
      </c>
      <c r="AG1317">
        <v>145.19</v>
      </c>
      <c r="AH1317">
        <f t="shared" si="49"/>
        <v>15.461451247165531</v>
      </c>
      <c r="AI1317" s="180">
        <v>1.4959804264243148E-2</v>
      </c>
      <c r="AJ1317" s="42">
        <f ca="1">_xlfn.NORM.INV(RAND(),VAR!$F$6,VAR!$F$7)</f>
        <v>-3.0272180896989158E-3</v>
      </c>
    </row>
    <row r="1318" spans="27:36" x14ac:dyDescent="0.25">
      <c r="AA1318" s="32" t="s">
        <v>6418</v>
      </c>
      <c r="AB1318">
        <v>8.82</v>
      </c>
      <c r="AC1318">
        <f t="shared" si="48"/>
        <v>0.44353518821603921</v>
      </c>
      <c r="AD1318" s="42">
        <v>1.4959723820483495E-2</v>
      </c>
      <c r="AF1318" s="32" t="s">
        <v>6418</v>
      </c>
      <c r="AG1318">
        <v>8.82</v>
      </c>
      <c r="AH1318">
        <f t="shared" si="49"/>
        <v>0.44353518821603921</v>
      </c>
      <c r="AI1318" s="180">
        <v>1.4959723820483495E-2</v>
      </c>
      <c r="AJ1318" s="42">
        <f ca="1">_xlfn.NORM.INV(RAND(),VAR!$F$6,VAR!$F$7)</f>
        <v>-7.4992024183825941E-3</v>
      </c>
    </row>
    <row r="1319" spans="27:36" x14ac:dyDescent="0.25">
      <c r="AA1319" s="32" t="s">
        <v>7111</v>
      </c>
      <c r="AB1319">
        <v>6.11</v>
      </c>
      <c r="AC1319">
        <f t="shared" si="48"/>
        <v>-0.96140971388871344</v>
      </c>
      <c r="AD1319" s="42">
        <v>1.4950166112956964E-2</v>
      </c>
      <c r="AF1319" s="32" t="s">
        <v>7111</v>
      </c>
      <c r="AG1319">
        <v>6.11</v>
      </c>
      <c r="AH1319">
        <f t="shared" si="49"/>
        <v>-0.96140971388871344</v>
      </c>
      <c r="AI1319" s="180">
        <v>1.4950166112956964E-2</v>
      </c>
      <c r="AJ1319" s="42">
        <f ca="1">_xlfn.NORM.INV(RAND(),VAR!$F$6,VAR!$F$7)</f>
        <v>2.1972121938868818E-3</v>
      </c>
    </row>
    <row r="1320" spans="27:36" x14ac:dyDescent="0.25">
      <c r="AA1320" s="32" t="s">
        <v>1464</v>
      </c>
      <c r="AB1320">
        <v>158.33000000000001</v>
      </c>
      <c r="AC1320">
        <f t="shared" si="48"/>
        <v>4.4092927912538444</v>
      </c>
      <c r="AD1320" s="42">
        <v>1.4935897435897516E-2</v>
      </c>
      <c r="AF1320" s="32" t="s">
        <v>1464</v>
      </c>
      <c r="AG1320">
        <v>158.33000000000001</v>
      </c>
      <c r="AH1320">
        <f t="shared" si="49"/>
        <v>4.4092927912538444</v>
      </c>
      <c r="AI1320" s="180">
        <v>1.4935897435897516E-2</v>
      </c>
      <c r="AJ1320" s="42">
        <f ca="1">_xlfn.NORM.INV(RAND(),VAR!$F$6,VAR!$F$7)</f>
        <v>2.8707846574780847E-2</v>
      </c>
    </row>
    <row r="1321" spans="27:36" x14ac:dyDescent="0.25">
      <c r="AA1321" s="32" t="s">
        <v>5166</v>
      </c>
      <c r="AB1321">
        <v>29.27</v>
      </c>
      <c r="AC1321">
        <f t="shared" si="48"/>
        <v>-0.77385459321641048</v>
      </c>
      <c r="AD1321" s="42">
        <v>1.4909847434119161E-2</v>
      </c>
      <c r="AF1321" s="32" t="s">
        <v>5166</v>
      </c>
      <c r="AG1321">
        <v>29.27</v>
      </c>
      <c r="AH1321">
        <f t="shared" si="49"/>
        <v>-0.77385459321641048</v>
      </c>
      <c r="AI1321" s="180">
        <v>1.4909847434119161E-2</v>
      </c>
      <c r="AJ1321" s="42">
        <f ca="1">_xlfn.NORM.INV(RAND(),VAR!$F$6,VAR!$F$7)</f>
        <v>-3.411976651428685E-3</v>
      </c>
    </row>
    <row r="1322" spans="27:36" x14ac:dyDescent="0.25">
      <c r="AA1322" s="32" t="s">
        <v>1570</v>
      </c>
      <c r="AB1322">
        <v>129.43</v>
      </c>
      <c r="AC1322">
        <f t="shared" si="48"/>
        <v>14.803418803418806</v>
      </c>
      <c r="AD1322" s="42">
        <v>1.4898455265427879E-2</v>
      </c>
      <c r="AF1322" s="32" t="s">
        <v>1570</v>
      </c>
      <c r="AG1322">
        <v>129.43</v>
      </c>
      <c r="AH1322">
        <f t="shared" si="49"/>
        <v>14.803418803418806</v>
      </c>
      <c r="AI1322" s="180">
        <v>1.4898455265427879E-2</v>
      </c>
      <c r="AJ1322" s="42">
        <f ca="1">_xlfn.NORM.INV(RAND(),VAR!$F$6,VAR!$F$7)</f>
        <v>-1.6236229602292679E-2</v>
      </c>
    </row>
    <row r="1323" spans="27:36" x14ac:dyDescent="0.25">
      <c r="AA1323" s="32" t="s">
        <v>6527</v>
      </c>
      <c r="AB1323">
        <v>8.19</v>
      </c>
      <c r="AC1323">
        <f t="shared" si="48"/>
        <v>-0.95789636027143743</v>
      </c>
      <c r="AD1323" s="42">
        <v>1.4869888475836257E-2</v>
      </c>
      <c r="AF1323" s="32" t="s">
        <v>6527</v>
      </c>
      <c r="AG1323">
        <v>8.19</v>
      </c>
      <c r="AH1323">
        <f t="shared" si="49"/>
        <v>-0.95789636027143743</v>
      </c>
      <c r="AI1323" s="180">
        <v>1.4869888475836257E-2</v>
      </c>
      <c r="AJ1323" s="42">
        <f ca="1">_xlfn.NORM.INV(RAND(),VAR!$F$6,VAR!$F$7)</f>
        <v>3.6937042437042669E-2</v>
      </c>
    </row>
    <row r="1324" spans="27:36" x14ac:dyDescent="0.25">
      <c r="AA1324" s="32" t="s">
        <v>2008</v>
      </c>
      <c r="AB1324">
        <v>194.52</v>
      </c>
      <c r="AC1324">
        <f t="shared" si="48"/>
        <v>7.138912133891214</v>
      </c>
      <c r="AD1324" s="42">
        <v>1.4869306620754585E-2</v>
      </c>
      <c r="AF1324" s="32" t="s">
        <v>2008</v>
      </c>
      <c r="AG1324">
        <v>194.52</v>
      </c>
      <c r="AH1324">
        <f t="shared" si="49"/>
        <v>7.138912133891214</v>
      </c>
      <c r="AI1324" s="180">
        <v>1.4869306620754585E-2</v>
      </c>
      <c r="AJ1324" s="42">
        <f ca="1">_xlfn.NORM.INV(RAND(),VAR!$F$6,VAR!$F$7)</f>
        <v>1.6495836390977054E-3</v>
      </c>
    </row>
    <row r="1325" spans="27:36" x14ac:dyDescent="0.25">
      <c r="AA1325" s="32" t="s">
        <v>5219</v>
      </c>
      <c r="AB1325">
        <v>23.9</v>
      </c>
      <c r="AC1325">
        <f t="shared" si="48"/>
        <v>1.9146341463414633</v>
      </c>
      <c r="AD1325" s="42">
        <v>1.4861995753715496E-2</v>
      </c>
      <c r="AF1325" s="32" t="s">
        <v>5219</v>
      </c>
      <c r="AG1325">
        <v>23.9</v>
      </c>
      <c r="AH1325">
        <f t="shared" si="49"/>
        <v>1.9146341463414633</v>
      </c>
      <c r="AI1325" s="180">
        <v>1.4861995753715496E-2</v>
      </c>
      <c r="AJ1325" s="42">
        <f ca="1">_xlfn.NORM.INV(RAND(),VAR!$F$6,VAR!$F$7)</f>
        <v>1.0813659427473948E-2</v>
      </c>
    </row>
    <row r="1326" spans="27:36" x14ac:dyDescent="0.25">
      <c r="AA1326" s="32" t="s">
        <v>6335</v>
      </c>
      <c r="AB1326">
        <v>8.1999999999999993</v>
      </c>
      <c r="AC1326">
        <f t="shared" si="48"/>
        <v>-0.87631975867269984</v>
      </c>
      <c r="AD1326" s="42">
        <v>1.4851485148514865E-2</v>
      </c>
      <c r="AF1326" s="32" t="s">
        <v>6335</v>
      </c>
      <c r="AG1326">
        <v>8.1999999999999993</v>
      </c>
      <c r="AH1326">
        <f t="shared" si="49"/>
        <v>-0.87631975867269984</v>
      </c>
      <c r="AI1326" s="180">
        <v>1.4851485148514865E-2</v>
      </c>
      <c r="AJ1326" s="42">
        <f ca="1">_xlfn.NORM.INV(RAND(),VAR!$F$6,VAR!$F$7)</f>
        <v>2.0615999982302752E-3</v>
      </c>
    </row>
    <row r="1327" spans="27:36" x14ac:dyDescent="0.25">
      <c r="AA1327" s="32" t="s">
        <v>4042</v>
      </c>
      <c r="AB1327">
        <v>66.3</v>
      </c>
      <c r="AC1327">
        <f t="shared" si="48"/>
        <v>-0.58024691358024683</v>
      </c>
      <c r="AD1327" s="42">
        <v>1.4847696311036218E-2</v>
      </c>
      <c r="AF1327" s="32" t="s">
        <v>4042</v>
      </c>
      <c r="AG1327">
        <v>66.3</v>
      </c>
      <c r="AH1327">
        <f t="shared" si="49"/>
        <v>-0.58024691358024683</v>
      </c>
      <c r="AI1327" s="180">
        <v>1.4847696311036218E-2</v>
      </c>
      <c r="AJ1327" s="42">
        <f ca="1">_xlfn.NORM.INV(RAND(),VAR!$F$6,VAR!$F$7)</f>
        <v>-3.1320015711432296E-3</v>
      </c>
    </row>
    <row r="1328" spans="27:36" x14ac:dyDescent="0.25">
      <c r="AA1328" s="32" t="s">
        <v>3019</v>
      </c>
      <c r="AB1328">
        <v>157.94999999999999</v>
      </c>
      <c r="AC1328">
        <f t="shared" si="48"/>
        <v>-0.19062259800153736</v>
      </c>
      <c r="AD1328" s="42">
        <v>1.4841942945258202E-2</v>
      </c>
      <c r="AF1328" s="32" t="s">
        <v>3019</v>
      </c>
      <c r="AG1328">
        <v>157.94999999999999</v>
      </c>
      <c r="AH1328">
        <f t="shared" si="49"/>
        <v>-0.19062259800153736</v>
      </c>
      <c r="AI1328" s="180">
        <v>1.4841942945258202E-2</v>
      </c>
      <c r="AJ1328" s="42">
        <f ca="1">_xlfn.NORM.INV(RAND(),VAR!$F$6,VAR!$F$7)</f>
        <v>1.16434755588707E-2</v>
      </c>
    </row>
    <row r="1329" spans="27:36" x14ac:dyDescent="0.25">
      <c r="AA1329" s="32" t="s">
        <v>2001</v>
      </c>
      <c r="AB1329">
        <v>195.15</v>
      </c>
      <c r="AC1329">
        <f t="shared" si="48"/>
        <v>4.8149582836710367</v>
      </c>
      <c r="AD1329" s="42">
        <v>1.4820592823712841E-2</v>
      </c>
      <c r="AF1329" s="32" t="s">
        <v>2001</v>
      </c>
      <c r="AG1329">
        <v>195.15</v>
      </c>
      <c r="AH1329">
        <f t="shared" si="49"/>
        <v>4.8149582836710367</v>
      </c>
      <c r="AI1329" s="180">
        <v>1.4820592823712841E-2</v>
      </c>
      <c r="AJ1329" s="42">
        <f ca="1">_xlfn.NORM.INV(RAND(),VAR!$F$6,VAR!$F$7)</f>
        <v>-7.7300024806938143E-3</v>
      </c>
    </row>
    <row r="1330" spans="27:36" x14ac:dyDescent="0.25">
      <c r="AA1330" s="32" t="s">
        <v>5038</v>
      </c>
      <c r="AB1330">
        <v>33.56</v>
      </c>
      <c r="AC1330">
        <f t="shared" si="48"/>
        <v>3.4509283819628651</v>
      </c>
      <c r="AD1330" s="42">
        <v>1.4817054732385815E-2</v>
      </c>
      <c r="AF1330" s="32" t="s">
        <v>5038</v>
      </c>
      <c r="AG1330">
        <v>33.56</v>
      </c>
      <c r="AH1330">
        <f t="shared" si="49"/>
        <v>3.4509283819628651</v>
      </c>
      <c r="AI1330" s="180">
        <v>1.4817054732385815E-2</v>
      </c>
      <c r="AJ1330" s="42">
        <f ca="1">_xlfn.NORM.INV(RAND(),VAR!$F$6,VAR!$F$7)</f>
        <v>-1.9026171419883543E-2</v>
      </c>
    </row>
    <row r="1331" spans="27:36" x14ac:dyDescent="0.25">
      <c r="AA1331" s="32" t="s">
        <v>7053</v>
      </c>
      <c r="AB1331">
        <v>7.54</v>
      </c>
      <c r="AC1331">
        <f t="shared" si="48"/>
        <v>-0.38897893030794162</v>
      </c>
      <c r="AD1331" s="42">
        <v>1.4804845222072816E-2</v>
      </c>
      <c r="AF1331" s="32" t="s">
        <v>7053</v>
      </c>
      <c r="AG1331">
        <v>7.54</v>
      </c>
      <c r="AH1331">
        <f t="shared" si="49"/>
        <v>-0.38897893030794162</v>
      </c>
      <c r="AI1331" s="180">
        <v>1.4804845222072816E-2</v>
      </c>
      <c r="AJ1331" s="42">
        <f ca="1">_xlfn.NORM.INV(RAND(),VAR!$F$6,VAR!$F$7)</f>
        <v>-2.8011964211917696E-2</v>
      </c>
    </row>
    <row r="1332" spans="27:36" x14ac:dyDescent="0.25">
      <c r="AA1332" s="32" t="s">
        <v>5671</v>
      </c>
      <c r="AB1332">
        <v>12.34</v>
      </c>
      <c r="AC1332">
        <f t="shared" si="48"/>
        <v>-0.9347917987740435</v>
      </c>
      <c r="AD1332" s="42">
        <v>1.4802631578947345E-2</v>
      </c>
      <c r="AF1332" s="32" t="s">
        <v>5671</v>
      </c>
      <c r="AG1332">
        <v>12.34</v>
      </c>
      <c r="AH1332">
        <f t="shared" si="49"/>
        <v>-0.9347917987740435</v>
      </c>
      <c r="AI1332" s="180">
        <v>1.4802631578947345E-2</v>
      </c>
      <c r="AJ1332" s="42">
        <f ca="1">_xlfn.NORM.INV(RAND(),VAR!$F$6,VAR!$F$7)</f>
        <v>8.2961152872394264E-3</v>
      </c>
    </row>
    <row r="1333" spans="27:36" x14ac:dyDescent="0.25">
      <c r="AA1333" s="32" t="s">
        <v>2320</v>
      </c>
      <c r="AB1333">
        <v>189.24</v>
      </c>
      <c r="AC1333">
        <f t="shared" si="48"/>
        <v>21.993924665856621</v>
      </c>
      <c r="AD1333" s="42">
        <v>1.4800514800514808E-2</v>
      </c>
      <c r="AF1333" s="32" t="s">
        <v>2320</v>
      </c>
      <c r="AG1333">
        <v>189.24</v>
      </c>
      <c r="AH1333">
        <f t="shared" si="49"/>
        <v>21.993924665856621</v>
      </c>
      <c r="AI1333" s="180">
        <v>1.4800514800514808E-2</v>
      </c>
      <c r="AJ1333" s="42">
        <f ca="1">_xlfn.NORM.INV(RAND(),VAR!$F$6,VAR!$F$7)</f>
        <v>-6.2174055144321857E-3</v>
      </c>
    </row>
    <row r="1334" spans="27:36" x14ac:dyDescent="0.25">
      <c r="AA1334" s="32" t="s">
        <v>5847</v>
      </c>
      <c r="AB1334">
        <v>8.23</v>
      </c>
      <c r="AC1334">
        <f t="shared" si="48"/>
        <v>-0.78215987294865008</v>
      </c>
      <c r="AD1334" s="42">
        <v>1.4796547472256671E-2</v>
      </c>
      <c r="AF1334" s="32" t="s">
        <v>5847</v>
      </c>
      <c r="AG1334">
        <v>8.23</v>
      </c>
      <c r="AH1334">
        <f t="shared" si="49"/>
        <v>-0.78215987294865008</v>
      </c>
      <c r="AI1334" s="180">
        <v>1.4796547472256671E-2</v>
      </c>
      <c r="AJ1334" s="42">
        <f ca="1">_xlfn.NORM.INV(RAND(),VAR!$F$6,VAR!$F$7)</f>
        <v>1.4397136602185808E-2</v>
      </c>
    </row>
    <row r="1335" spans="27:36" x14ac:dyDescent="0.25">
      <c r="AA1335" s="32" t="s">
        <v>4708</v>
      </c>
      <c r="AB1335">
        <v>37.78</v>
      </c>
      <c r="AC1335">
        <f t="shared" si="48"/>
        <v>-0.70758513931888545</v>
      </c>
      <c r="AD1335" s="42">
        <v>1.4773032500671635E-2</v>
      </c>
      <c r="AF1335" s="32" t="s">
        <v>4708</v>
      </c>
      <c r="AG1335">
        <v>37.78</v>
      </c>
      <c r="AH1335">
        <f t="shared" si="49"/>
        <v>-0.70758513931888545</v>
      </c>
      <c r="AI1335" s="180">
        <v>1.4773032500671635E-2</v>
      </c>
      <c r="AJ1335" s="42">
        <f ca="1">_xlfn.NORM.INV(RAND(),VAR!$F$6,VAR!$F$7)</f>
        <v>-1.3434878615742211E-2</v>
      </c>
    </row>
    <row r="1336" spans="27:36" x14ac:dyDescent="0.25">
      <c r="AA1336" s="32" t="s">
        <v>1681</v>
      </c>
      <c r="AB1336">
        <v>129.19999999999999</v>
      </c>
      <c r="AC1336">
        <f t="shared" si="48"/>
        <v>0.56625045460055756</v>
      </c>
      <c r="AD1336" s="42">
        <v>1.4765944077913984E-2</v>
      </c>
      <c r="AF1336" s="32" t="s">
        <v>1681</v>
      </c>
      <c r="AG1336">
        <v>129.19999999999999</v>
      </c>
      <c r="AH1336">
        <f t="shared" si="49"/>
        <v>0.56625045460055756</v>
      </c>
      <c r="AI1336" s="180">
        <v>1.4765944077913984E-2</v>
      </c>
      <c r="AJ1336" s="42">
        <f ca="1">_xlfn.NORM.INV(RAND(),VAR!$F$6,VAR!$F$7)</f>
        <v>-3.762740000408648E-2</v>
      </c>
    </row>
    <row r="1337" spans="27:36" x14ac:dyDescent="0.25">
      <c r="AA1337" s="32" t="s">
        <v>3742</v>
      </c>
      <c r="AB1337">
        <v>82.49</v>
      </c>
      <c r="AC1337">
        <f t="shared" si="48"/>
        <v>-0.71839688662820467</v>
      </c>
      <c r="AD1337" s="42">
        <v>1.4761963341124229E-2</v>
      </c>
      <c r="AF1337" s="32" t="s">
        <v>3742</v>
      </c>
      <c r="AG1337">
        <v>82.49</v>
      </c>
      <c r="AH1337">
        <f t="shared" si="49"/>
        <v>-0.71839688662820467</v>
      </c>
      <c r="AI1337" s="180">
        <v>1.4761963341124229E-2</v>
      </c>
      <c r="AJ1337" s="42">
        <f ca="1">_xlfn.NORM.INV(RAND(),VAR!$F$6,VAR!$F$7)</f>
        <v>1.7901104940131691E-3</v>
      </c>
    </row>
    <row r="1338" spans="27:36" x14ac:dyDescent="0.25">
      <c r="AA1338" s="32" t="s">
        <v>1070</v>
      </c>
      <c r="AB1338">
        <v>292.93</v>
      </c>
      <c r="AC1338">
        <f t="shared" si="48"/>
        <v>17.516434892541088</v>
      </c>
      <c r="AD1338" s="42">
        <v>1.4757335365642499E-2</v>
      </c>
      <c r="AF1338" s="32" t="s">
        <v>1070</v>
      </c>
      <c r="AG1338">
        <v>292.93</v>
      </c>
      <c r="AH1338">
        <f t="shared" si="49"/>
        <v>17.516434892541088</v>
      </c>
      <c r="AI1338" s="180">
        <v>1.4757335365642499E-2</v>
      </c>
      <c r="AJ1338" s="42">
        <f ca="1">_xlfn.NORM.INV(RAND(),VAR!$F$6,VAR!$F$7)</f>
        <v>5.3126296884992532E-4</v>
      </c>
    </row>
    <row r="1339" spans="27:36" x14ac:dyDescent="0.25">
      <c r="AA1339" s="32" t="s">
        <v>5387</v>
      </c>
      <c r="AB1339">
        <v>15.82</v>
      </c>
      <c r="AC1339">
        <f t="shared" si="48"/>
        <v>-0.88674112256586479</v>
      </c>
      <c r="AD1339" s="42">
        <v>1.4753046824887761E-2</v>
      </c>
      <c r="AF1339" s="32" t="s">
        <v>5387</v>
      </c>
      <c r="AG1339">
        <v>15.82</v>
      </c>
      <c r="AH1339">
        <f t="shared" si="49"/>
        <v>-0.88674112256586479</v>
      </c>
      <c r="AI1339" s="180">
        <v>1.4753046824887761E-2</v>
      </c>
      <c r="AJ1339" s="42">
        <f ca="1">_xlfn.NORM.INV(RAND(),VAR!$F$6,VAR!$F$7)</f>
        <v>9.7560872060807758E-3</v>
      </c>
    </row>
    <row r="1340" spans="27:36" x14ac:dyDescent="0.25">
      <c r="AA1340" s="32" t="s">
        <v>2817</v>
      </c>
      <c r="AB1340">
        <v>139.68</v>
      </c>
      <c r="AC1340">
        <f t="shared" si="48"/>
        <v>-0.50399488654522218</v>
      </c>
      <c r="AD1340" s="42">
        <v>1.4747548129313559E-2</v>
      </c>
      <c r="AF1340" s="32" t="s">
        <v>2817</v>
      </c>
      <c r="AG1340">
        <v>139.68</v>
      </c>
      <c r="AH1340">
        <f t="shared" si="49"/>
        <v>-0.50399488654522218</v>
      </c>
      <c r="AI1340" s="180">
        <v>1.4747548129313559E-2</v>
      </c>
      <c r="AJ1340" s="42">
        <f ca="1">_xlfn.NORM.INV(RAND(),VAR!$F$6,VAR!$F$7)</f>
        <v>4.6837795476227281E-2</v>
      </c>
    </row>
    <row r="1341" spans="27:36" x14ac:dyDescent="0.25">
      <c r="AA1341" s="32" t="s">
        <v>1096</v>
      </c>
      <c r="AB1341">
        <v>281.61</v>
      </c>
      <c r="AC1341">
        <f t="shared" si="48"/>
        <v>-0.31255950201391425</v>
      </c>
      <c r="AD1341" s="42">
        <v>1.4737676563851387E-2</v>
      </c>
      <c r="AF1341" s="32" t="s">
        <v>1096</v>
      </c>
      <c r="AG1341">
        <v>281.61</v>
      </c>
      <c r="AH1341">
        <f t="shared" si="49"/>
        <v>-0.31255950201391425</v>
      </c>
      <c r="AI1341" s="180">
        <v>1.4737676563851387E-2</v>
      </c>
      <c r="AJ1341" s="42">
        <f ca="1">_xlfn.NORM.INV(RAND(),VAR!$F$6,VAR!$F$7)</f>
        <v>-6.6633864923796205E-4</v>
      </c>
    </row>
    <row r="1342" spans="27:36" x14ac:dyDescent="0.25">
      <c r="AA1342" s="32" t="s">
        <v>798</v>
      </c>
      <c r="AB1342">
        <v>409.65</v>
      </c>
      <c r="AC1342">
        <f t="shared" si="48"/>
        <v>0.61292227734467275</v>
      </c>
      <c r="AD1342" s="42">
        <v>1.4663265053377117E-2</v>
      </c>
      <c r="AF1342" s="32" t="s">
        <v>798</v>
      </c>
      <c r="AG1342">
        <v>409.65</v>
      </c>
      <c r="AH1342">
        <f t="shared" si="49"/>
        <v>0.61292227734467275</v>
      </c>
      <c r="AI1342" s="180">
        <v>1.4663265053377117E-2</v>
      </c>
      <c r="AJ1342" s="42">
        <f ca="1">_xlfn.NORM.INV(RAND(),VAR!$F$6,VAR!$F$7)</f>
        <v>2.0446009849316604E-2</v>
      </c>
    </row>
    <row r="1343" spans="27:36" x14ac:dyDescent="0.25">
      <c r="AA1343" s="32" t="s">
        <v>173</v>
      </c>
      <c r="AB1343">
        <v>253.98</v>
      </c>
      <c r="AC1343">
        <f t="shared" si="48"/>
        <v>39.767255216693414</v>
      </c>
      <c r="AD1343" s="42">
        <v>1.4661819344013338E-2</v>
      </c>
      <c r="AF1343" s="32" t="s">
        <v>173</v>
      </c>
      <c r="AG1343">
        <v>253.98</v>
      </c>
      <c r="AH1343">
        <f t="shared" si="49"/>
        <v>39.767255216693414</v>
      </c>
      <c r="AI1343" s="180">
        <v>1.4661819344013338E-2</v>
      </c>
      <c r="AJ1343" s="42">
        <f ca="1">_xlfn.NORM.INV(RAND(),VAR!$F$6,VAR!$F$7)</f>
        <v>-1.0839175277709992E-2</v>
      </c>
    </row>
    <row r="1344" spans="27:36" x14ac:dyDescent="0.25">
      <c r="AA1344" s="32" t="s">
        <v>7296</v>
      </c>
      <c r="AB1344">
        <v>6.23</v>
      </c>
      <c r="AC1344">
        <f t="shared" si="48"/>
        <v>-0.95238459186793034</v>
      </c>
      <c r="AD1344" s="42">
        <v>1.4657980456026287E-2</v>
      </c>
      <c r="AF1344" s="32" t="s">
        <v>7296</v>
      </c>
      <c r="AG1344">
        <v>6.23</v>
      </c>
      <c r="AH1344">
        <f t="shared" si="49"/>
        <v>-0.95238459186793034</v>
      </c>
      <c r="AI1344" s="180">
        <v>1.4657980456026287E-2</v>
      </c>
      <c r="AJ1344" s="42">
        <f ca="1">_xlfn.NORM.INV(RAND(),VAR!$F$6,VAR!$F$7)</f>
        <v>2.1327736685924761E-2</v>
      </c>
    </row>
    <row r="1345" spans="27:36" x14ac:dyDescent="0.25">
      <c r="AA1345" s="32" t="s">
        <v>2706</v>
      </c>
      <c r="AB1345">
        <v>130.84</v>
      </c>
      <c r="AC1345">
        <f t="shared" si="48"/>
        <v>3.7918451531016917E-2</v>
      </c>
      <c r="AD1345" s="42">
        <v>1.4656843737883118E-2</v>
      </c>
      <c r="AF1345" s="32" t="s">
        <v>2706</v>
      </c>
      <c r="AG1345">
        <v>130.84</v>
      </c>
      <c r="AH1345">
        <f t="shared" si="49"/>
        <v>3.7918451531016917E-2</v>
      </c>
      <c r="AI1345" s="180">
        <v>1.4656843737883118E-2</v>
      </c>
      <c r="AJ1345" s="42">
        <f ca="1">_xlfn.NORM.INV(RAND(),VAR!$F$6,VAR!$F$7)</f>
        <v>-1.8094593320833199E-2</v>
      </c>
    </row>
    <row r="1346" spans="27:36" x14ac:dyDescent="0.25">
      <c r="AA1346" s="32" t="s">
        <v>3456</v>
      </c>
      <c r="AB1346">
        <v>126.06</v>
      </c>
      <c r="AC1346">
        <f t="shared" si="48"/>
        <v>15.543307086614174</v>
      </c>
      <c r="AD1346" s="42">
        <v>1.4649066323245474E-2</v>
      </c>
      <c r="AF1346" s="32" t="s">
        <v>3456</v>
      </c>
      <c r="AG1346">
        <v>126.06</v>
      </c>
      <c r="AH1346">
        <f t="shared" si="49"/>
        <v>15.543307086614174</v>
      </c>
      <c r="AI1346" s="180">
        <v>1.4649066323245474E-2</v>
      </c>
      <c r="AJ1346" s="42">
        <f ca="1">_xlfn.NORM.INV(RAND(),VAR!$F$6,VAR!$F$7)</f>
        <v>1.6806163075394055E-2</v>
      </c>
    </row>
    <row r="1347" spans="27:36" x14ac:dyDescent="0.25">
      <c r="AA1347" s="32" t="s">
        <v>7219</v>
      </c>
      <c r="AB1347">
        <v>7.62</v>
      </c>
      <c r="AC1347">
        <f t="shared" si="48"/>
        <v>-0.21524201853759017</v>
      </c>
      <c r="AD1347" s="42">
        <v>1.4647137150466172E-2</v>
      </c>
      <c r="AF1347" s="32" t="s">
        <v>7219</v>
      </c>
      <c r="AG1347">
        <v>7.62</v>
      </c>
      <c r="AH1347">
        <f t="shared" si="49"/>
        <v>-0.21524201853759017</v>
      </c>
      <c r="AI1347" s="180">
        <v>1.4647137150466172E-2</v>
      </c>
      <c r="AJ1347" s="42">
        <f ca="1">_xlfn.NORM.INV(RAND(),VAR!$F$6,VAR!$F$7)</f>
        <v>1.3165522654148099E-2</v>
      </c>
    </row>
    <row r="1348" spans="27:36" x14ac:dyDescent="0.25">
      <c r="AA1348" s="32" t="s">
        <v>6492</v>
      </c>
      <c r="AB1348">
        <v>9.7100000000000009</v>
      </c>
      <c r="AC1348">
        <f t="shared" ref="AC1348:AC1411" si="50">(AB1348/AB1349)-1</f>
        <v>-0.84275303643724697</v>
      </c>
      <c r="AD1348" s="42">
        <v>1.4629049111807735E-2</v>
      </c>
      <c r="AF1348" s="32" t="s">
        <v>6492</v>
      </c>
      <c r="AG1348">
        <v>9.7100000000000009</v>
      </c>
      <c r="AH1348">
        <f t="shared" ref="AH1348:AH1411" si="51">(AG1348/AG1349)-1</f>
        <v>-0.84275303643724697</v>
      </c>
      <c r="AI1348" s="180">
        <v>1.4629049111807735E-2</v>
      </c>
      <c r="AJ1348" s="42">
        <f ca="1">_xlfn.NORM.INV(RAND(),VAR!$F$6,VAR!$F$7)</f>
        <v>1.5400658010015694E-2</v>
      </c>
    </row>
    <row r="1349" spans="27:36" x14ac:dyDescent="0.25">
      <c r="AA1349" s="32" t="s">
        <v>3940</v>
      </c>
      <c r="AB1349">
        <v>61.75</v>
      </c>
      <c r="AC1349">
        <f t="shared" si="50"/>
        <v>-0.59748386676227105</v>
      </c>
      <c r="AD1349" s="42">
        <v>1.46237265856064E-2</v>
      </c>
      <c r="AF1349" s="32" t="s">
        <v>3940</v>
      </c>
      <c r="AG1349">
        <v>61.75</v>
      </c>
      <c r="AH1349">
        <f t="shared" si="51"/>
        <v>-0.59748386676227105</v>
      </c>
      <c r="AI1349" s="180">
        <v>1.46237265856064E-2</v>
      </c>
      <c r="AJ1349" s="42">
        <f ca="1">_xlfn.NORM.INV(RAND(),VAR!$F$6,VAR!$F$7)</f>
        <v>6.5983683626997464E-3</v>
      </c>
    </row>
    <row r="1350" spans="27:36" x14ac:dyDescent="0.25">
      <c r="AA1350" s="32" t="s">
        <v>1520</v>
      </c>
      <c r="AB1350">
        <v>153.41</v>
      </c>
      <c r="AC1350">
        <f t="shared" si="50"/>
        <v>9.2585998148279947E-2</v>
      </c>
      <c r="AD1350" s="42">
        <v>1.4616402116402138E-2</v>
      </c>
      <c r="AF1350" s="32" t="s">
        <v>1520</v>
      </c>
      <c r="AG1350">
        <v>153.41</v>
      </c>
      <c r="AH1350">
        <f t="shared" si="51"/>
        <v>9.2585998148279947E-2</v>
      </c>
      <c r="AI1350" s="180">
        <v>1.4616402116402138E-2</v>
      </c>
      <c r="AJ1350" s="42">
        <f ca="1">_xlfn.NORM.INV(RAND(),VAR!$F$6,VAR!$F$7)</f>
        <v>-3.826941053375723E-2</v>
      </c>
    </row>
    <row r="1351" spans="27:36" x14ac:dyDescent="0.25">
      <c r="AA1351" s="32" t="s">
        <v>1538</v>
      </c>
      <c r="AB1351">
        <v>140.41</v>
      </c>
      <c r="AC1351">
        <f t="shared" si="50"/>
        <v>-0.32254173501881689</v>
      </c>
      <c r="AD1351" s="42">
        <v>1.459643037791758E-2</v>
      </c>
      <c r="AF1351" s="32" t="s">
        <v>1538</v>
      </c>
      <c r="AG1351">
        <v>140.41</v>
      </c>
      <c r="AH1351">
        <f t="shared" si="51"/>
        <v>-0.32254173501881689</v>
      </c>
      <c r="AI1351" s="180">
        <v>1.459643037791758E-2</v>
      </c>
      <c r="AJ1351" s="42">
        <f ca="1">_xlfn.NORM.INV(RAND(),VAR!$F$6,VAR!$F$7)</f>
        <v>2.7398577951757319E-2</v>
      </c>
    </row>
    <row r="1352" spans="27:36" x14ac:dyDescent="0.25">
      <c r="AA1352" s="32" t="s">
        <v>1208</v>
      </c>
      <c r="AB1352">
        <v>207.26</v>
      </c>
      <c r="AC1352">
        <f t="shared" si="50"/>
        <v>0.42026999246213936</v>
      </c>
      <c r="AD1352" s="42">
        <v>1.458782063833941E-2</v>
      </c>
      <c r="AF1352" s="32" t="s">
        <v>1208</v>
      </c>
      <c r="AG1352">
        <v>207.26</v>
      </c>
      <c r="AH1352">
        <f t="shared" si="51"/>
        <v>0.42026999246213936</v>
      </c>
      <c r="AI1352" s="180">
        <v>1.458782063833941E-2</v>
      </c>
      <c r="AJ1352" s="42">
        <f ca="1">_xlfn.NORM.INV(RAND(),VAR!$F$6,VAR!$F$7)</f>
        <v>-1.2194162289914472E-2</v>
      </c>
    </row>
    <row r="1353" spans="27:36" x14ac:dyDescent="0.25">
      <c r="AA1353" s="32" t="s">
        <v>1632</v>
      </c>
      <c r="AB1353">
        <v>145.93</v>
      </c>
      <c r="AC1353">
        <f t="shared" si="50"/>
        <v>-9.1514661022224941E-2</v>
      </c>
      <c r="AD1353" s="42">
        <v>1.4530033370411699E-2</v>
      </c>
      <c r="AF1353" s="32" t="s">
        <v>1632</v>
      </c>
      <c r="AG1353">
        <v>145.93</v>
      </c>
      <c r="AH1353">
        <f t="shared" si="51"/>
        <v>-9.1514661022224941E-2</v>
      </c>
      <c r="AI1353" s="180">
        <v>1.4530033370411699E-2</v>
      </c>
      <c r="AJ1353" s="42">
        <f ca="1">_xlfn.NORM.INV(RAND(),VAR!$F$6,VAR!$F$7)</f>
        <v>5.8764815143058681E-3</v>
      </c>
    </row>
    <row r="1354" spans="27:36" x14ac:dyDescent="0.25">
      <c r="AA1354" s="32" t="s">
        <v>1463</v>
      </c>
      <c r="AB1354">
        <v>160.63</v>
      </c>
      <c r="AC1354">
        <f t="shared" si="50"/>
        <v>0.48346878463243437</v>
      </c>
      <c r="AD1354" s="42">
        <v>1.4526621613086377E-2</v>
      </c>
      <c r="AF1354" s="32" t="s">
        <v>1463</v>
      </c>
      <c r="AG1354">
        <v>160.63</v>
      </c>
      <c r="AH1354">
        <f t="shared" si="51"/>
        <v>0.48346878463243437</v>
      </c>
      <c r="AI1354" s="180">
        <v>1.4526621613086377E-2</v>
      </c>
      <c r="AJ1354" s="42">
        <f ca="1">_xlfn.NORM.INV(RAND(),VAR!$F$6,VAR!$F$7)</f>
        <v>-2.1235494262705386E-3</v>
      </c>
    </row>
    <row r="1355" spans="27:36" x14ac:dyDescent="0.25">
      <c r="AA1355" s="32" t="s">
        <v>3564</v>
      </c>
      <c r="AB1355">
        <v>108.28</v>
      </c>
      <c r="AC1355">
        <f t="shared" si="50"/>
        <v>-0.22207055104533369</v>
      </c>
      <c r="AD1355" s="42">
        <v>1.4522627190105775E-2</v>
      </c>
      <c r="AF1355" s="32" t="s">
        <v>3564</v>
      </c>
      <c r="AG1355">
        <v>108.28</v>
      </c>
      <c r="AH1355">
        <f t="shared" si="51"/>
        <v>-0.22207055104533369</v>
      </c>
      <c r="AI1355" s="180">
        <v>1.4522627190105775E-2</v>
      </c>
      <c r="AJ1355" s="42">
        <f ca="1">_xlfn.NORM.INV(RAND(),VAR!$F$6,VAR!$F$7)</f>
        <v>2.1634182125904559E-2</v>
      </c>
    </row>
    <row r="1356" spans="27:36" x14ac:dyDescent="0.25">
      <c r="AA1356" s="32" t="s">
        <v>3363</v>
      </c>
      <c r="AB1356">
        <v>139.19</v>
      </c>
      <c r="AC1356">
        <f t="shared" si="50"/>
        <v>-0.33334929833804294</v>
      </c>
      <c r="AD1356" s="42">
        <v>1.45043731778427E-2</v>
      </c>
      <c r="AF1356" s="32" t="s">
        <v>3363</v>
      </c>
      <c r="AG1356">
        <v>139.19</v>
      </c>
      <c r="AH1356">
        <f t="shared" si="51"/>
        <v>-0.33334929833804294</v>
      </c>
      <c r="AI1356" s="180">
        <v>1.45043731778427E-2</v>
      </c>
      <c r="AJ1356" s="42">
        <f ca="1">_xlfn.NORM.INV(RAND(),VAR!$F$6,VAR!$F$7)</f>
        <v>3.448514201878726E-2</v>
      </c>
    </row>
    <row r="1357" spans="27:36" x14ac:dyDescent="0.25">
      <c r="AA1357" s="32" t="s">
        <v>1191</v>
      </c>
      <c r="AB1357">
        <v>208.79</v>
      </c>
      <c r="AC1357">
        <f t="shared" si="50"/>
        <v>18.865842055185539</v>
      </c>
      <c r="AD1357" s="42">
        <v>1.4479374180068838E-2</v>
      </c>
      <c r="AF1357" s="32" t="s">
        <v>1191</v>
      </c>
      <c r="AG1357">
        <v>208.79</v>
      </c>
      <c r="AH1357">
        <f t="shared" si="51"/>
        <v>18.865842055185539</v>
      </c>
      <c r="AI1357" s="180">
        <v>1.4479374180068838E-2</v>
      </c>
      <c r="AJ1357" s="42">
        <f ca="1">_xlfn.NORM.INV(RAND(),VAR!$F$6,VAR!$F$7)</f>
        <v>3.6932105240708883E-2</v>
      </c>
    </row>
    <row r="1358" spans="27:36" x14ac:dyDescent="0.25">
      <c r="AA1358" s="32" t="s">
        <v>6964</v>
      </c>
      <c r="AB1358">
        <v>10.51</v>
      </c>
      <c r="AC1358">
        <f t="shared" si="50"/>
        <v>0.36316472114137488</v>
      </c>
      <c r="AD1358" s="42">
        <v>1.4478764478764505E-2</v>
      </c>
      <c r="AF1358" s="32" t="s">
        <v>6964</v>
      </c>
      <c r="AG1358">
        <v>10.51</v>
      </c>
      <c r="AH1358">
        <f t="shared" si="51"/>
        <v>0.36316472114137488</v>
      </c>
      <c r="AI1358" s="180">
        <v>1.4478764478764505E-2</v>
      </c>
      <c r="AJ1358" s="42">
        <f ca="1">_xlfn.NORM.INV(RAND(),VAR!$F$6,VAR!$F$7)</f>
        <v>1.2405529611937714E-2</v>
      </c>
    </row>
    <row r="1359" spans="27:36" x14ac:dyDescent="0.25">
      <c r="AA1359" s="32" t="s">
        <v>6094</v>
      </c>
      <c r="AB1359">
        <v>7.71</v>
      </c>
      <c r="AC1359">
        <f t="shared" si="50"/>
        <v>-0.84723598177134929</v>
      </c>
      <c r="AD1359" s="42">
        <v>1.4473684210526416E-2</v>
      </c>
      <c r="AF1359" s="32" t="s">
        <v>6094</v>
      </c>
      <c r="AG1359">
        <v>7.71</v>
      </c>
      <c r="AH1359">
        <f t="shared" si="51"/>
        <v>-0.84723598177134929</v>
      </c>
      <c r="AI1359" s="180">
        <v>1.4473684210526416E-2</v>
      </c>
      <c r="AJ1359" s="42">
        <f ca="1">_xlfn.NORM.INV(RAND(),VAR!$F$6,VAR!$F$7)</f>
        <v>2.5487224653100566E-2</v>
      </c>
    </row>
    <row r="1360" spans="27:36" x14ac:dyDescent="0.25">
      <c r="AA1360" s="32" t="s">
        <v>4163</v>
      </c>
      <c r="AB1360">
        <v>50.47</v>
      </c>
      <c r="AC1360">
        <f t="shared" si="50"/>
        <v>5.5375647668393784</v>
      </c>
      <c r="AD1360" s="42">
        <v>1.4472361809045209E-2</v>
      </c>
      <c r="AF1360" s="32" t="s">
        <v>4163</v>
      </c>
      <c r="AG1360">
        <v>50.47</v>
      </c>
      <c r="AH1360">
        <f t="shared" si="51"/>
        <v>5.5375647668393784</v>
      </c>
      <c r="AI1360" s="180">
        <v>1.4472361809045209E-2</v>
      </c>
      <c r="AJ1360" s="42">
        <f ca="1">_xlfn.NORM.INV(RAND(),VAR!$F$6,VAR!$F$7)</f>
        <v>2.5694385848917287E-2</v>
      </c>
    </row>
    <row r="1361" spans="27:36" x14ac:dyDescent="0.25">
      <c r="AA1361" s="32" t="s">
        <v>6251</v>
      </c>
      <c r="AB1361">
        <v>7.72</v>
      </c>
      <c r="AC1361">
        <f t="shared" si="50"/>
        <v>-0.95117940934674006</v>
      </c>
      <c r="AD1361" s="42">
        <v>1.4454664914586024E-2</v>
      </c>
      <c r="AF1361" s="32" t="s">
        <v>6251</v>
      </c>
      <c r="AG1361">
        <v>7.72</v>
      </c>
      <c r="AH1361">
        <f t="shared" si="51"/>
        <v>-0.95117940934674006</v>
      </c>
      <c r="AI1361" s="180">
        <v>1.4454664914586024E-2</v>
      </c>
      <c r="AJ1361" s="42">
        <f ca="1">_xlfn.NORM.INV(RAND(),VAR!$F$6,VAR!$F$7)</f>
        <v>2.4466848862169557E-2</v>
      </c>
    </row>
    <row r="1362" spans="27:36" x14ac:dyDescent="0.25">
      <c r="AA1362" s="32" t="s">
        <v>2506</v>
      </c>
      <c r="AB1362">
        <v>158.13</v>
      </c>
      <c r="AC1362">
        <f t="shared" si="50"/>
        <v>-0.59444487189351392</v>
      </c>
      <c r="AD1362" s="42">
        <v>1.443418013856812E-2</v>
      </c>
      <c r="AF1362" s="32" t="s">
        <v>2506</v>
      </c>
      <c r="AG1362">
        <v>158.13</v>
      </c>
      <c r="AH1362">
        <f t="shared" si="51"/>
        <v>-0.59444487189351392</v>
      </c>
      <c r="AI1362" s="180">
        <v>1.443418013856812E-2</v>
      </c>
      <c r="AJ1362" s="42">
        <f ca="1">_xlfn.NORM.INV(RAND(),VAR!$F$6,VAR!$F$7)</f>
        <v>2.702320285793796E-3</v>
      </c>
    </row>
    <row r="1363" spans="27:36" x14ac:dyDescent="0.25">
      <c r="AA1363" s="32" t="s">
        <v>881</v>
      </c>
      <c r="AB1363">
        <v>389.91</v>
      </c>
      <c r="AC1363">
        <f t="shared" si="50"/>
        <v>3.6517537580529718</v>
      </c>
      <c r="AD1363" s="42">
        <v>1.4413195618804941E-2</v>
      </c>
      <c r="AF1363" s="32" t="s">
        <v>881</v>
      </c>
      <c r="AG1363">
        <v>389.91</v>
      </c>
      <c r="AH1363">
        <f t="shared" si="51"/>
        <v>3.6517537580529718</v>
      </c>
      <c r="AI1363" s="180">
        <v>1.4413195618804941E-2</v>
      </c>
      <c r="AJ1363" s="42">
        <f ca="1">_xlfn.NORM.INV(RAND(),VAR!$F$6,VAR!$F$7)</f>
        <v>8.9050539382449587E-3</v>
      </c>
    </row>
    <row r="1364" spans="27:36" x14ac:dyDescent="0.25">
      <c r="AA1364" s="32" t="s">
        <v>3766</v>
      </c>
      <c r="AB1364">
        <v>83.82</v>
      </c>
      <c r="AC1364">
        <f t="shared" si="50"/>
        <v>1.4791481810115346</v>
      </c>
      <c r="AD1364" s="42">
        <v>1.4401549074186004E-2</v>
      </c>
      <c r="AF1364" s="32" t="s">
        <v>3766</v>
      </c>
      <c r="AG1364">
        <v>83.82</v>
      </c>
      <c r="AH1364">
        <f t="shared" si="51"/>
        <v>1.4791481810115346</v>
      </c>
      <c r="AI1364" s="180">
        <v>1.4401549074186004E-2</v>
      </c>
      <c r="AJ1364" s="42">
        <f ca="1">_xlfn.NORM.INV(RAND(),VAR!$F$6,VAR!$F$7)</f>
        <v>-9.8846436984075733E-3</v>
      </c>
    </row>
    <row r="1365" spans="27:36" x14ac:dyDescent="0.25">
      <c r="AA1365" s="32" t="s">
        <v>5007</v>
      </c>
      <c r="AB1365">
        <v>33.81</v>
      </c>
      <c r="AC1365">
        <f t="shared" si="50"/>
        <v>-0.78858179089544767</v>
      </c>
      <c r="AD1365" s="42">
        <v>1.4401440144014455E-2</v>
      </c>
      <c r="AF1365" s="32" t="s">
        <v>5007</v>
      </c>
      <c r="AG1365">
        <v>33.81</v>
      </c>
      <c r="AH1365">
        <f t="shared" si="51"/>
        <v>-0.78858179089544767</v>
      </c>
      <c r="AI1365" s="180">
        <v>1.4401440144014455E-2</v>
      </c>
      <c r="AJ1365" s="42">
        <f ca="1">_xlfn.NORM.INV(RAND(),VAR!$F$6,VAR!$F$7)</f>
        <v>-3.0453328230083867E-3</v>
      </c>
    </row>
    <row r="1366" spans="27:36" x14ac:dyDescent="0.25">
      <c r="AA1366" s="32" t="s">
        <v>2991</v>
      </c>
      <c r="AB1366">
        <v>159.91999999999999</v>
      </c>
      <c r="AC1366">
        <f t="shared" si="50"/>
        <v>19.634838709677418</v>
      </c>
      <c r="AD1366" s="42">
        <v>1.4398985093561523E-2</v>
      </c>
      <c r="AF1366" s="32" t="s">
        <v>2991</v>
      </c>
      <c r="AG1366">
        <v>159.91999999999999</v>
      </c>
      <c r="AH1366">
        <f t="shared" si="51"/>
        <v>19.634838709677418</v>
      </c>
      <c r="AI1366" s="180">
        <v>1.4398985093561523E-2</v>
      </c>
      <c r="AJ1366" s="42">
        <f ca="1">_xlfn.NORM.INV(RAND(),VAR!$F$6,VAR!$F$7)</f>
        <v>2.3766098697539477E-2</v>
      </c>
    </row>
    <row r="1367" spans="27:36" x14ac:dyDescent="0.25">
      <c r="AA1367" s="32" t="s">
        <v>6556</v>
      </c>
      <c r="AB1367">
        <v>7.75</v>
      </c>
      <c r="AC1367">
        <f t="shared" si="50"/>
        <v>-8.3924349881796756E-2</v>
      </c>
      <c r="AD1367" s="42">
        <v>1.4397905759162333E-2</v>
      </c>
      <c r="AF1367" s="32" t="s">
        <v>6556</v>
      </c>
      <c r="AG1367">
        <v>7.75</v>
      </c>
      <c r="AH1367">
        <f t="shared" si="51"/>
        <v>-8.3924349881796756E-2</v>
      </c>
      <c r="AI1367" s="180">
        <v>1.4397905759162333E-2</v>
      </c>
      <c r="AJ1367" s="42">
        <f ca="1">_xlfn.NORM.INV(RAND(),VAR!$F$6,VAR!$F$7)</f>
        <v>-2.2996713362893592E-2</v>
      </c>
    </row>
    <row r="1368" spans="27:36" x14ac:dyDescent="0.25">
      <c r="AA1368" s="32" t="s">
        <v>6456</v>
      </c>
      <c r="AB1368">
        <v>8.4600000000000009</v>
      </c>
      <c r="AC1368">
        <f t="shared" si="50"/>
        <v>2.0000000000000004</v>
      </c>
      <c r="AD1368" s="42">
        <v>1.4388489208633226E-2</v>
      </c>
      <c r="AF1368" s="32" t="s">
        <v>6456</v>
      </c>
      <c r="AG1368">
        <v>8.4600000000000009</v>
      </c>
      <c r="AH1368">
        <f t="shared" si="51"/>
        <v>2.0000000000000004</v>
      </c>
      <c r="AI1368" s="180">
        <v>1.4388489208633226E-2</v>
      </c>
      <c r="AJ1368" s="42">
        <f ca="1">_xlfn.NORM.INV(RAND(),VAR!$F$6,VAR!$F$7)</f>
        <v>-1.7581170006164933E-2</v>
      </c>
    </row>
    <row r="1369" spans="27:36" x14ac:dyDescent="0.25">
      <c r="AA1369" s="32" t="s">
        <v>7693</v>
      </c>
      <c r="AB1369">
        <v>2.82</v>
      </c>
      <c r="AC1369">
        <f t="shared" si="50"/>
        <v>-0.73345935727788281</v>
      </c>
      <c r="AD1369" s="42">
        <v>1.4388489208633004E-2</v>
      </c>
      <c r="AF1369" s="32" t="s">
        <v>7693</v>
      </c>
      <c r="AG1369">
        <v>2.82</v>
      </c>
      <c r="AH1369">
        <f t="shared" si="51"/>
        <v>-0.73345935727788281</v>
      </c>
      <c r="AI1369" s="180">
        <v>1.4388489208633004E-2</v>
      </c>
      <c r="AJ1369" s="42">
        <f ca="1">_xlfn.NORM.INV(RAND(),VAR!$F$6,VAR!$F$7)</f>
        <v>-1.2506121782723114E-2</v>
      </c>
    </row>
    <row r="1370" spans="27:36" x14ac:dyDescent="0.25">
      <c r="AA1370" s="32" t="s">
        <v>6961</v>
      </c>
      <c r="AB1370">
        <v>10.58</v>
      </c>
      <c r="AC1370">
        <f t="shared" si="50"/>
        <v>-0.94361543380942225</v>
      </c>
      <c r="AD1370" s="42">
        <v>1.4381591562799612E-2</v>
      </c>
      <c r="AF1370" s="32" t="s">
        <v>6961</v>
      </c>
      <c r="AG1370">
        <v>10.58</v>
      </c>
      <c r="AH1370">
        <f t="shared" si="51"/>
        <v>-0.94361543380942225</v>
      </c>
      <c r="AI1370" s="180">
        <v>1.4381591562799612E-2</v>
      </c>
      <c r="AJ1370" s="42">
        <f ca="1">_xlfn.NORM.INV(RAND(),VAR!$F$6,VAR!$F$7)</f>
        <v>-2.6053934958416503E-2</v>
      </c>
    </row>
    <row r="1371" spans="27:36" x14ac:dyDescent="0.25">
      <c r="AA1371" s="32" t="s">
        <v>2222</v>
      </c>
      <c r="AB1371">
        <v>187.64</v>
      </c>
      <c r="AC1371">
        <f t="shared" si="50"/>
        <v>1.29052734375</v>
      </c>
      <c r="AD1371" s="42">
        <v>1.4379932965725928E-2</v>
      </c>
      <c r="AF1371" s="32" t="s">
        <v>2222</v>
      </c>
      <c r="AG1371">
        <v>187.64</v>
      </c>
      <c r="AH1371">
        <f t="shared" si="51"/>
        <v>1.29052734375</v>
      </c>
      <c r="AI1371" s="180">
        <v>1.4379932965725928E-2</v>
      </c>
      <c r="AJ1371" s="42">
        <f ca="1">_xlfn.NORM.INV(RAND(),VAR!$F$6,VAR!$F$7)</f>
        <v>-1.3279015368274612E-2</v>
      </c>
    </row>
    <row r="1372" spans="27:36" x14ac:dyDescent="0.25">
      <c r="AA1372" s="32" t="s">
        <v>3729</v>
      </c>
      <c r="AB1372">
        <v>81.92</v>
      </c>
      <c r="AC1372">
        <f t="shared" si="50"/>
        <v>-0.39906103286384975</v>
      </c>
      <c r="AD1372" s="42">
        <v>1.4363546310054431E-2</v>
      </c>
      <c r="AF1372" s="32" t="s">
        <v>3729</v>
      </c>
      <c r="AG1372">
        <v>81.92</v>
      </c>
      <c r="AH1372">
        <f t="shared" si="51"/>
        <v>-0.39906103286384975</v>
      </c>
      <c r="AI1372" s="180">
        <v>1.4363546310054431E-2</v>
      </c>
      <c r="AJ1372" s="42">
        <f ca="1">_xlfn.NORM.INV(RAND(),VAR!$F$6,VAR!$F$7)</f>
        <v>-5.5045538894878E-3</v>
      </c>
    </row>
    <row r="1373" spans="27:36" x14ac:dyDescent="0.25">
      <c r="AA1373" s="32" t="s">
        <v>3204</v>
      </c>
      <c r="AB1373">
        <v>136.32</v>
      </c>
      <c r="AC1373">
        <f t="shared" si="50"/>
        <v>-0.35475931272778916</v>
      </c>
      <c r="AD1373" s="42">
        <v>1.4361187588362245E-2</v>
      </c>
      <c r="AF1373" s="32" t="s">
        <v>3204</v>
      </c>
      <c r="AG1373">
        <v>136.32</v>
      </c>
      <c r="AH1373">
        <f t="shared" si="51"/>
        <v>-0.35475931272778916</v>
      </c>
      <c r="AI1373" s="180">
        <v>1.4361187588362245E-2</v>
      </c>
      <c r="AJ1373" s="42">
        <f ca="1">_xlfn.NORM.INV(RAND(),VAR!$F$6,VAR!$F$7)</f>
        <v>-2.037229040681152E-2</v>
      </c>
    </row>
    <row r="1374" spans="27:36" x14ac:dyDescent="0.25">
      <c r="AA1374" s="32" t="s">
        <v>2065</v>
      </c>
      <c r="AB1374">
        <v>211.27</v>
      </c>
      <c r="AC1374">
        <f t="shared" si="50"/>
        <v>0.16762462694815961</v>
      </c>
      <c r="AD1374" s="42">
        <v>1.4355675052813544E-2</v>
      </c>
      <c r="AF1374" s="32" t="s">
        <v>2065</v>
      </c>
      <c r="AG1374">
        <v>211.27</v>
      </c>
      <c r="AH1374">
        <f t="shared" si="51"/>
        <v>0.16762462694815961</v>
      </c>
      <c r="AI1374" s="180">
        <v>1.4355675052813544E-2</v>
      </c>
      <c r="AJ1374" s="42">
        <f ca="1">_xlfn.NORM.INV(RAND(),VAR!$F$6,VAR!$F$7)</f>
        <v>-1.9337266716532492E-2</v>
      </c>
    </row>
    <row r="1375" spans="27:36" x14ac:dyDescent="0.25">
      <c r="AA1375" s="32" t="s">
        <v>1301</v>
      </c>
      <c r="AB1375">
        <v>180.94</v>
      </c>
      <c r="AC1375">
        <f t="shared" si="50"/>
        <v>62.936395759717314</v>
      </c>
      <c r="AD1375" s="42">
        <v>1.4351384684381685E-2</v>
      </c>
      <c r="AF1375" s="32" t="s">
        <v>1301</v>
      </c>
      <c r="AG1375">
        <v>180.94</v>
      </c>
      <c r="AH1375">
        <f t="shared" si="51"/>
        <v>62.936395759717314</v>
      </c>
      <c r="AI1375" s="180">
        <v>1.4351384684381685E-2</v>
      </c>
      <c r="AJ1375" s="42">
        <f ca="1">_xlfn.NORM.INV(RAND(),VAR!$F$6,VAR!$F$7)</f>
        <v>-1.3355008054479965E-2</v>
      </c>
    </row>
    <row r="1376" spans="27:36" x14ac:dyDescent="0.25">
      <c r="AA1376" s="32" t="s">
        <v>7713</v>
      </c>
      <c r="AB1376">
        <v>2.83</v>
      </c>
      <c r="AC1376">
        <f t="shared" si="50"/>
        <v>-0.98387739987466527</v>
      </c>
      <c r="AD1376" s="42">
        <v>1.4336917562723928E-2</v>
      </c>
      <c r="AF1376" s="32" t="s">
        <v>7713</v>
      </c>
      <c r="AG1376">
        <v>2.83</v>
      </c>
      <c r="AH1376">
        <f t="shared" si="51"/>
        <v>-0.98387739987466527</v>
      </c>
      <c r="AI1376" s="180">
        <v>1.4336917562723928E-2</v>
      </c>
      <c r="AJ1376" s="42">
        <f ca="1">_xlfn.NORM.INV(RAND(),VAR!$F$6,VAR!$F$7)</f>
        <v>-1.6914441197633825E-2</v>
      </c>
    </row>
    <row r="1377" spans="27:36" x14ac:dyDescent="0.25">
      <c r="AA1377" s="32" t="s">
        <v>1808</v>
      </c>
      <c r="AB1377">
        <v>175.53</v>
      </c>
      <c r="AC1377">
        <f t="shared" si="50"/>
        <v>21.532734274711167</v>
      </c>
      <c r="AD1377" s="42">
        <v>1.4331118173938062E-2</v>
      </c>
      <c r="AF1377" s="32" t="s">
        <v>1808</v>
      </c>
      <c r="AG1377">
        <v>175.53</v>
      </c>
      <c r="AH1377">
        <f t="shared" si="51"/>
        <v>21.532734274711167</v>
      </c>
      <c r="AI1377" s="180">
        <v>1.4331118173938062E-2</v>
      </c>
      <c r="AJ1377" s="42">
        <f ca="1">_xlfn.NORM.INV(RAND(),VAR!$F$6,VAR!$F$7)</f>
        <v>4.1451138201180097E-3</v>
      </c>
    </row>
    <row r="1378" spans="27:36" x14ac:dyDescent="0.25">
      <c r="AA1378" s="32" t="s">
        <v>6630</v>
      </c>
      <c r="AB1378">
        <v>7.79</v>
      </c>
      <c r="AC1378">
        <f t="shared" si="50"/>
        <v>-0.76118945432250151</v>
      </c>
      <c r="AD1378" s="42">
        <v>1.4322916666666741E-2</v>
      </c>
      <c r="AF1378" s="32" t="s">
        <v>6630</v>
      </c>
      <c r="AG1378">
        <v>7.79</v>
      </c>
      <c r="AH1378">
        <f t="shared" si="51"/>
        <v>-0.76118945432250151</v>
      </c>
      <c r="AI1378" s="180">
        <v>1.4322916666666741E-2</v>
      </c>
      <c r="AJ1378" s="42">
        <f ca="1">_xlfn.NORM.INV(RAND(),VAR!$F$6,VAR!$F$7)</f>
        <v>-2.0873387579292631E-2</v>
      </c>
    </row>
    <row r="1379" spans="27:36" x14ac:dyDescent="0.25">
      <c r="AA1379" s="32" t="s">
        <v>5079</v>
      </c>
      <c r="AB1379">
        <v>32.619999999999997</v>
      </c>
      <c r="AC1379">
        <f t="shared" si="50"/>
        <v>10.485915492957746</v>
      </c>
      <c r="AD1379" s="42">
        <v>1.4303482587064709E-2</v>
      </c>
      <c r="AF1379" s="32" t="s">
        <v>5079</v>
      </c>
      <c r="AG1379">
        <v>32.619999999999997</v>
      </c>
      <c r="AH1379">
        <f t="shared" si="51"/>
        <v>10.485915492957746</v>
      </c>
      <c r="AI1379" s="180">
        <v>1.4303482587064709E-2</v>
      </c>
      <c r="AJ1379" s="42">
        <f ca="1">_xlfn.NORM.INV(RAND(),VAR!$F$6,VAR!$F$7)</f>
        <v>-1.4983675144203745E-2</v>
      </c>
    </row>
    <row r="1380" spans="27:36" x14ac:dyDescent="0.25">
      <c r="AA1380" s="32" t="s">
        <v>7553</v>
      </c>
      <c r="AB1380">
        <v>2.84</v>
      </c>
      <c r="AC1380">
        <f t="shared" si="50"/>
        <v>-0.98086253369272236</v>
      </c>
      <c r="AD1380" s="42">
        <v>1.4285714285714235E-2</v>
      </c>
      <c r="AF1380" s="32" t="s">
        <v>7553</v>
      </c>
      <c r="AG1380">
        <v>2.84</v>
      </c>
      <c r="AH1380">
        <f t="shared" si="51"/>
        <v>-0.98086253369272236</v>
      </c>
      <c r="AI1380" s="180">
        <v>1.4285714285714235E-2</v>
      </c>
      <c r="AJ1380" s="42">
        <f ca="1">_xlfn.NORM.INV(RAND(),VAR!$F$6,VAR!$F$7)</f>
        <v>-7.9120836453122997E-2</v>
      </c>
    </row>
    <row r="1381" spans="27:36" x14ac:dyDescent="0.25">
      <c r="AA1381" s="32" t="s">
        <v>1623</v>
      </c>
      <c r="AB1381">
        <v>148.4</v>
      </c>
      <c r="AC1381">
        <f t="shared" si="50"/>
        <v>2.9554599694741279E-2</v>
      </c>
      <c r="AD1381" s="42">
        <v>1.4284737885311927E-2</v>
      </c>
      <c r="AF1381" s="32" t="s">
        <v>1623</v>
      </c>
      <c r="AG1381">
        <v>148.4</v>
      </c>
      <c r="AH1381">
        <f t="shared" si="51"/>
        <v>2.9554599694741279E-2</v>
      </c>
      <c r="AI1381" s="180">
        <v>1.4284737885311927E-2</v>
      </c>
      <c r="AJ1381" s="42">
        <f ca="1">_xlfn.NORM.INV(RAND(),VAR!$F$6,VAR!$F$7)</f>
        <v>6.0746109092987086E-3</v>
      </c>
    </row>
    <row r="1382" spans="27:36" x14ac:dyDescent="0.25">
      <c r="AA1382" s="32" t="s">
        <v>3298</v>
      </c>
      <c r="AB1382">
        <v>144.13999999999999</v>
      </c>
      <c r="AC1382">
        <f t="shared" si="50"/>
        <v>4.6084621525509739E-2</v>
      </c>
      <c r="AD1382" s="42">
        <v>1.4284709028217435E-2</v>
      </c>
      <c r="AF1382" s="32" t="s">
        <v>3298</v>
      </c>
      <c r="AG1382">
        <v>144.13999999999999</v>
      </c>
      <c r="AH1382">
        <f t="shared" si="51"/>
        <v>4.6084621525509739E-2</v>
      </c>
      <c r="AI1382" s="180">
        <v>1.4284709028217435E-2</v>
      </c>
      <c r="AJ1382" s="42">
        <f ca="1">_xlfn.NORM.INV(RAND(),VAR!$F$6,VAR!$F$7)</f>
        <v>-2.1511915393606019E-2</v>
      </c>
    </row>
    <row r="1383" spans="27:36" x14ac:dyDescent="0.25">
      <c r="AA1383" s="32" t="s">
        <v>3394</v>
      </c>
      <c r="AB1383">
        <v>137.79</v>
      </c>
      <c r="AC1383">
        <f t="shared" si="50"/>
        <v>-3.0398986700443498E-2</v>
      </c>
      <c r="AD1383" s="42">
        <v>1.4280456385719509E-2</v>
      </c>
      <c r="AF1383" s="32" t="s">
        <v>3394</v>
      </c>
      <c r="AG1383">
        <v>137.79</v>
      </c>
      <c r="AH1383">
        <f t="shared" si="51"/>
        <v>-3.0398986700443498E-2</v>
      </c>
      <c r="AI1383" s="180">
        <v>1.4280456385719509E-2</v>
      </c>
      <c r="AJ1383" s="42">
        <f ca="1">_xlfn.NORM.INV(RAND(),VAR!$F$6,VAR!$F$7)</f>
        <v>-1.240230287019734E-2</v>
      </c>
    </row>
    <row r="1384" spans="27:36" x14ac:dyDescent="0.25">
      <c r="AA1384" s="32" t="s">
        <v>3299</v>
      </c>
      <c r="AB1384">
        <v>142.11000000000001</v>
      </c>
      <c r="AC1384">
        <f t="shared" si="50"/>
        <v>-4.3094741094875655E-2</v>
      </c>
      <c r="AD1384" s="42">
        <v>1.4274498608236375E-2</v>
      </c>
      <c r="AF1384" s="32" t="s">
        <v>3299</v>
      </c>
      <c r="AG1384">
        <v>142.11000000000001</v>
      </c>
      <c r="AH1384">
        <f t="shared" si="51"/>
        <v>-4.3094741094875655E-2</v>
      </c>
      <c r="AI1384" s="180">
        <v>1.4274498608236375E-2</v>
      </c>
      <c r="AJ1384" s="42">
        <f ca="1">_xlfn.NORM.INV(RAND(),VAR!$F$6,VAR!$F$7)</f>
        <v>-1.298381130747327E-2</v>
      </c>
    </row>
    <row r="1385" spans="27:36" x14ac:dyDescent="0.25">
      <c r="AA1385" s="32" t="s">
        <v>1605</v>
      </c>
      <c r="AB1385">
        <v>148.51</v>
      </c>
      <c r="AC1385">
        <f t="shared" si="50"/>
        <v>-0.21294186231384815</v>
      </c>
      <c r="AD1385" s="42">
        <v>1.4274006283294671E-2</v>
      </c>
      <c r="AF1385" s="32" t="s">
        <v>1605</v>
      </c>
      <c r="AG1385">
        <v>148.51</v>
      </c>
      <c r="AH1385">
        <f t="shared" si="51"/>
        <v>-0.21294186231384815</v>
      </c>
      <c r="AI1385" s="180">
        <v>1.4274006283294671E-2</v>
      </c>
      <c r="AJ1385" s="42">
        <f ca="1">_xlfn.NORM.INV(RAND(),VAR!$F$6,VAR!$F$7)</f>
        <v>-2.1239068095827863E-2</v>
      </c>
    </row>
    <row r="1386" spans="27:36" x14ac:dyDescent="0.25">
      <c r="AA1386" s="32" t="s">
        <v>2410</v>
      </c>
      <c r="AB1386">
        <v>188.69</v>
      </c>
      <c r="AC1386">
        <f t="shared" si="50"/>
        <v>0.33152212264483794</v>
      </c>
      <c r="AD1386" s="42">
        <v>1.4244248548699323E-2</v>
      </c>
      <c r="AF1386" s="32" t="s">
        <v>2410</v>
      </c>
      <c r="AG1386">
        <v>188.69</v>
      </c>
      <c r="AH1386">
        <f t="shared" si="51"/>
        <v>0.33152212264483794</v>
      </c>
      <c r="AI1386" s="180">
        <v>1.4244248548699323E-2</v>
      </c>
      <c r="AJ1386" s="42">
        <f ca="1">_xlfn.NORM.INV(RAND(),VAR!$F$6,VAR!$F$7)</f>
        <v>6.9515673033680573E-4</v>
      </c>
    </row>
    <row r="1387" spans="27:36" x14ac:dyDescent="0.25">
      <c r="AA1387" s="32" t="s">
        <v>2718</v>
      </c>
      <c r="AB1387">
        <v>141.71</v>
      </c>
      <c r="AC1387">
        <f t="shared" si="50"/>
        <v>21.107644305772233</v>
      </c>
      <c r="AD1387" s="42">
        <v>1.4242771256799402E-2</v>
      </c>
      <c r="AF1387" s="32" t="s">
        <v>2718</v>
      </c>
      <c r="AG1387">
        <v>141.71</v>
      </c>
      <c r="AH1387">
        <f t="shared" si="51"/>
        <v>21.107644305772233</v>
      </c>
      <c r="AI1387" s="180">
        <v>1.4242771256799402E-2</v>
      </c>
      <c r="AJ1387" s="42">
        <f ca="1">_xlfn.NORM.INV(RAND(),VAR!$F$6,VAR!$F$7)</f>
        <v>1.3430426372766922E-2</v>
      </c>
    </row>
    <row r="1388" spans="27:36" x14ac:dyDescent="0.25">
      <c r="AA1388" s="32" t="s">
        <v>7157</v>
      </c>
      <c r="AB1388">
        <v>6.41</v>
      </c>
      <c r="AC1388">
        <f t="shared" si="50"/>
        <v>-0.79072804440091415</v>
      </c>
      <c r="AD1388" s="42">
        <v>1.4240506329114E-2</v>
      </c>
      <c r="AF1388" s="32" t="s">
        <v>7157</v>
      </c>
      <c r="AG1388">
        <v>6.41</v>
      </c>
      <c r="AH1388">
        <f t="shared" si="51"/>
        <v>-0.79072804440091415</v>
      </c>
      <c r="AI1388" s="180">
        <v>1.4240506329114E-2</v>
      </c>
      <c r="AJ1388" s="42">
        <f ca="1">_xlfn.NORM.INV(RAND(),VAR!$F$6,VAR!$F$7)</f>
        <v>-4.7289719621964911E-3</v>
      </c>
    </row>
    <row r="1389" spans="27:36" x14ac:dyDescent="0.25">
      <c r="AA1389" s="32" t="s">
        <v>4792</v>
      </c>
      <c r="AB1389">
        <v>30.63</v>
      </c>
      <c r="AC1389">
        <f t="shared" si="50"/>
        <v>7.4736842105263213E-2</v>
      </c>
      <c r="AD1389" s="42">
        <v>1.4238410596026485E-2</v>
      </c>
      <c r="AF1389" s="32" t="s">
        <v>4792</v>
      </c>
      <c r="AG1389">
        <v>30.63</v>
      </c>
      <c r="AH1389">
        <f t="shared" si="51"/>
        <v>7.4736842105263213E-2</v>
      </c>
      <c r="AI1389" s="180">
        <v>1.4238410596026485E-2</v>
      </c>
      <c r="AJ1389" s="42">
        <f ca="1">_xlfn.NORM.INV(RAND(),VAR!$F$6,VAR!$F$7)</f>
        <v>1.6239662848204037E-2</v>
      </c>
    </row>
    <row r="1390" spans="27:36" x14ac:dyDescent="0.25">
      <c r="AA1390" s="32" t="s">
        <v>4882</v>
      </c>
      <c r="AB1390">
        <v>28.5</v>
      </c>
      <c r="AC1390">
        <f t="shared" si="50"/>
        <v>-0.51809266148123101</v>
      </c>
      <c r="AD1390" s="42">
        <v>1.4234875444839812E-2</v>
      </c>
      <c r="AF1390" s="32" t="s">
        <v>4882</v>
      </c>
      <c r="AG1390">
        <v>28.5</v>
      </c>
      <c r="AH1390">
        <f t="shared" si="51"/>
        <v>-0.51809266148123101</v>
      </c>
      <c r="AI1390" s="180">
        <v>1.4234875444839812E-2</v>
      </c>
      <c r="AJ1390" s="42">
        <f ca="1">_xlfn.NORM.INV(RAND(),VAR!$F$6,VAR!$F$7)</f>
        <v>2.4103909134832757E-3</v>
      </c>
    </row>
    <row r="1391" spans="27:36" x14ac:dyDescent="0.25">
      <c r="AA1391" s="32" t="s">
        <v>4103</v>
      </c>
      <c r="AB1391">
        <v>59.14</v>
      </c>
      <c r="AC1391">
        <f t="shared" si="50"/>
        <v>-0.50896712055795423</v>
      </c>
      <c r="AD1391" s="42">
        <v>1.4234265134625224E-2</v>
      </c>
      <c r="AF1391" s="32" t="s">
        <v>4103</v>
      </c>
      <c r="AG1391">
        <v>59.14</v>
      </c>
      <c r="AH1391">
        <f t="shared" si="51"/>
        <v>-0.50896712055795423</v>
      </c>
      <c r="AI1391" s="180">
        <v>1.4234265134625224E-2</v>
      </c>
      <c r="AJ1391" s="42">
        <f ca="1">_xlfn.NORM.INV(RAND(),VAR!$F$6,VAR!$F$7)</f>
        <v>2.1680980563416455E-2</v>
      </c>
    </row>
    <row r="1392" spans="27:36" x14ac:dyDescent="0.25">
      <c r="AA1392" s="32" t="s">
        <v>3462</v>
      </c>
      <c r="AB1392">
        <v>120.44</v>
      </c>
      <c r="AC1392">
        <f t="shared" si="50"/>
        <v>-0.38182004824718996</v>
      </c>
      <c r="AD1392" s="42">
        <v>1.4231578947368373E-2</v>
      </c>
      <c r="AF1392" s="32" t="s">
        <v>3462</v>
      </c>
      <c r="AG1392">
        <v>120.44</v>
      </c>
      <c r="AH1392">
        <f t="shared" si="51"/>
        <v>-0.38182004824718996</v>
      </c>
      <c r="AI1392" s="180">
        <v>1.4231578947368373E-2</v>
      </c>
      <c r="AJ1392" s="42">
        <f ca="1">_xlfn.NORM.INV(RAND(),VAR!$F$6,VAR!$F$7)</f>
        <v>8.9810399669463283E-3</v>
      </c>
    </row>
    <row r="1393" spans="27:36" x14ac:dyDescent="0.25">
      <c r="AA1393" s="32" t="s">
        <v>2153</v>
      </c>
      <c r="AB1393">
        <v>194.83</v>
      </c>
      <c r="AC1393">
        <f t="shared" si="50"/>
        <v>33.120840630472856</v>
      </c>
      <c r="AD1393" s="42">
        <v>1.4211348256116807E-2</v>
      </c>
      <c r="AF1393" s="32" t="s">
        <v>2153</v>
      </c>
      <c r="AG1393">
        <v>194.83</v>
      </c>
      <c r="AH1393">
        <f t="shared" si="51"/>
        <v>33.120840630472856</v>
      </c>
      <c r="AI1393" s="180">
        <v>1.4211348256116807E-2</v>
      </c>
      <c r="AJ1393" s="42">
        <f ca="1">_xlfn.NORM.INV(RAND(),VAR!$F$6,VAR!$F$7)</f>
        <v>-1.0813615093948806E-2</v>
      </c>
    </row>
    <row r="1394" spans="27:36" x14ac:dyDescent="0.25">
      <c r="AA1394" s="32" t="s">
        <v>7382</v>
      </c>
      <c r="AB1394">
        <v>5.71</v>
      </c>
      <c r="AC1394">
        <f t="shared" si="50"/>
        <v>-0.96555052790346907</v>
      </c>
      <c r="AD1394" s="42">
        <v>1.4209591474245054E-2</v>
      </c>
      <c r="AF1394" s="32" t="s">
        <v>7382</v>
      </c>
      <c r="AG1394">
        <v>5.71</v>
      </c>
      <c r="AH1394">
        <f t="shared" si="51"/>
        <v>-0.96555052790346907</v>
      </c>
      <c r="AI1394" s="180">
        <v>1.4209591474245054E-2</v>
      </c>
      <c r="AJ1394" s="42">
        <f ca="1">_xlfn.NORM.INV(RAND(),VAR!$F$6,VAR!$F$7)</f>
        <v>2.0807690656594408E-2</v>
      </c>
    </row>
    <row r="1395" spans="27:36" x14ac:dyDescent="0.25">
      <c r="AA1395" s="32" t="s">
        <v>2612</v>
      </c>
      <c r="AB1395">
        <v>165.75</v>
      </c>
      <c r="AC1395">
        <f t="shared" si="50"/>
        <v>9.3770621618054717E-2</v>
      </c>
      <c r="AD1395" s="42">
        <v>1.4195680107691233E-2</v>
      </c>
      <c r="AF1395" s="32" t="s">
        <v>2612</v>
      </c>
      <c r="AG1395">
        <v>165.75</v>
      </c>
      <c r="AH1395">
        <f t="shared" si="51"/>
        <v>9.3770621618054717E-2</v>
      </c>
      <c r="AI1395" s="180">
        <v>1.4195680107691233E-2</v>
      </c>
      <c r="AJ1395" s="42">
        <f ca="1">_xlfn.NORM.INV(RAND(),VAR!$F$6,VAR!$F$7)</f>
        <v>1.4411235410786014E-2</v>
      </c>
    </row>
    <row r="1396" spans="27:36" x14ac:dyDescent="0.25">
      <c r="AA1396" s="32" t="s">
        <v>3082</v>
      </c>
      <c r="AB1396">
        <v>151.54</v>
      </c>
      <c r="AC1396">
        <f t="shared" si="50"/>
        <v>51.986013986013987</v>
      </c>
      <c r="AD1396" s="42">
        <v>1.4188194351492545E-2</v>
      </c>
      <c r="AF1396" s="32" t="s">
        <v>3082</v>
      </c>
      <c r="AG1396">
        <v>151.54</v>
      </c>
      <c r="AH1396">
        <f t="shared" si="51"/>
        <v>51.986013986013987</v>
      </c>
      <c r="AI1396" s="180">
        <v>1.4188194351492545E-2</v>
      </c>
      <c r="AJ1396" s="42">
        <f ca="1">_xlfn.NORM.INV(RAND(),VAR!$F$6,VAR!$F$7)</f>
        <v>-5.0070214367964614E-3</v>
      </c>
    </row>
    <row r="1397" spans="27:36" x14ac:dyDescent="0.25">
      <c r="AA1397" s="32" t="s">
        <v>7710</v>
      </c>
      <c r="AB1397">
        <v>2.86</v>
      </c>
      <c r="AC1397">
        <f t="shared" si="50"/>
        <v>-0.98413226808699517</v>
      </c>
      <c r="AD1397" s="42">
        <v>1.4184397163120588E-2</v>
      </c>
      <c r="AF1397" s="32" t="s">
        <v>7710</v>
      </c>
      <c r="AG1397">
        <v>2.86</v>
      </c>
      <c r="AH1397">
        <f t="shared" si="51"/>
        <v>-0.98413226808699517</v>
      </c>
      <c r="AI1397" s="180">
        <v>1.4184397163120588E-2</v>
      </c>
      <c r="AJ1397" s="42">
        <f ca="1">_xlfn.NORM.INV(RAND(),VAR!$F$6,VAR!$F$7)</f>
        <v>2.9413285349000978E-2</v>
      </c>
    </row>
    <row r="1398" spans="27:36" x14ac:dyDescent="0.25">
      <c r="AA1398" s="32" t="s">
        <v>2174</v>
      </c>
      <c r="AB1398">
        <v>180.24</v>
      </c>
      <c r="AC1398">
        <f t="shared" si="50"/>
        <v>-5.3013187621499536E-2</v>
      </c>
      <c r="AD1398" s="42">
        <v>1.4179608372721253E-2</v>
      </c>
      <c r="AF1398" s="32" t="s">
        <v>2174</v>
      </c>
      <c r="AG1398">
        <v>180.24</v>
      </c>
      <c r="AH1398">
        <f t="shared" si="51"/>
        <v>-5.3013187621499536E-2</v>
      </c>
      <c r="AI1398" s="180">
        <v>1.4179608372721253E-2</v>
      </c>
      <c r="AJ1398" s="42">
        <f ca="1">_xlfn.NORM.INV(RAND(),VAR!$F$6,VAR!$F$7)</f>
        <v>-3.2742461148306375E-2</v>
      </c>
    </row>
    <row r="1399" spans="27:36" x14ac:dyDescent="0.25">
      <c r="AA1399" s="32" t="s">
        <v>2220</v>
      </c>
      <c r="AB1399">
        <v>190.33</v>
      </c>
      <c r="AC1399">
        <f t="shared" si="50"/>
        <v>4.6595301813856675</v>
      </c>
      <c r="AD1399" s="42">
        <v>1.4173815740395446E-2</v>
      </c>
      <c r="AF1399" s="32" t="s">
        <v>2220</v>
      </c>
      <c r="AG1399">
        <v>190.33</v>
      </c>
      <c r="AH1399">
        <f t="shared" si="51"/>
        <v>4.6595301813856675</v>
      </c>
      <c r="AI1399" s="180">
        <v>1.4173815740395446E-2</v>
      </c>
      <c r="AJ1399" s="42">
        <f ca="1">_xlfn.NORM.INV(RAND(),VAR!$F$6,VAR!$F$7)</f>
        <v>-1.3063709748005537E-2</v>
      </c>
    </row>
    <row r="1400" spans="27:36" x14ac:dyDescent="0.25">
      <c r="AA1400" s="32" t="s">
        <v>4974</v>
      </c>
      <c r="AB1400">
        <v>33.630000000000003</v>
      </c>
      <c r="AC1400">
        <f t="shared" si="50"/>
        <v>-0.81956218478377507</v>
      </c>
      <c r="AD1400" s="42">
        <v>1.4173703256936232E-2</v>
      </c>
      <c r="AF1400" s="32" t="s">
        <v>4974</v>
      </c>
      <c r="AG1400">
        <v>33.630000000000003</v>
      </c>
      <c r="AH1400">
        <f t="shared" si="51"/>
        <v>-0.81956218478377507</v>
      </c>
      <c r="AI1400" s="180">
        <v>1.4173703256936232E-2</v>
      </c>
      <c r="AJ1400" s="42">
        <f ca="1">_xlfn.NORM.INV(RAND(),VAR!$F$6,VAR!$F$7)</f>
        <v>-2.5048820213423036E-2</v>
      </c>
    </row>
    <row r="1401" spans="27:36" x14ac:dyDescent="0.25">
      <c r="AA1401" s="32" t="s">
        <v>184</v>
      </c>
      <c r="AB1401">
        <v>186.38</v>
      </c>
      <c r="AC1401">
        <f t="shared" si="50"/>
        <v>0.24902828039136837</v>
      </c>
      <c r="AD1401" s="42">
        <v>1.4147350092501787E-2</v>
      </c>
      <c r="AF1401" s="32" t="s">
        <v>184</v>
      </c>
      <c r="AG1401">
        <v>186.38</v>
      </c>
      <c r="AH1401">
        <f t="shared" si="51"/>
        <v>0.24902828039136837</v>
      </c>
      <c r="AI1401" s="180">
        <v>1.4147350092501787E-2</v>
      </c>
      <c r="AJ1401" s="42">
        <f ca="1">_xlfn.NORM.INV(RAND(),VAR!$F$6,VAR!$F$7)</f>
        <v>-9.3212543523619167E-3</v>
      </c>
    </row>
    <row r="1402" spans="27:36" x14ac:dyDescent="0.25">
      <c r="AA1402" s="32" t="s">
        <v>1630</v>
      </c>
      <c r="AB1402">
        <v>149.22</v>
      </c>
      <c r="AC1402">
        <f t="shared" si="50"/>
        <v>0.82375947201173316</v>
      </c>
      <c r="AD1402" s="42">
        <v>1.4136196819355851E-2</v>
      </c>
      <c r="AF1402" s="32" t="s">
        <v>1630</v>
      </c>
      <c r="AG1402">
        <v>149.22</v>
      </c>
      <c r="AH1402">
        <f t="shared" si="51"/>
        <v>0.82375947201173316</v>
      </c>
      <c r="AI1402" s="180">
        <v>1.4136196819355851E-2</v>
      </c>
      <c r="AJ1402" s="42">
        <f ca="1">_xlfn.NORM.INV(RAND(),VAR!$F$6,VAR!$F$7)</f>
        <v>-3.4837990571635238E-2</v>
      </c>
    </row>
    <row r="1403" spans="27:36" x14ac:dyDescent="0.25">
      <c r="AA1403" s="32" t="s">
        <v>3808</v>
      </c>
      <c r="AB1403">
        <v>81.819999999999993</v>
      </c>
      <c r="AC1403">
        <f t="shared" si="50"/>
        <v>-0.55830274238825317</v>
      </c>
      <c r="AD1403" s="42">
        <v>1.4129895884977595E-2</v>
      </c>
      <c r="AF1403" s="32" t="s">
        <v>3808</v>
      </c>
      <c r="AG1403">
        <v>81.819999999999993</v>
      </c>
      <c r="AH1403">
        <f t="shared" si="51"/>
        <v>-0.55830274238825317</v>
      </c>
      <c r="AI1403" s="180">
        <v>1.4129895884977595E-2</v>
      </c>
      <c r="AJ1403" s="42">
        <f ca="1">_xlfn.NORM.INV(RAND(),VAR!$F$6,VAR!$F$7)</f>
        <v>-1.2864145930199376E-2</v>
      </c>
    </row>
    <row r="1404" spans="27:36" x14ac:dyDescent="0.25">
      <c r="AA1404" s="32" t="s">
        <v>1796</v>
      </c>
      <c r="AB1404">
        <v>185.24</v>
      </c>
      <c r="AC1404">
        <f t="shared" si="50"/>
        <v>1.0452688528210228</v>
      </c>
      <c r="AD1404" s="42">
        <v>1.4124603087704024E-2</v>
      </c>
      <c r="AF1404" s="32" t="s">
        <v>1796</v>
      </c>
      <c r="AG1404">
        <v>185.24</v>
      </c>
      <c r="AH1404">
        <f t="shared" si="51"/>
        <v>1.0452688528210228</v>
      </c>
      <c r="AI1404" s="180">
        <v>1.4124603087704024E-2</v>
      </c>
      <c r="AJ1404" s="42">
        <f ca="1">_xlfn.NORM.INV(RAND(),VAR!$F$6,VAR!$F$7)</f>
        <v>-5.0175707421268373E-3</v>
      </c>
    </row>
    <row r="1405" spans="27:36" x14ac:dyDescent="0.25">
      <c r="AA1405" s="32" t="s">
        <v>3668</v>
      </c>
      <c r="AB1405">
        <v>90.57</v>
      </c>
      <c r="AC1405">
        <f t="shared" si="50"/>
        <v>0.38422741861531384</v>
      </c>
      <c r="AD1405" s="42">
        <v>1.4108162579778094E-2</v>
      </c>
      <c r="AF1405" s="32" t="s">
        <v>3668</v>
      </c>
      <c r="AG1405">
        <v>90.57</v>
      </c>
      <c r="AH1405">
        <f t="shared" si="51"/>
        <v>0.38422741861531384</v>
      </c>
      <c r="AI1405" s="180">
        <v>1.4108162579778094E-2</v>
      </c>
      <c r="AJ1405" s="42">
        <f ca="1">_xlfn.NORM.INV(RAND(),VAR!$F$6,VAR!$F$7)</f>
        <v>-3.4334762839733163E-2</v>
      </c>
    </row>
    <row r="1406" spans="27:36" x14ac:dyDescent="0.25">
      <c r="AA1406" s="32" t="s">
        <v>4050</v>
      </c>
      <c r="AB1406">
        <v>65.430000000000007</v>
      </c>
      <c r="AC1406">
        <f t="shared" si="50"/>
        <v>-0.19510394882519377</v>
      </c>
      <c r="AD1406" s="42">
        <v>1.4104153750775117E-2</v>
      </c>
      <c r="AF1406" s="32" t="s">
        <v>4050</v>
      </c>
      <c r="AG1406">
        <v>65.430000000000007</v>
      </c>
      <c r="AH1406">
        <f t="shared" si="51"/>
        <v>-0.19510394882519377</v>
      </c>
      <c r="AI1406" s="180">
        <v>1.4104153750775117E-2</v>
      </c>
      <c r="AJ1406" s="42">
        <f ca="1">_xlfn.NORM.INV(RAND(),VAR!$F$6,VAR!$F$7)</f>
        <v>7.3831079369815929E-3</v>
      </c>
    </row>
    <row r="1407" spans="27:36" x14ac:dyDescent="0.25">
      <c r="AA1407" s="32" t="s">
        <v>3743</v>
      </c>
      <c r="AB1407">
        <v>81.290000000000006</v>
      </c>
      <c r="AC1407">
        <f t="shared" si="50"/>
        <v>-0.78038632986627043</v>
      </c>
      <c r="AD1407" s="42">
        <v>1.4096806387225769E-2</v>
      </c>
      <c r="AF1407" s="32" t="s">
        <v>3743</v>
      </c>
      <c r="AG1407">
        <v>81.290000000000006</v>
      </c>
      <c r="AH1407">
        <f t="shared" si="51"/>
        <v>-0.78038632986627043</v>
      </c>
      <c r="AI1407" s="180">
        <v>1.4096806387225769E-2</v>
      </c>
      <c r="AJ1407" s="42">
        <f ca="1">_xlfn.NORM.INV(RAND(),VAR!$F$6,VAR!$F$7)</f>
        <v>-2.2471024162558266E-3</v>
      </c>
    </row>
    <row r="1408" spans="27:36" x14ac:dyDescent="0.25">
      <c r="AA1408" s="32" t="s">
        <v>733</v>
      </c>
      <c r="AB1408">
        <v>370.15</v>
      </c>
      <c r="AC1408">
        <f t="shared" si="50"/>
        <v>2.5656487814276079</v>
      </c>
      <c r="AD1408" s="42">
        <v>1.4081805977918416E-2</v>
      </c>
      <c r="AF1408" s="32" t="s">
        <v>733</v>
      </c>
      <c r="AG1408">
        <v>370.15</v>
      </c>
      <c r="AH1408">
        <f t="shared" si="51"/>
        <v>2.5656487814276079</v>
      </c>
      <c r="AI1408" s="180">
        <v>1.4081805977918416E-2</v>
      </c>
      <c r="AJ1408" s="42">
        <f ca="1">_xlfn.NORM.INV(RAND(),VAR!$F$6,VAR!$F$7)</f>
        <v>2.541980808448191E-2</v>
      </c>
    </row>
    <row r="1409" spans="27:36" x14ac:dyDescent="0.25">
      <c r="AA1409" s="32" t="s">
        <v>3599</v>
      </c>
      <c r="AB1409">
        <v>103.81</v>
      </c>
      <c r="AC1409">
        <f t="shared" si="50"/>
        <v>1.6658962506420134</v>
      </c>
      <c r="AD1409" s="42">
        <v>1.4066621080394581E-2</v>
      </c>
      <c r="AF1409" s="32" t="s">
        <v>3599</v>
      </c>
      <c r="AG1409">
        <v>103.81</v>
      </c>
      <c r="AH1409">
        <f t="shared" si="51"/>
        <v>1.6658962506420134</v>
      </c>
      <c r="AI1409" s="180">
        <v>1.4066621080394581E-2</v>
      </c>
      <c r="AJ1409" s="42">
        <f ca="1">_xlfn.NORM.INV(RAND(),VAR!$F$6,VAR!$F$7)</f>
        <v>-1.9067572331960317E-4</v>
      </c>
    </row>
    <row r="1410" spans="27:36" x14ac:dyDescent="0.25">
      <c r="AA1410" s="32" t="s">
        <v>4628</v>
      </c>
      <c r="AB1410">
        <v>38.94</v>
      </c>
      <c r="AC1410">
        <f t="shared" si="50"/>
        <v>6.7108910891089106</v>
      </c>
      <c r="AD1410" s="42">
        <v>1.4062500000000089E-2</v>
      </c>
      <c r="AF1410" s="32" t="s">
        <v>4628</v>
      </c>
      <c r="AG1410">
        <v>38.94</v>
      </c>
      <c r="AH1410">
        <f t="shared" si="51"/>
        <v>6.7108910891089106</v>
      </c>
      <c r="AI1410" s="180">
        <v>1.4062500000000089E-2</v>
      </c>
      <c r="AJ1410" s="42">
        <f ca="1">_xlfn.NORM.INV(RAND(),VAR!$F$6,VAR!$F$7)</f>
        <v>4.6947890735325676E-3</v>
      </c>
    </row>
    <row r="1411" spans="27:36" x14ac:dyDescent="0.25">
      <c r="AA1411" s="32" t="s">
        <v>7386</v>
      </c>
      <c r="AB1411">
        <v>5.05</v>
      </c>
      <c r="AC1411">
        <f t="shared" si="50"/>
        <v>-0.96639158791428192</v>
      </c>
      <c r="AD1411" s="42">
        <v>1.4056224899598346E-2</v>
      </c>
      <c r="AF1411" s="32" t="s">
        <v>7386</v>
      </c>
      <c r="AG1411">
        <v>5.05</v>
      </c>
      <c r="AH1411">
        <f t="shared" si="51"/>
        <v>-0.96639158791428192</v>
      </c>
      <c r="AI1411" s="180">
        <v>1.4056224899598346E-2</v>
      </c>
      <c r="AJ1411" s="42">
        <f ca="1">_xlfn.NORM.INV(RAND(),VAR!$F$6,VAR!$F$7)</f>
        <v>2.2969204379630646E-2</v>
      </c>
    </row>
    <row r="1412" spans="27:36" x14ac:dyDescent="0.25">
      <c r="AA1412" s="32" t="s">
        <v>2917</v>
      </c>
      <c r="AB1412">
        <v>150.26</v>
      </c>
      <c r="AC1412">
        <f t="shared" ref="AC1412:AC1475" si="52">(AB1412/AB1413)-1</f>
        <v>2.9222135212738185</v>
      </c>
      <c r="AD1412" s="42">
        <v>1.4036982048859281E-2</v>
      </c>
      <c r="AF1412" s="32" t="s">
        <v>2917</v>
      </c>
      <c r="AG1412">
        <v>150.26</v>
      </c>
      <c r="AH1412">
        <f t="shared" ref="AH1412:AH1475" si="53">(AG1412/AG1413)-1</f>
        <v>2.9222135212738185</v>
      </c>
      <c r="AI1412" s="180">
        <v>1.4036982048859281E-2</v>
      </c>
      <c r="AJ1412" s="42">
        <f ca="1">_xlfn.NORM.INV(RAND(),VAR!$F$6,VAR!$F$7)</f>
        <v>-2.2785511807453515E-2</v>
      </c>
    </row>
    <row r="1413" spans="27:36" x14ac:dyDescent="0.25">
      <c r="AA1413" s="32" t="s">
        <v>4707</v>
      </c>
      <c r="AB1413">
        <v>38.31</v>
      </c>
      <c r="AC1413">
        <f t="shared" si="52"/>
        <v>-0.77640947823041906</v>
      </c>
      <c r="AD1413" s="42">
        <v>1.4028586553732181E-2</v>
      </c>
      <c r="AF1413" s="32" t="s">
        <v>4707</v>
      </c>
      <c r="AG1413">
        <v>38.31</v>
      </c>
      <c r="AH1413">
        <f t="shared" si="53"/>
        <v>-0.77640947823041906</v>
      </c>
      <c r="AI1413" s="180">
        <v>1.4028586553732181E-2</v>
      </c>
      <c r="AJ1413" s="42">
        <f ca="1">_xlfn.NORM.INV(RAND(),VAR!$F$6,VAR!$F$7)</f>
        <v>3.5049997953070795E-2</v>
      </c>
    </row>
    <row r="1414" spans="27:36" x14ac:dyDescent="0.25">
      <c r="AA1414" s="32" t="s">
        <v>1246</v>
      </c>
      <c r="AB1414">
        <v>171.34</v>
      </c>
      <c r="AC1414">
        <f t="shared" si="52"/>
        <v>-0.18614924238825814</v>
      </c>
      <c r="AD1414" s="42">
        <v>1.4026158489672813E-2</v>
      </c>
      <c r="AF1414" s="32" t="s">
        <v>1246</v>
      </c>
      <c r="AG1414">
        <v>171.34</v>
      </c>
      <c r="AH1414">
        <f t="shared" si="53"/>
        <v>-0.18614924238825814</v>
      </c>
      <c r="AI1414" s="180">
        <v>1.4026158489672813E-2</v>
      </c>
      <c r="AJ1414" s="42">
        <f ca="1">_xlfn.NORM.INV(RAND(),VAR!$F$6,VAR!$F$7)</f>
        <v>-6.5153121553143886E-3</v>
      </c>
    </row>
    <row r="1415" spans="27:36" x14ac:dyDescent="0.25">
      <c r="AA1415" s="32" t="s">
        <v>1189</v>
      </c>
      <c r="AB1415">
        <v>210.53</v>
      </c>
      <c r="AC1415">
        <f t="shared" si="52"/>
        <v>19.782823297137213</v>
      </c>
      <c r="AD1415" s="42">
        <v>1.4015990752336061E-2</v>
      </c>
      <c r="AF1415" s="32" t="s">
        <v>1189</v>
      </c>
      <c r="AG1415">
        <v>210.53</v>
      </c>
      <c r="AH1415">
        <f t="shared" si="53"/>
        <v>19.782823297137213</v>
      </c>
      <c r="AI1415" s="180">
        <v>1.4015990752336061E-2</v>
      </c>
      <c r="AJ1415" s="42">
        <f ca="1">_xlfn.NORM.INV(RAND(),VAR!$F$6,VAR!$F$7)</f>
        <v>3.9494246244600401E-3</v>
      </c>
    </row>
    <row r="1416" spans="27:36" x14ac:dyDescent="0.25">
      <c r="AA1416" s="32" t="s">
        <v>5766</v>
      </c>
      <c r="AB1416">
        <v>10.130000000000001</v>
      </c>
      <c r="AC1416">
        <f t="shared" si="52"/>
        <v>-0.97189156191903214</v>
      </c>
      <c r="AD1416" s="42">
        <v>1.4014014014014142E-2</v>
      </c>
      <c r="AF1416" s="32" t="s">
        <v>5766</v>
      </c>
      <c r="AG1416">
        <v>10.130000000000001</v>
      </c>
      <c r="AH1416">
        <f t="shared" si="53"/>
        <v>-0.97189156191903214</v>
      </c>
      <c r="AI1416" s="180">
        <v>1.4014014014014142E-2</v>
      </c>
      <c r="AJ1416" s="42">
        <f ca="1">_xlfn.NORM.INV(RAND(),VAR!$F$6,VAR!$F$7)</f>
        <v>1.8284482728730511E-2</v>
      </c>
    </row>
    <row r="1417" spans="27:36" x14ac:dyDescent="0.25">
      <c r="AA1417" s="32" t="s">
        <v>758</v>
      </c>
      <c r="AB1417">
        <v>360.39</v>
      </c>
      <c r="AC1417">
        <f t="shared" si="52"/>
        <v>1.4593285109867615</v>
      </c>
      <c r="AD1417" s="42">
        <v>1.3983456192673271E-2</v>
      </c>
      <c r="AF1417" s="32" t="s">
        <v>758</v>
      </c>
      <c r="AG1417">
        <v>360.39</v>
      </c>
      <c r="AH1417">
        <f t="shared" si="53"/>
        <v>1.4593285109867615</v>
      </c>
      <c r="AI1417" s="180">
        <v>1.3983456192673271E-2</v>
      </c>
      <c r="AJ1417" s="42">
        <f ca="1">_xlfn.NORM.INV(RAND(),VAR!$F$6,VAR!$F$7)</f>
        <v>5.5085169899124816E-3</v>
      </c>
    </row>
    <row r="1418" spans="27:36" x14ac:dyDescent="0.25">
      <c r="AA1418" s="32" t="s">
        <v>1720</v>
      </c>
      <c r="AB1418">
        <v>146.54</v>
      </c>
      <c r="AC1418">
        <f t="shared" si="52"/>
        <v>-0.61388069139966273</v>
      </c>
      <c r="AD1418" s="42">
        <v>1.3977304179352279E-2</v>
      </c>
      <c r="AF1418" s="32" t="s">
        <v>1720</v>
      </c>
      <c r="AG1418">
        <v>146.54</v>
      </c>
      <c r="AH1418">
        <f t="shared" si="53"/>
        <v>-0.61388069139966273</v>
      </c>
      <c r="AI1418" s="180">
        <v>1.3977304179352279E-2</v>
      </c>
      <c r="AJ1418" s="42">
        <f ca="1">_xlfn.NORM.INV(RAND(),VAR!$F$6,VAR!$F$7)</f>
        <v>-2.3527832367313071E-3</v>
      </c>
    </row>
    <row r="1419" spans="27:36" x14ac:dyDescent="0.25">
      <c r="AA1419" s="32" t="s">
        <v>851</v>
      </c>
      <c r="AB1419">
        <v>379.52</v>
      </c>
      <c r="AC1419">
        <f t="shared" si="52"/>
        <v>29.755267423014587</v>
      </c>
      <c r="AD1419" s="42">
        <v>1.3973122445162689E-2</v>
      </c>
      <c r="AF1419" s="32" t="s">
        <v>851</v>
      </c>
      <c r="AG1419">
        <v>379.52</v>
      </c>
      <c r="AH1419">
        <f t="shared" si="53"/>
        <v>29.755267423014587</v>
      </c>
      <c r="AI1419" s="180">
        <v>1.3973122445162689E-2</v>
      </c>
      <c r="AJ1419" s="42">
        <f ca="1">_xlfn.NORM.INV(RAND(),VAR!$F$6,VAR!$F$7)</f>
        <v>-4.0350726678521028E-2</v>
      </c>
    </row>
    <row r="1420" spans="27:36" x14ac:dyDescent="0.25">
      <c r="AA1420" s="32" t="s">
        <v>5657</v>
      </c>
      <c r="AB1420">
        <v>12.34</v>
      </c>
      <c r="AC1420">
        <f t="shared" si="52"/>
        <v>-0.92704699970440441</v>
      </c>
      <c r="AD1420" s="42">
        <v>1.3968775677896561E-2</v>
      </c>
      <c r="AF1420" s="32" t="s">
        <v>5657</v>
      </c>
      <c r="AG1420">
        <v>12.34</v>
      </c>
      <c r="AH1420">
        <f t="shared" si="53"/>
        <v>-0.92704699970440441</v>
      </c>
      <c r="AI1420" s="180">
        <v>1.3968775677896561E-2</v>
      </c>
      <c r="AJ1420" s="42">
        <f ca="1">_xlfn.NORM.INV(RAND(),VAR!$F$6,VAR!$F$7)</f>
        <v>-1.4838099537079125E-2</v>
      </c>
    </row>
    <row r="1421" spans="27:36" x14ac:dyDescent="0.25">
      <c r="AA1421" s="32" t="s">
        <v>2948</v>
      </c>
      <c r="AB1421">
        <v>169.15</v>
      </c>
      <c r="AC1421">
        <f t="shared" si="52"/>
        <v>0.44585007265578258</v>
      </c>
      <c r="AD1421" s="42">
        <v>1.3967150221795954E-2</v>
      </c>
      <c r="AF1421" s="32" t="s">
        <v>2948</v>
      </c>
      <c r="AG1421">
        <v>169.15</v>
      </c>
      <c r="AH1421">
        <f t="shared" si="53"/>
        <v>0.44585007265578258</v>
      </c>
      <c r="AI1421" s="180">
        <v>1.3967150221795954E-2</v>
      </c>
      <c r="AJ1421" s="42">
        <f ca="1">_xlfn.NORM.INV(RAND(),VAR!$F$6,VAR!$F$7)</f>
        <v>-1.0817096172887512E-2</v>
      </c>
    </row>
    <row r="1422" spans="27:36" x14ac:dyDescent="0.25">
      <c r="AA1422" s="32" t="s">
        <v>3514</v>
      </c>
      <c r="AB1422">
        <v>116.99</v>
      </c>
      <c r="AC1422">
        <f t="shared" si="52"/>
        <v>16.888379204892967</v>
      </c>
      <c r="AD1422" s="42">
        <v>1.3953891488992953E-2</v>
      </c>
      <c r="AF1422" s="32" t="s">
        <v>3514</v>
      </c>
      <c r="AG1422">
        <v>116.99</v>
      </c>
      <c r="AH1422">
        <f t="shared" si="53"/>
        <v>16.888379204892967</v>
      </c>
      <c r="AI1422" s="180">
        <v>1.3953891488992953E-2</v>
      </c>
      <c r="AJ1422" s="42">
        <f ca="1">_xlfn.NORM.INV(RAND(),VAR!$F$6,VAR!$F$7)</f>
        <v>-2.0536468297701931E-2</v>
      </c>
    </row>
    <row r="1423" spans="27:36" x14ac:dyDescent="0.25">
      <c r="AA1423" s="32" t="s">
        <v>7239</v>
      </c>
      <c r="AB1423">
        <v>6.54</v>
      </c>
      <c r="AC1423">
        <f t="shared" si="52"/>
        <v>0</v>
      </c>
      <c r="AD1423" s="42">
        <v>1.3953488372093092E-2</v>
      </c>
      <c r="AF1423" s="32" t="s">
        <v>7239</v>
      </c>
      <c r="AG1423">
        <v>6.54</v>
      </c>
      <c r="AH1423">
        <f t="shared" si="53"/>
        <v>0</v>
      </c>
      <c r="AI1423" s="180">
        <v>1.3953488372093092E-2</v>
      </c>
      <c r="AJ1423" s="42">
        <f ca="1">_xlfn.NORM.INV(RAND(),VAR!$F$6,VAR!$F$7)</f>
        <v>-2.4258182600982423E-2</v>
      </c>
    </row>
    <row r="1424" spans="27:36" x14ac:dyDescent="0.25">
      <c r="AA1424" s="32" t="s">
        <v>7293</v>
      </c>
      <c r="AB1424">
        <v>6.54</v>
      </c>
      <c r="AC1424">
        <f t="shared" si="52"/>
        <v>-0.92180774748923966</v>
      </c>
      <c r="AD1424" s="42">
        <v>1.3953488372093092E-2</v>
      </c>
      <c r="AF1424" s="32" t="s">
        <v>7293</v>
      </c>
      <c r="AG1424">
        <v>6.54</v>
      </c>
      <c r="AH1424">
        <f t="shared" si="53"/>
        <v>-0.92180774748923966</v>
      </c>
      <c r="AI1424" s="180">
        <v>1.3953488372093092E-2</v>
      </c>
      <c r="AJ1424" s="42">
        <f ca="1">_xlfn.NORM.INV(RAND(),VAR!$F$6,VAR!$F$7)</f>
        <v>1.4638669301915255E-2</v>
      </c>
    </row>
    <row r="1425" spans="27:36" x14ac:dyDescent="0.25">
      <c r="AA1425" s="32" t="s">
        <v>3741</v>
      </c>
      <c r="AB1425">
        <v>83.64</v>
      </c>
      <c r="AC1425">
        <f t="shared" si="52"/>
        <v>-0.8051485148514852</v>
      </c>
      <c r="AD1425" s="42">
        <v>1.3941083767729401E-2</v>
      </c>
      <c r="AF1425" s="32" t="s">
        <v>3741</v>
      </c>
      <c r="AG1425">
        <v>83.64</v>
      </c>
      <c r="AH1425">
        <f t="shared" si="53"/>
        <v>-0.8051485148514852</v>
      </c>
      <c r="AI1425" s="180">
        <v>1.3941083767729401E-2</v>
      </c>
      <c r="AJ1425" s="42">
        <f ca="1">_xlfn.NORM.INV(RAND(),VAR!$F$6,VAR!$F$7)</f>
        <v>-5.856075767568714E-3</v>
      </c>
    </row>
    <row r="1426" spans="27:36" x14ac:dyDescent="0.25">
      <c r="AA1426" s="32" t="s">
        <v>573</v>
      </c>
      <c r="AB1426">
        <v>429.25</v>
      </c>
      <c r="AC1426">
        <f t="shared" si="52"/>
        <v>0.11676249447147269</v>
      </c>
      <c r="AD1426" s="42">
        <v>1.3936459194519912E-2</v>
      </c>
      <c r="AF1426" s="32" t="s">
        <v>573</v>
      </c>
      <c r="AG1426">
        <v>429.25</v>
      </c>
      <c r="AH1426">
        <f t="shared" si="53"/>
        <v>0.11676249447147269</v>
      </c>
      <c r="AI1426" s="180">
        <v>1.3936459194519912E-2</v>
      </c>
      <c r="AJ1426" s="42">
        <f ca="1">_xlfn.NORM.INV(RAND(),VAR!$F$6,VAR!$F$7)</f>
        <v>-1.9594043503762187E-2</v>
      </c>
    </row>
    <row r="1427" spans="27:36" x14ac:dyDescent="0.25">
      <c r="AA1427" s="32" t="s">
        <v>882</v>
      </c>
      <c r="AB1427">
        <v>384.37</v>
      </c>
      <c r="AC1427">
        <f t="shared" si="52"/>
        <v>1.3876879115418066</v>
      </c>
      <c r="AD1427" s="42">
        <v>1.3928090954654637E-2</v>
      </c>
      <c r="AF1427" s="32" t="s">
        <v>882</v>
      </c>
      <c r="AG1427">
        <v>384.37</v>
      </c>
      <c r="AH1427">
        <f t="shared" si="53"/>
        <v>1.3876879115418066</v>
      </c>
      <c r="AI1427" s="180">
        <v>1.3928090954654637E-2</v>
      </c>
      <c r="AJ1427" s="42">
        <f ca="1">_xlfn.NORM.INV(RAND(),VAR!$F$6,VAR!$F$7)</f>
        <v>-1.7989113310804331E-2</v>
      </c>
    </row>
    <row r="1428" spans="27:36" x14ac:dyDescent="0.25">
      <c r="AA1428" s="32" t="s">
        <v>2625</v>
      </c>
      <c r="AB1428">
        <v>160.97999999999999</v>
      </c>
      <c r="AC1428">
        <f t="shared" si="52"/>
        <v>0.87207814862193267</v>
      </c>
      <c r="AD1428" s="42">
        <v>1.3919506203942777E-2</v>
      </c>
      <c r="AF1428" s="32" t="s">
        <v>2625</v>
      </c>
      <c r="AG1428">
        <v>160.97999999999999</v>
      </c>
      <c r="AH1428">
        <f t="shared" si="53"/>
        <v>0.87207814862193267</v>
      </c>
      <c r="AI1428" s="180">
        <v>1.3919506203942777E-2</v>
      </c>
      <c r="AJ1428" s="42">
        <f ca="1">_xlfn.NORM.INV(RAND(),VAR!$F$6,VAR!$F$7)</f>
        <v>9.2426012255649066E-3</v>
      </c>
    </row>
    <row r="1429" spans="27:36" x14ac:dyDescent="0.25">
      <c r="AA1429" s="32" t="s">
        <v>3683</v>
      </c>
      <c r="AB1429">
        <v>85.99</v>
      </c>
      <c r="AC1429">
        <f t="shared" si="52"/>
        <v>-0.78157386710018284</v>
      </c>
      <c r="AD1429" s="42">
        <v>1.3913453602169445E-2</v>
      </c>
      <c r="AF1429" s="32" t="s">
        <v>3683</v>
      </c>
      <c r="AG1429">
        <v>85.99</v>
      </c>
      <c r="AH1429">
        <f t="shared" si="53"/>
        <v>-0.78157386710018284</v>
      </c>
      <c r="AI1429" s="180">
        <v>1.3913453602169445E-2</v>
      </c>
      <c r="AJ1429" s="42">
        <f ca="1">_xlfn.NORM.INV(RAND(),VAR!$F$6,VAR!$F$7)</f>
        <v>-1.3852562275137885E-2</v>
      </c>
    </row>
    <row r="1430" spans="27:36" x14ac:dyDescent="0.25">
      <c r="AA1430" s="32" t="s">
        <v>889</v>
      </c>
      <c r="AB1430">
        <v>393.68</v>
      </c>
      <c r="AC1430">
        <f t="shared" si="52"/>
        <v>3.6933714830710542</v>
      </c>
      <c r="AD1430" s="42">
        <v>1.3907489440609933E-2</v>
      </c>
      <c r="AF1430" s="32" t="s">
        <v>889</v>
      </c>
      <c r="AG1430">
        <v>393.68</v>
      </c>
      <c r="AH1430">
        <f t="shared" si="53"/>
        <v>3.6933714830710542</v>
      </c>
      <c r="AI1430" s="180">
        <v>1.3907489440609933E-2</v>
      </c>
      <c r="AJ1430" s="42">
        <f ca="1">_xlfn.NORM.INV(RAND(),VAR!$F$6,VAR!$F$7)</f>
        <v>-2.3827569350838396E-2</v>
      </c>
    </row>
    <row r="1431" spans="27:36" x14ac:dyDescent="0.25">
      <c r="AA1431" s="32" t="s">
        <v>3769</v>
      </c>
      <c r="AB1431">
        <v>83.88</v>
      </c>
      <c r="AC1431">
        <f t="shared" si="52"/>
        <v>-0.70460628257501057</v>
      </c>
      <c r="AD1431" s="42">
        <v>1.3900640638220718E-2</v>
      </c>
      <c r="AF1431" s="32" t="s">
        <v>3769</v>
      </c>
      <c r="AG1431">
        <v>83.88</v>
      </c>
      <c r="AH1431">
        <f t="shared" si="53"/>
        <v>-0.70460628257501057</v>
      </c>
      <c r="AI1431" s="180">
        <v>1.3900640638220718E-2</v>
      </c>
      <c r="AJ1431" s="42">
        <f ca="1">_xlfn.NORM.INV(RAND(),VAR!$F$6,VAR!$F$7)</f>
        <v>2.1686576403468213E-2</v>
      </c>
    </row>
    <row r="1432" spans="27:36" x14ac:dyDescent="0.25">
      <c r="AA1432" s="32" t="s">
        <v>123</v>
      </c>
      <c r="AB1432">
        <v>283.95999999999998</v>
      </c>
      <c r="AC1432">
        <f t="shared" si="52"/>
        <v>14.550930996714127</v>
      </c>
      <c r="AD1432" s="42">
        <v>1.3889384796657911E-2</v>
      </c>
      <c r="AF1432" s="32" t="s">
        <v>123</v>
      </c>
      <c r="AG1432">
        <v>283.95999999999998</v>
      </c>
      <c r="AH1432">
        <f t="shared" si="53"/>
        <v>14.550930996714127</v>
      </c>
      <c r="AI1432" s="180">
        <v>1.3889384796657911E-2</v>
      </c>
      <c r="AJ1432" s="42">
        <f ca="1">_xlfn.NORM.INV(RAND(),VAR!$F$6,VAR!$F$7)</f>
        <v>1.0412868827928601E-2</v>
      </c>
    </row>
    <row r="1433" spans="27:36" x14ac:dyDescent="0.25">
      <c r="AA1433" s="32" t="s">
        <v>5346</v>
      </c>
      <c r="AB1433">
        <v>18.260000000000002</v>
      </c>
      <c r="AC1433">
        <f t="shared" si="52"/>
        <v>0.56201881950384958</v>
      </c>
      <c r="AD1433" s="42">
        <v>1.3881177123820088E-2</v>
      </c>
      <c r="AF1433" s="32" t="s">
        <v>5346</v>
      </c>
      <c r="AG1433">
        <v>18.260000000000002</v>
      </c>
      <c r="AH1433">
        <f t="shared" si="53"/>
        <v>0.56201881950384958</v>
      </c>
      <c r="AI1433" s="180">
        <v>1.3881177123820088E-2</v>
      </c>
      <c r="AJ1433" s="42">
        <f ca="1">_xlfn.NORM.INV(RAND(),VAR!$F$6,VAR!$F$7)</f>
        <v>-2.1518861961869223E-2</v>
      </c>
    </row>
    <row r="1434" spans="27:36" x14ac:dyDescent="0.25">
      <c r="AA1434" s="32" t="s">
        <v>6883</v>
      </c>
      <c r="AB1434">
        <v>11.69</v>
      </c>
      <c r="AC1434">
        <f t="shared" si="52"/>
        <v>-0.9347765441053395</v>
      </c>
      <c r="AD1434" s="42">
        <v>1.3876843018213458E-2</v>
      </c>
      <c r="AF1434" s="32" t="s">
        <v>6883</v>
      </c>
      <c r="AG1434">
        <v>11.69</v>
      </c>
      <c r="AH1434">
        <f t="shared" si="53"/>
        <v>-0.9347765441053395</v>
      </c>
      <c r="AI1434" s="180">
        <v>1.3876843018213458E-2</v>
      </c>
      <c r="AJ1434" s="42">
        <f ca="1">_xlfn.NORM.INV(RAND(),VAR!$F$6,VAR!$F$7)</f>
        <v>5.4751332102181082E-4</v>
      </c>
    </row>
    <row r="1435" spans="27:36" x14ac:dyDescent="0.25">
      <c r="AA1435" s="32" t="s">
        <v>2444</v>
      </c>
      <c r="AB1435">
        <v>179.23</v>
      </c>
      <c r="AC1435">
        <f t="shared" si="52"/>
        <v>-0.15529267602978614</v>
      </c>
      <c r="AD1435" s="42">
        <v>1.3859033827355871E-2</v>
      </c>
      <c r="AF1435" s="32" t="s">
        <v>2444</v>
      </c>
      <c r="AG1435">
        <v>179.23</v>
      </c>
      <c r="AH1435">
        <f t="shared" si="53"/>
        <v>-0.15529267602978614</v>
      </c>
      <c r="AI1435" s="180">
        <v>1.3859033827355871E-2</v>
      </c>
      <c r="AJ1435" s="42">
        <f ca="1">_xlfn.NORM.INV(RAND(),VAR!$F$6,VAR!$F$7)</f>
        <v>2.3548201410854362E-2</v>
      </c>
    </row>
    <row r="1436" spans="27:36" x14ac:dyDescent="0.25">
      <c r="AA1436" s="32" t="s">
        <v>1187</v>
      </c>
      <c r="AB1436">
        <v>212.18</v>
      </c>
      <c r="AC1436">
        <f t="shared" si="52"/>
        <v>25.357763975155279</v>
      </c>
      <c r="AD1436" s="42">
        <v>1.3857033639143701E-2</v>
      </c>
      <c r="AF1436" s="32" t="s">
        <v>1187</v>
      </c>
      <c r="AG1436">
        <v>212.18</v>
      </c>
      <c r="AH1436">
        <f t="shared" si="53"/>
        <v>25.357763975155279</v>
      </c>
      <c r="AI1436" s="180">
        <v>1.3857033639143701E-2</v>
      </c>
      <c r="AJ1436" s="42">
        <f ca="1">_xlfn.NORM.INV(RAND(),VAR!$F$6,VAR!$F$7)</f>
        <v>-8.7815678114958867E-3</v>
      </c>
    </row>
    <row r="1437" spans="27:36" x14ac:dyDescent="0.25">
      <c r="AA1437" s="32" t="s">
        <v>6602</v>
      </c>
      <c r="AB1437">
        <v>8.0500000000000007</v>
      </c>
      <c r="AC1437">
        <f t="shared" si="52"/>
        <v>-0.91982870232048597</v>
      </c>
      <c r="AD1437" s="42">
        <v>1.385390428211597E-2</v>
      </c>
      <c r="AF1437" s="32" t="s">
        <v>6602</v>
      </c>
      <c r="AG1437">
        <v>8.0500000000000007</v>
      </c>
      <c r="AH1437">
        <f t="shared" si="53"/>
        <v>-0.91982870232048597</v>
      </c>
      <c r="AI1437" s="180">
        <v>1.385390428211597E-2</v>
      </c>
      <c r="AJ1437" s="42">
        <f ca="1">_xlfn.NORM.INV(RAND(),VAR!$F$6,VAR!$F$7)</f>
        <v>1.8623395476919893E-2</v>
      </c>
    </row>
    <row r="1438" spans="27:36" x14ac:dyDescent="0.25">
      <c r="AA1438" s="32" t="s">
        <v>3611</v>
      </c>
      <c r="AB1438">
        <v>100.41</v>
      </c>
      <c r="AC1438">
        <f t="shared" si="52"/>
        <v>1.9146589259796802</v>
      </c>
      <c r="AD1438" s="42">
        <v>1.3832794830371364E-2</v>
      </c>
      <c r="AF1438" s="32" t="s">
        <v>3611</v>
      </c>
      <c r="AG1438">
        <v>100.41</v>
      </c>
      <c r="AH1438">
        <f t="shared" si="53"/>
        <v>1.9146589259796802</v>
      </c>
      <c r="AI1438" s="180">
        <v>1.3832794830371364E-2</v>
      </c>
      <c r="AJ1438" s="42">
        <f ca="1">_xlfn.NORM.INV(RAND(),VAR!$F$6,VAR!$F$7)</f>
        <v>4.1823913974119505E-2</v>
      </c>
    </row>
    <row r="1439" spans="27:36" x14ac:dyDescent="0.25">
      <c r="AA1439" s="32" t="s">
        <v>4726</v>
      </c>
      <c r="AB1439">
        <v>34.450000000000003</v>
      </c>
      <c r="AC1439">
        <f t="shared" si="52"/>
        <v>-0.81386427490814783</v>
      </c>
      <c r="AD1439" s="42">
        <v>1.3831665685697603E-2</v>
      </c>
      <c r="AF1439" s="32" t="s">
        <v>4726</v>
      </c>
      <c r="AG1439">
        <v>34.450000000000003</v>
      </c>
      <c r="AH1439">
        <f t="shared" si="53"/>
        <v>-0.81386427490814783</v>
      </c>
      <c r="AI1439" s="180">
        <v>1.3831665685697603E-2</v>
      </c>
      <c r="AJ1439" s="42">
        <f ca="1">_xlfn.NORM.INV(RAND(),VAR!$F$6,VAR!$F$7)</f>
        <v>2.9394678177251117E-2</v>
      </c>
    </row>
    <row r="1440" spans="27:36" x14ac:dyDescent="0.25">
      <c r="AA1440" s="32" t="s">
        <v>2314</v>
      </c>
      <c r="AB1440">
        <v>185.08</v>
      </c>
      <c r="AC1440">
        <f t="shared" si="52"/>
        <v>0.15718394397899216</v>
      </c>
      <c r="AD1440" s="42">
        <v>1.3803680981595123E-2</v>
      </c>
      <c r="AF1440" s="32" t="s">
        <v>2314</v>
      </c>
      <c r="AG1440">
        <v>185.08</v>
      </c>
      <c r="AH1440">
        <f t="shared" si="53"/>
        <v>0.15718394397899216</v>
      </c>
      <c r="AI1440" s="180">
        <v>1.3803680981595123E-2</v>
      </c>
      <c r="AJ1440" s="42">
        <f ca="1">_xlfn.NORM.INV(RAND(),VAR!$F$6,VAR!$F$7)</f>
        <v>2.2895671344552761E-3</v>
      </c>
    </row>
    <row r="1441" spans="27:36" x14ac:dyDescent="0.25">
      <c r="AA1441" s="32" t="s">
        <v>1495</v>
      </c>
      <c r="AB1441">
        <v>159.94</v>
      </c>
      <c r="AC1441">
        <f t="shared" si="52"/>
        <v>4.0454258675078867</v>
      </c>
      <c r="AD1441" s="42">
        <v>1.3754199150662227E-2</v>
      </c>
      <c r="AF1441" s="32" t="s">
        <v>1495</v>
      </c>
      <c r="AG1441">
        <v>159.94</v>
      </c>
      <c r="AH1441">
        <f t="shared" si="53"/>
        <v>4.0454258675078867</v>
      </c>
      <c r="AI1441" s="180">
        <v>1.3754199150662227E-2</v>
      </c>
      <c r="AJ1441" s="42">
        <f ca="1">_xlfn.NORM.INV(RAND(),VAR!$F$6,VAR!$F$7)</f>
        <v>2.558578719335566E-2</v>
      </c>
    </row>
    <row r="1442" spans="27:36" x14ac:dyDescent="0.25">
      <c r="AA1442" s="32" t="s">
        <v>4957</v>
      </c>
      <c r="AB1442">
        <v>31.7</v>
      </c>
      <c r="AC1442">
        <f t="shared" si="52"/>
        <v>1.8661844484629291</v>
      </c>
      <c r="AD1442" s="42">
        <v>1.375119923249124E-2</v>
      </c>
      <c r="AF1442" s="32" t="s">
        <v>4957</v>
      </c>
      <c r="AG1442">
        <v>31.7</v>
      </c>
      <c r="AH1442">
        <f t="shared" si="53"/>
        <v>1.8661844484629291</v>
      </c>
      <c r="AI1442" s="180">
        <v>1.375119923249124E-2</v>
      </c>
      <c r="AJ1442" s="42">
        <f ca="1">_xlfn.NORM.INV(RAND(),VAR!$F$6,VAR!$F$7)</f>
        <v>-4.9011915724784675E-3</v>
      </c>
    </row>
    <row r="1443" spans="27:36" x14ac:dyDescent="0.25">
      <c r="AA1443" s="32" t="s">
        <v>5577</v>
      </c>
      <c r="AB1443">
        <v>11.06</v>
      </c>
      <c r="AC1443">
        <f t="shared" si="52"/>
        <v>-0.9202135334006637</v>
      </c>
      <c r="AD1443" s="42">
        <v>1.3748854262144894E-2</v>
      </c>
      <c r="AF1443" s="32" t="s">
        <v>5577</v>
      </c>
      <c r="AG1443">
        <v>11.06</v>
      </c>
      <c r="AH1443">
        <f t="shared" si="53"/>
        <v>-0.9202135334006637</v>
      </c>
      <c r="AI1443" s="180">
        <v>1.3748854262144894E-2</v>
      </c>
      <c r="AJ1443" s="42">
        <f ca="1">_xlfn.NORM.INV(RAND(),VAR!$F$6,VAR!$F$7)</f>
        <v>-2.8409526738931178E-2</v>
      </c>
    </row>
    <row r="1444" spans="27:36" x14ac:dyDescent="0.25">
      <c r="AA1444" s="32" t="s">
        <v>3380</v>
      </c>
      <c r="AB1444">
        <v>138.62</v>
      </c>
      <c r="AC1444">
        <f t="shared" si="52"/>
        <v>0.45609243697478985</v>
      </c>
      <c r="AD1444" s="42">
        <v>1.3748720198917708E-2</v>
      </c>
      <c r="AF1444" s="32" t="s">
        <v>3380</v>
      </c>
      <c r="AG1444">
        <v>138.62</v>
      </c>
      <c r="AH1444">
        <f t="shared" si="53"/>
        <v>0.45609243697478985</v>
      </c>
      <c r="AI1444" s="180">
        <v>1.3748720198917708E-2</v>
      </c>
      <c r="AJ1444" s="42">
        <f ca="1">_xlfn.NORM.INV(RAND(),VAR!$F$6,VAR!$F$7)</f>
        <v>4.0666689579729196E-3</v>
      </c>
    </row>
    <row r="1445" spans="27:36" x14ac:dyDescent="0.25">
      <c r="AA1445" s="32" t="s">
        <v>3622</v>
      </c>
      <c r="AB1445">
        <v>95.2</v>
      </c>
      <c r="AC1445">
        <f t="shared" si="52"/>
        <v>-9.8057792515395481E-2</v>
      </c>
      <c r="AD1445" s="42">
        <v>1.3736556277286871E-2</v>
      </c>
      <c r="AF1445" s="32" t="s">
        <v>3622</v>
      </c>
      <c r="AG1445">
        <v>95.2</v>
      </c>
      <c r="AH1445">
        <f t="shared" si="53"/>
        <v>-9.8057792515395481E-2</v>
      </c>
      <c r="AI1445" s="180">
        <v>1.3736556277286871E-2</v>
      </c>
      <c r="AJ1445" s="42">
        <f ca="1">_xlfn.NORM.INV(RAND(),VAR!$F$6,VAR!$F$7)</f>
        <v>-4.4296306546303945E-3</v>
      </c>
    </row>
    <row r="1446" spans="27:36" x14ac:dyDescent="0.25">
      <c r="AA1446" s="32" t="s">
        <v>3586</v>
      </c>
      <c r="AB1446">
        <v>105.55</v>
      </c>
      <c r="AC1446">
        <f t="shared" si="52"/>
        <v>-0.32911714231233724</v>
      </c>
      <c r="AD1446" s="42">
        <v>1.3734152900499286E-2</v>
      </c>
      <c r="AF1446" s="32" t="s">
        <v>3586</v>
      </c>
      <c r="AG1446">
        <v>105.55</v>
      </c>
      <c r="AH1446">
        <f t="shared" si="53"/>
        <v>-0.32911714231233724</v>
      </c>
      <c r="AI1446" s="180">
        <v>1.3734152900499286E-2</v>
      </c>
      <c r="AJ1446" s="42">
        <f ca="1">_xlfn.NORM.INV(RAND(),VAR!$F$6,VAR!$F$7)</f>
        <v>4.4384644629269394E-2</v>
      </c>
    </row>
    <row r="1447" spans="27:36" x14ac:dyDescent="0.25">
      <c r="AA1447" s="32" t="s">
        <v>1487</v>
      </c>
      <c r="AB1447">
        <v>157.33000000000001</v>
      </c>
      <c r="AC1447">
        <f t="shared" si="52"/>
        <v>-0.15295574458921068</v>
      </c>
      <c r="AD1447" s="42">
        <v>1.3724226804123774E-2</v>
      </c>
      <c r="AF1447" s="32" t="s">
        <v>1487</v>
      </c>
      <c r="AG1447">
        <v>157.33000000000001</v>
      </c>
      <c r="AH1447">
        <f t="shared" si="53"/>
        <v>-0.15295574458921068</v>
      </c>
      <c r="AI1447" s="180">
        <v>1.3724226804123774E-2</v>
      </c>
      <c r="AJ1447" s="42">
        <f ca="1">_xlfn.NORM.INV(RAND(),VAR!$F$6,VAR!$F$7)</f>
        <v>-1.2671557177419494E-2</v>
      </c>
    </row>
    <row r="1448" spans="27:36" x14ac:dyDescent="0.25">
      <c r="AA1448" s="32" t="s">
        <v>2468</v>
      </c>
      <c r="AB1448">
        <v>185.74</v>
      </c>
      <c r="AC1448">
        <f t="shared" si="52"/>
        <v>0.15668202764976957</v>
      </c>
      <c r="AD1448" s="42">
        <v>1.3698630136986356E-2</v>
      </c>
      <c r="AF1448" s="32" t="s">
        <v>2468</v>
      </c>
      <c r="AG1448">
        <v>185.74</v>
      </c>
      <c r="AH1448">
        <f t="shared" si="53"/>
        <v>0.15668202764976957</v>
      </c>
      <c r="AI1448" s="180">
        <v>1.3698630136986356E-2</v>
      </c>
      <c r="AJ1448" s="42">
        <f ca="1">_xlfn.NORM.INV(RAND(),VAR!$F$6,VAR!$F$7)</f>
        <v>-1.7497209376945704E-3</v>
      </c>
    </row>
    <row r="1449" spans="27:36" x14ac:dyDescent="0.25">
      <c r="AA1449" s="32" t="s">
        <v>2619</v>
      </c>
      <c r="AB1449">
        <v>160.58000000000001</v>
      </c>
      <c r="AC1449">
        <f t="shared" si="52"/>
        <v>0.14178043230944271</v>
      </c>
      <c r="AD1449" s="42">
        <v>1.3698630136986356E-2</v>
      </c>
      <c r="AF1449" s="32" t="s">
        <v>2619</v>
      </c>
      <c r="AG1449">
        <v>160.58000000000001</v>
      </c>
      <c r="AH1449">
        <f t="shared" si="53"/>
        <v>0.14178043230944271</v>
      </c>
      <c r="AI1449" s="180">
        <v>1.3698630136986356E-2</v>
      </c>
      <c r="AJ1449" s="42">
        <f ca="1">_xlfn.NORM.INV(RAND(),VAR!$F$6,VAR!$F$7)</f>
        <v>2.9520144669406068E-4</v>
      </c>
    </row>
    <row r="1450" spans="27:36" x14ac:dyDescent="0.25">
      <c r="AA1450" s="32" t="s">
        <v>2850</v>
      </c>
      <c r="AB1450">
        <v>140.63999999999999</v>
      </c>
      <c r="AC1450">
        <f t="shared" si="52"/>
        <v>-3.2337966148341946E-2</v>
      </c>
      <c r="AD1450" s="42">
        <v>1.3694680697707851E-2</v>
      </c>
      <c r="AF1450" s="32" t="s">
        <v>2850</v>
      </c>
      <c r="AG1450">
        <v>140.63999999999999</v>
      </c>
      <c r="AH1450">
        <f t="shared" si="53"/>
        <v>-3.2337966148341946E-2</v>
      </c>
      <c r="AI1450" s="180">
        <v>1.3694680697707851E-2</v>
      </c>
      <c r="AJ1450" s="42">
        <f ca="1">_xlfn.NORM.INV(RAND(),VAR!$F$6,VAR!$F$7)</f>
        <v>-1.2460647008449993E-3</v>
      </c>
    </row>
    <row r="1451" spans="27:36" x14ac:dyDescent="0.25">
      <c r="AA1451" s="32" t="s">
        <v>2934</v>
      </c>
      <c r="AB1451">
        <v>145.34</v>
      </c>
      <c r="AC1451">
        <f t="shared" si="52"/>
        <v>-0.2350526315789474</v>
      </c>
      <c r="AD1451" s="42">
        <v>1.3669967917422365E-2</v>
      </c>
      <c r="AF1451" s="32" t="s">
        <v>2934</v>
      </c>
      <c r="AG1451">
        <v>145.34</v>
      </c>
      <c r="AH1451">
        <f t="shared" si="53"/>
        <v>-0.2350526315789474</v>
      </c>
      <c r="AI1451" s="180">
        <v>1.3669967917422365E-2</v>
      </c>
      <c r="AJ1451" s="42">
        <f ca="1">_xlfn.NORM.INV(RAND(),VAR!$F$6,VAR!$F$7)</f>
        <v>-8.422604778939035E-3</v>
      </c>
    </row>
    <row r="1452" spans="27:36" x14ac:dyDescent="0.25">
      <c r="AA1452" s="32" t="s">
        <v>1316</v>
      </c>
      <c r="AB1452">
        <v>190</v>
      </c>
      <c r="AC1452">
        <f t="shared" si="52"/>
        <v>9.8583405608557495E-2</v>
      </c>
      <c r="AD1452" s="42">
        <v>1.3657703798548804E-2</v>
      </c>
      <c r="AF1452" s="32" t="s">
        <v>1316</v>
      </c>
      <c r="AG1452">
        <v>190</v>
      </c>
      <c r="AH1452">
        <f t="shared" si="53"/>
        <v>9.8583405608557495E-2</v>
      </c>
      <c r="AI1452" s="180">
        <v>1.3657703798548804E-2</v>
      </c>
      <c r="AJ1452" s="42">
        <f ca="1">_xlfn.NORM.INV(RAND(),VAR!$F$6,VAR!$F$7)</f>
        <v>2.0765388449046452E-2</v>
      </c>
    </row>
    <row r="1453" spans="27:36" x14ac:dyDescent="0.25">
      <c r="AA1453" s="32" t="s">
        <v>1450</v>
      </c>
      <c r="AB1453">
        <v>172.95</v>
      </c>
      <c r="AC1453">
        <f t="shared" si="52"/>
        <v>-0.54408857255832355</v>
      </c>
      <c r="AD1453" s="42">
        <v>1.3656077833782643E-2</v>
      </c>
      <c r="AF1453" s="32" t="s">
        <v>1450</v>
      </c>
      <c r="AG1453">
        <v>172.95</v>
      </c>
      <c r="AH1453">
        <f t="shared" si="53"/>
        <v>-0.54408857255832355</v>
      </c>
      <c r="AI1453" s="180">
        <v>1.3656077833782643E-2</v>
      </c>
      <c r="AJ1453" s="42">
        <f ca="1">_xlfn.NORM.INV(RAND(),VAR!$F$6,VAR!$F$7)</f>
        <v>3.6112154852630404E-2</v>
      </c>
    </row>
    <row r="1454" spans="27:36" x14ac:dyDescent="0.25">
      <c r="AA1454" s="32" t="s">
        <v>829</v>
      </c>
      <c r="AB1454">
        <v>379.35</v>
      </c>
      <c r="AC1454">
        <f t="shared" si="52"/>
        <v>12.447359092520383</v>
      </c>
      <c r="AD1454" s="42">
        <v>1.3654339461308229E-2</v>
      </c>
      <c r="AF1454" s="32" t="s">
        <v>829</v>
      </c>
      <c r="AG1454">
        <v>379.35</v>
      </c>
      <c r="AH1454">
        <f t="shared" si="53"/>
        <v>12.447359092520383</v>
      </c>
      <c r="AI1454" s="180">
        <v>1.3654339461308229E-2</v>
      </c>
      <c r="AJ1454" s="42">
        <f ca="1">_xlfn.NORM.INV(RAND(),VAR!$F$6,VAR!$F$7)</f>
        <v>-1.0460850214985662E-2</v>
      </c>
    </row>
    <row r="1455" spans="27:36" x14ac:dyDescent="0.25">
      <c r="AA1455" s="32" t="s">
        <v>4822</v>
      </c>
      <c r="AB1455">
        <v>28.21</v>
      </c>
      <c r="AC1455">
        <f t="shared" si="52"/>
        <v>2.1661054994388329</v>
      </c>
      <c r="AD1455" s="42">
        <v>1.3654329859863479E-2</v>
      </c>
      <c r="AF1455" s="32" t="s">
        <v>4822</v>
      </c>
      <c r="AG1455">
        <v>28.21</v>
      </c>
      <c r="AH1455">
        <f t="shared" si="53"/>
        <v>2.1661054994388329</v>
      </c>
      <c r="AI1455" s="180">
        <v>1.3654329859863479E-2</v>
      </c>
      <c r="AJ1455" s="42">
        <f ca="1">_xlfn.NORM.INV(RAND(),VAR!$F$6,VAR!$F$7)</f>
        <v>2.9887228171441304E-2</v>
      </c>
    </row>
    <row r="1456" spans="27:36" x14ac:dyDescent="0.25">
      <c r="AA1456" s="32" t="s">
        <v>6416</v>
      </c>
      <c r="AB1456">
        <v>8.91</v>
      </c>
      <c r="AC1456">
        <f t="shared" si="52"/>
        <v>-0.60008976660682234</v>
      </c>
      <c r="AD1456" s="42">
        <v>1.3651877133106005E-2</v>
      </c>
      <c r="AF1456" s="32" t="s">
        <v>6416</v>
      </c>
      <c r="AG1456">
        <v>8.91</v>
      </c>
      <c r="AH1456">
        <f t="shared" si="53"/>
        <v>-0.60008976660682234</v>
      </c>
      <c r="AI1456" s="180">
        <v>1.3651877133106005E-2</v>
      </c>
      <c r="AJ1456" s="42">
        <f ca="1">_xlfn.NORM.INV(RAND(),VAR!$F$6,VAR!$F$7)</f>
        <v>8.0103202999268174E-3</v>
      </c>
    </row>
    <row r="1457" spans="27:36" x14ac:dyDescent="0.25">
      <c r="AA1457" s="32" t="s">
        <v>5276</v>
      </c>
      <c r="AB1457">
        <v>22.28</v>
      </c>
      <c r="AC1457">
        <f t="shared" si="52"/>
        <v>1.9986541049798117</v>
      </c>
      <c r="AD1457" s="42">
        <v>1.364877161055511E-2</v>
      </c>
      <c r="AF1457" s="32" t="s">
        <v>5276</v>
      </c>
      <c r="AG1457">
        <v>22.28</v>
      </c>
      <c r="AH1457">
        <f t="shared" si="53"/>
        <v>1.9986541049798117</v>
      </c>
      <c r="AI1457" s="180">
        <v>1.364877161055511E-2</v>
      </c>
      <c r="AJ1457" s="42">
        <f ca="1">_xlfn.NORM.INV(RAND(),VAR!$F$6,VAR!$F$7)</f>
        <v>-2.7902012842505774E-2</v>
      </c>
    </row>
    <row r="1458" spans="27:36" x14ac:dyDescent="0.25">
      <c r="AA1458" s="32" t="s">
        <v>6732</v>
      </c>
      <c r="AB1458">
        <v>7.43</v>
      </c>
      <c r="AC1458">
        <f t="shared" si="52"/>
        <v>-0.74414600550964183</v>
      </c>
      <c r="AD1458" s="42">
        <v>1.3642564802182733E-2</v>
      </c>
      <c r="AF1458" s="32" t="s">
        <v>6732</v>
      </c>
      <c r="AG1458">
        <v>7.43</v>
      </c>
      <c r="AH1458">
        <f t="shared" si="53"/>
        <v>-0.74414600550964183</v>
      </c>
      <c r="AI1458" s="180">
        <v>1.3642564802182733E-2</v>
      </c>
      <c r="AJ1458" s="42">
        <f ca="1">_xlfn.NORM.INV(RAND(),VAR!$F$6,VAR!$F$7)</f>
        <v>2.2447255018899874E-2</v>
      </c>
    </row>
    <row r="1459" spans="27:36" x14ac:dyDescent="0.25">
      <c r="AA1459" s="32" t="s">
        <v>4501</v>
      </c>
      <c r="AB1459">
        <v>29.04</v>
      </c>
      <c r="AC1459">
        <f t="shared" si="52"/>
        <v>0.94899328859060383</v>
      </c>
      <c r="AD1459" s="42">
        <v>1.3612565445026092E-2</v>
      </c>
      <c r="AF1459" s="32" t="s">
        <v>4501</v>
      </c>
      <c r="AG1459">
        <v>29.04</v>
      </c>
      <c r="AH1459">
        <f t="shared" si="53"/>
        <v>0.94899328859060383</v>
      </c>
      <c r="AI1459" s="180">
        <v>1.3612565445026092E-2</v>
      </c>
      <c r="AJ1459" s="42">
        <f ca="1">_xlfn.NORM.INV(RAND(),VAR!$F$6,VAR!$F$7)</f>
        <v>-5.1300555811749152E-3</v>
      </c>
    </row>
    <row r="1460" spans="27:36" x14ac:dyDescent="0.25">
      <c r="AA1460" s="32" t="s">
        <v>5476</v>
      </c>
      <c r="AB1460">
        <v>14.9</v>
      </c>
      <c r="AC1460">
        <f t="shared" si="52"/>
        <v>-0.20021470746108416</v>
      </c>
      <c r="AD1460" s="42">
        <v>1.3605442176870763E-2</v>
      </c>
      <c r="AF1460" s="32" t="s">
        <v>5476</v>
      </c>
      <c r="AG1460">
        <v>14.9</v>
      </c>
      <c r="AH1460">
        <f t="shared" si="53"/>
        <v>-0.20021470746108416</v>
      </c>
      <c r="AI1460" s="180">
        <v>1.3605442176870763E-2</v>
      </c>
      <c r="AJ1460" s="42">
        <f ca="1">_xlfn.NORM.INV(RAND(),VAR!$F$6,VAR!$F$7)</f>
        <v>7.534935214173926E-4</v>
      </c>
    </row>
    <row r="1461" spans="27:36" x14ac:dyDescent="0.25">
      <c r="AA1461" s="32" t="s">
        <v>5328</v>
      </c>
      <c r="AB1461">
        <v>18.63</v>
      </c>
      <c r="AC1461">
        <f t="shared" si="52"/>
        <v>-0.85472551466001245</v>
      </c>
      <c r="AD1461" s="42">
        <v>1.3601741022850833E-2</v>
      </c>
      <c r="AF1461" s="32" t="s">
        <v>5328</v>
      </c>
      <c r="AG1461">
        <v>18.63</v>
      </c>
      <c r="AH1461">
        <f t="shared" si="53"/>
        <v>-0.85472551466001245</v>
      </c>
      <c r="AI1461" s="180">
        <v>1.3601741022850833E-2</v>
      </c>
      <c r="AJ1461" s="42">
        <f ca="1">_xlfn.NORM.INV(RAND(),VAR!$F$6,VAR!$F$7)</f>
        <v>-1.9907343912205624E-2</v>
      </c>
    </row>
    <row r="1462" spans="27:36" x14ac:dyDescent="0.25">
      <c r="AA1462" s="32" t="s">
        <v>1568</v>
      </c>
      <c r="AB1462">
        <v>128.24</v>
      </c>
      <c r="AC1462">
        <f t="shared" si="52"/>
        <v>-3.3973634651600637E-2</v>
      </c>
      <c r="AD1462" s="42">
        <v>1.3594688586784809E-2</v>
      </c>
      <c r="AF1462" s="32" t="s">
        <v>1568</v>
      </c>
      <c r="AG1462">
        <v>128.24</v>
      </c>
      <c r="AH1462">
        <f t="shared" si="53"/>
        <v>-3.3973634651600637E-2</v>
      </c>
      <c r="AI1462" s="180">
        <v>1.3594688586784809E-2</v>
      </c>
      <c r="AJ1462" s="42">
        <f ca="1">_xlfn.NORM.INV(RAND(),VAR!$F$6,VAR!$F$7)</f>
        <v>-3.5553493292957629E-2</v>
      </c>
    </row>
    <row r="1463" spans="27:36" x14ac:dyDescent="0.25">
      <c r="AA1463" s="32" t="s">
        <v>3305</v>
      </c>
      <c r="AB1463">
        <v>132.75</v>
      </c>
      <c r="AC1463">
        <f t="shared" si="52"/>
        <v>58.263392857142854</v>
      </c>
      <c r="AD1463" s="42">
        <v>1.3590898679086916E-2</v>
      </c>
      <c r="AF1463" s="32" t="s">
        <v>3305</v>
      </c>
      <c r="AG1463">
        <v>132.75</v>
      </c>
      <c r="AH1463">
        <f t="shared" si="53"/>
        <v>58.263392857142854</v>
      </c>
      <c r="AI1463" s="180">
        <v>1.3590898679086916E-2</v>
      </c>
      <c r="AJ1463" s="42">
        <f ca="1">_xlfn.NORM.INV(RAND(),VAR!$F$6,VAR!$F$7)</f>
        <v>-4.6933585625775825E-3</v>
      </c>
    </row>
    <row r="1464" spans="27:36" x14ac:dyDescent="0.25">
      <c r="AA1464" s="32" t="s">
        <v>7735</v>
      </c>
      <c r="AB1464">
        <v>2.2400000000000002</v>
      </c>
      <c r="AC1464">
        <f t="shared" si="52"/>
        <v>-0.98160617506979797</v>
      </c>
      <c r="AD1464" s="42">
        <v>1.3574660633484337E-2</v>
      </c>
      <c r="AF1464" s="32" t="s">
        <v>7735</v>
      </c>
      <c r="AG1464">
        <v>2.2400000000000002</v>
      </c>
      <c r="AH1464">
        <f t="shared" si="53"/>
        <v>-0.98160617506979797</v>
      </c>
      <c r="AI1464" s="180">
        <v>1.3574660633484337E-2</v>
      </c>
      <c r="AJ1464" s="42">
        <f ca="1">_xlfn.NORM.INV(RAND(),VAR!$F$6,VAR!$F$7)</f>
        <v>-1.8304669014155756E-2</v>
      </c>
    </row>
    <row r="1465" spans="27:36" x14ac:dyDescent="0.25">
      <c r="AA1465" s="32" t="s">
        <v>3435</v>
      </c>
      <c r="AB1465">
        <v>121.78</v>
      </c>
      <c r="AC1465">
        <f t="shared" si="52"/>
        <v>13.779126213592233</v>
      </c>
      <c r="AD1465" s="42">
        <v>1.3566375364128191E-2</v>
      </c>
      <c r="AF1465" s="32" t="s">
        <v>3435</v>
      </c>
      <c r="AG1465">
        <v>121.78</v>
      </c>
      <c r="AH1465">
        <f t="shared" si="53"/>
        <v>13.779126213592233</v>
      </c>
      <c r="AI1465" s="180">
        <v>1.3566375364128191E-2</v>
      </c>
      <c r="AJ1465" s="42">
        <f ca="1">_xlfn.NORM.INV(RAND(),VAR!$F$6,VAR!$F$7)</f>
        <v>-8.9454750034746004E-3</v>
      </c>
    </row>
    <row r="1466" spans="27:36" x14ac:dyDescent="0.25">
      <c r="AA1466" s="32" t="s">
        <v>5850</v>
      </c>
      <c r="AB1466">
        <v>8.24</v>
      </c>
      <c r="AC1466">
        <f t="shared" si="52"/>
        <v>-0.74425822470515213</v>
      </c>
      <c r="AD1466" s="42">
        <v>1.3530135301353052E-2</v>
      </c>
      <c r="AF1466" s="32" t="s">
        <v>5850</v>
      </c>
      <c r="AG1466">
        <v>8.24</v>
      </c>
      <c r="AH1466">
        <f t="shared" si="53"/>
        <v>-0.74425822470515213</v>
      </c>
      <c r="AI1466" s="180">
        <v>1.3530135301353052E-2</v>
      </c>
      <c r="AJ1466" s="42">
        <f ca="1">_xlfn.NORM.INV(RAND(),VAR!$F$6,VAR!$F$7)</f>
        <v>1.1493416696077827E-2</v>
      </c>
    </row>
    <row r="1467" spans="27:36" x14ac:dyDescent="0.25">
      <c r="AA1467" s="32" t="s">
        <v>4486</v>
      </c>
      <c r="AB1467">
        <v>32.22</v>
      </c>
      <c r="AC1467">
        <f t="shared" si="52"/>
        <v>-0.76647097195042402</v>
      </c>
      <c r="AD1467" s="42">
        <v>1.3526266121421715E-2</v>
      </c>
      <c r="AF1467" s="32" t="s">
        <v>4486</v>
      </c>
      <c r="AG1467">
        <v>32.22</v>
      </c>
      <c r="AH1467">
        <f t="shared" si="53"/>
        <v>-0.76647097195042402</v>
      </c>
      <c r="AI1467" s="180">
        <v>1.3526266121421715E-2</v>
      </c>
      <c r="AJ1467" s="42">
        <f ca="1">_xlfn.NORM.INV(RAND(),VAR!$F$6,VAR!$F$7)</f>
        <v>1.9804792042080931E-2</v>
      </c>
    </row>
    <row r="1468" spans="27:36" x14ac:dyDescent="0.25">
      <c r="AA1468" s="32" t="s">
        <v>3218</v>
      </c>
      <c r="AB1468">
        <v>137.97</v>
      </c>
      <c r="AC1468">
        <f t="shared" si="52"/>
        <v>15.723636363636363</v>
      </c>
      <c r="AD1468" s="42">
        <v>1.3516491588922319E-2</v>
      </c>
      <c r="AF1468" s="32" t="s">
        <v>3218</v>
      </c>
      <c r="AG1468">
        <v>137.97</v>
      </c>
      <c r="AH1468">
        <f t="shared" si="53"/>
        <v>15.723636363636363</v>
      </c>
      <c r="AI1468" s="180">
        <v>1.3516491588922319E-2</v>
      </c>
      <c r="AJ1468" s="42">
        <f ca="1">_xlfn.NORM.INV(RAND(),VAR!$F$6,VAR!$F$7)</f>
        <v>-1.725600605721099E-2</v>
      </c>
    </row>
    <row r="1469" spans="27:36" x14ac:dyDescent="0.25">
      <c r="AA1469" s="32" t="s">
        <v>5819</v>
      </c>
      <c r="AB1469">
        <v>8.25</v>
      </c>
      <c r="AC1469">
        <f t="shared" si="52"/>
        <v>0.8292682926829269</v>
      </c>
      <c r="AD1469" s="42">
        <v>1.3513513513513375E-2</v>
      </c>
      <c r="AF1469" s="32" t="s">
        <v>5819</v>
      </c>
      <c r="AG1469">
        <v>8.25</v>
      </c>
      <c r="AH1469">
        <f t="shared" si="53"/>
        <v>0.8292682926829269</v>
      </c>
      <c r="AI1469" s="180">
        <v>1.3513513513513375E-2</v>
      </c>
      <c r="AJ1469" s="42">
        <f ca="1">_xlfn.NORM.INV(RAND(),VAR!$F$6,VAR!$F$7)</f>
        <v>-1.3854658539717611E-2</v>
      </c>
    </row>
    <row r="1470" spans="27:36" x14ac:dyDescent="0.25">
      <c r="AA1470" s="32" t="s">
        <v>7431</v>
      </c>
      <c r="AB1470">
        <v>4.51</v>
      </c>
      <c r="AC1470">
        <f t="shared" si="52"/>
        <v>-0.84628493524199044</v>
      </c>
      <c r="AD1470" s="42">
        <v>1.348314606741563E-2</v>
      </c>
      <c r="AF1470" s="32" t="s">
        <v>7431</v>
      </c>
      <c r="AG1470">
        <v>4.51</v>
      </c>
      <c r="AH1470">
        <f t="shared" si="53"/>
        <v>-0.84628493524199044</v>
      </c>
      <c r="AI1470" s="180">
        <v>1.348314606741563E-2</v>
      </c>
      <c r="AJ1470" s="42">
        <f ca="1">_xlfn.NORM.INV(RAND(),VAR!$F$6,VAR!$F$7)</f>
        <v>-6.649650575086246E-3</v>
      </c>
    </row>
    <row r="1471" spans="27:36" x14ac:dyDescent="0.25">
      <c r="AA1471" s="32" t="s">
        <v>4795</v>
      </c>
      <c r="AB1471">
        <v>29.34</v>
      </c>
      <c r="AC1471">
        <f t="shared" si="52"/>
        <v>0.49846782431052117</v>
      </c>
      <c r="AD1471" s="42">
        <v>1.3471502590673534E-2</v>
      </c>
      <c r="AF1471" s="32" t="s">
        <v>4795</v>
      </c>
      <c r="AG1471">
        <v>29.34</v>
      </c>
      <c r="AH1471">
        <f t="shared" si="53"/>
        <v>0.49846782431052117</v>
      </c>
      <c r="AI1471" s="180">
        <v>1.3471502590673534E-2</v>
      </c>
      <c r="AJ1471" s="42">
        <f ca="1">_xlfn.NORM.INV(RAND(),VAR!$F$6,VAR!$F$7)</f>
        <v>7.9327888882827699E-3</v>
      </c>
    </row>
    <row r="1472" spans="27:36" x14ac:dyDescent="0.25">
      <c r="AA1472" s="32" t="s">
        <v>5310</v>
      </c>
      <c r="AB1472">
        <v>19.579999999999998</v>
      </c>
      <c r="AC1472">
        <f t="shared" si="52"/>
        <v>-0.88288773251988761</v>
      </c>
      <c r="AD1472" s="42">
        <v>1.3457556935817738E-2</v>
      </c>
      <c r="AF1472" s="32" t="s">
        <v>5310</v>
      </c>
      <c r="AG1472">
        <v>19.579999999999998</v>
      </c>
      <c r="AH1472">
        <f t="shared" si="53"/>
        <v>-0.88288773251988761</v>
      </c>
      <c r="AI1472" s="180">
        <v>1.3457556935817738E-2</v>
      </c>
      <c r="AJ1472" s="42">
        <f ca="1">_xlfn.NORM.INV(RAND(),VAR!$F$6,VAR!$F$7)</f>
        <v>-1.6129605807423099E-2</v>
      </c>
    </row>
    <row r="1473" spans="27:36" x14ac:dyDescent="0.25">
      <c r="AA1473" s="32" t="s">
        <v>2610</v>
      </c>
      <c r="AB1473">
        <v>167.19</v>
      </c>
      <c r="AC1473">
        <f t="shared" si="52"/>
        <v>-0.13619219839834673</v>
      </c>
      <c r="AD1473" s="42">
        <v>1.3456992180396421E-2</v>
      </c>
      <c r="AF1473" s="32" t="s">
        <v>2610</v>
      </c>
      <c r="AG1473">
        <v>167.19</v>
      </c>
      <c r="AH1473">
        <f t="shared" si="53"/>
        <v>-0.13619219839834673</v>
      </c>
      <c r="AI1473" s="180">
        <v>1.3456992180396421E-2</v>
      </c>
      <c r="AJ1473" s="42">
        <f ca="1">_xlfn.NORM.INV(RAND(),VAR!$F$6,VAR!$F$7)</f>
        <v>8.1990057847094663E-3</v>
      </c>
    </row>
    <row r="1474" spans="27:36" x14ac:dyDescent="0.25">
      <c r="AA1474" s="32" t="s">
        <v>1978</v>
      </c>
      <c r="AB1474">
        <v>193.55</v>
      </c>
      <c r="AC1474">
        <f t="shared" si="52"/>
        <v>0.88921425085407524</v>
      </c>
      <c r="AD1474" s="42">
        <v>1.3456906482354203E-2</v>
      </c>
      <c r="AF1474" s="32" t="s">
        <v>1978</v>
      </c>
      <c r="AG1474">
        <v>193.55</v>
      </c>
      <c r="AH1474">
        <f t="shared" si="53"/>
        <v>0.88921425085407524</v>
      </c>
      <c r="AI1474" s="180">
        <v>1.3456906482354203E-2</v>
      </c>
      <c r="AJ1474" s="42">
        <f ca="1">_xlfn.NORM.INV(RAND(),VAR!$F$6,VAR!$F$7)</f>
        <v>-6.5497463143861642E-3</v>
      </c>
    </row>
    <row r="1475" spans="27:36" x14ac:dyDescent="0.25">
      <c r="AA1475" s="32" t="s">
        <v>3608</v>
      </c>
      <c r="AB1475">
        <v>102.45</v>
      </c>
      <c r="AC1475">
        <f t="shared" si="52"/>
        <v>-0.75074205634762303</v>
      </c>
      <c r="AD1475" s="42">
        <v>1.3453358393510806E-2</v>
      </c>
      <c r="AF1475" s="32" t="s">
        <v>3608</v>
      </c>
      <c r="AG1475">
        <v>102.45</v>
      </c>
      <c r="AH1475">
        <f t="shared" si="53"/>
        <v>-0.75074205634762303</v>
      </c>
      <c r="AI1475" s="180">
        <v>1.3453358393510806E-2</v>
      </c>
      <c r="AJ1475" s="42">
        <f ca="1">_xlfn.NORM.INV(RAND(),VAR!$F$6,VAR!$F$7)</f>
        <v>-1.514381887425658E-2</v>
      </c>
    </row>
    <row r="1476" spans="27:36" x14ac:dyDescent="0.25">
      <c r="AA1476" s="32" t="s">
        <v>902</v>
      </c>
      <c r="AB1476">
        <v>411.02</v>
      </c>
      <c r="AC1476">
        <f t="shared" ref="AC1476:AC1539" si="54">(AB1476/AB1477)-1</f>
        <v>1.0642860730249608</v>
      </c>
      <c r="AD1476" s="42">
        <v>1.3437877555045885E-2</v>
      </c>
      <c r="AF1476" s="32" t="s">
        <v>902</v>
      </c>
      <c r="AG1476">
        <v>411.02</v>
      </c>
      <c r="AH1476">
        <f t="shared" ref="AH1476:AH1539" si="55">(AG1476/AG1477)-1</f>
        <v>1.0642860730249608</v>
      </c>
      <c r="AI1476" s="180">
        <v>1.3437877555045885E-2</v>
      </c>
      <c r="AJ1476" s="42">
        <f ca="1">_xlfn.NORM.INV(RAND(),VAR!$F$6,VAR!$F$7)</f>
        <v>1.1412473102292986E-2</v>
      </c>
    </row>
    <row r="1477" spans="27:36" x14ac:dyDescent="0.25">
      <c r="AA1477" s="32" t="s">
        <v>2048</v>
      </c>
      <c r="AB1477">
        <v>199.11</v>
      </c>
      <c r="AC1477">
        <f t="shared" si="54"/>
        <v>-0.32374418367693503</v>
      </c>
      <c r="AD1477" s="42">
        <v>1.3437165979538923E-2</v>
      </c>
      <c r="AF1477" s="32" t="s">
        <v>2048</v>
      </c>
      <c r="AG1477">
        <v>199.11</v>
      </c>
      <c r="AH1477">
        <f t="shared" si="55"/>
        <v>-0.32374418367693503</v>
      </c>
      <c r="AI1477" s="180">
        <v>1.3437165979538923E-2</v>
      </c>
      <c r="AJ1477" s="42">
        <f ca="1">_xlfn.NORM.INV(RAND(),VAR!$F$6,VAR!$F$7)</f>
        <v>-1.6757046681313944E-2</v>
      </c>
    </row>
    <row r="1478" spans="27:36" x14ac:dyDescent="0.25">
      <c r="AA1478" s="32" t="s">
        <v>281</v>
      </c>
      <c r="AB1478">
        <v>294.43</v>
      </c>
      <c r="AC1478">
        <f t="shared" si="54"/>
        <v>96.493377483443709</v>
      </c>
      <c r="AD1478" s="42">
        <v>1.342374281485581E-2</v>
      </c>
      <c r="AF1478" s="32" t="s">
        <v>281</v>
      </c>
      <c r="AG1478">
        <v>294.43</v>
      </c>
      <c r="AH1478">
        <f t="shared" si="55"/>
        <v>96.493377483443709</v>
      </c>
      <c r="AI1478" s="180">
        <v>1.342374281485581E-2</v>
      </c>
      <c r="AJ1478" s="42">
        <f ca="1">_xlfn.NORM.INV(RAND(),VAR!$F$6,VAR!$F$7)</f>
        <v>8.8090339124643584E-3</v>
      </c>
    </row>
    <row r="1479" spans="27:36" x14ac:dyDescent="0.25">
      <c r="AA1479" s="32" t="s">
        <v>7630</v>
      </c>
      <c r="AB1479">
        <v>3.02</v>
      </c>
      <c r="AC1479">
        <f t="shared" si="54"/>
        <v>-0.63658243080625754</v>
      </c>
      <c r="AD1479" s="42">
        <v>1.3422818791946289E-2</v>
      </c>
      <c r="AF1479" s="32" t="s">
        <v>7630</v>
      </c>
      <c r="AG1479">
        <v>3.02</v>
      </c>
      <c r="AH1479">
        <f t="shared" si="55"/>
        <v>-0.63658243080625754</v>
      </c>
      <c r="AI1479" s="180">
        <v>1.3422818791946289E-2</v>
      </c>
      <c r="AJ1479" s="42">
        <f ca="1">_xlfn.NORM.INV(RAND(),VAR!$F$6,VAR!$F$7)</f>
        <v>-3.4252594434957141E-3</v>
      </c>
    </row>
    <row r="1480" spans="27:36" x14ac:dyDescent="0.25">
      <c r="AA1480" s="32" t="s">
        <v>6586</v>
      </c>
      <c r="AB1480">
        <v>8.31</v>
      </c>
      <c r="AC1480">
        <f t="shared" si="54"/>
        <v>-0.94957524271844662</v>
      </c>
      <c r="AD1480" s="42">
        <v>1.3414634146341697E-2</v>
      </c>
      <c r="AF1480" s="32" t="s">
        <v>6586</v>
      </c>
      <c r="AG1480">
        <v>8.31</v>
      </c>
      <c r="AH1480">
        <f t="shared" si="55"/>
        <v>-0.94957524271844662</v>
      </c>
      <c r="AI1480" s="180">
        <v>1.3414634146341697E-2</v>
      </c>
      <c r="AJ1480" s="42">
        <f ca="1">_xlfn.NORM.INV(RAND(),VAR!$F$6,VAR!$F$7)</f>
        <v>-1.907380328538686E-2</v>
      </c>
    </row>
    <row r="1481" spans="27:36" x14ac:dyDescent="0.25">
      <c r="AA1481" s="32" t="s">
        <v>1397</v>
      </c>
      <c r="AB1481">
        <v>164.8</v>
      </c>
      <c r="AC1481">
        <f t="shared" si="54"/>
        <v>3.8427857772553633</v>
      </c>
      <c r="AD1481" s="42">
        <v>1.3405485180174592E-2</v>
      </c>
      <c r="AF1481" s="32" t="s">
        <v>1397</v>
      </c>
      <c r="AG1481">
        <v>164.8</v>
      </c>
      <c r="AH1481">
        <f t="shared" si="55"/>
        <v>3.8427857772553633</v>
      </c>
      <c r="AI1481" s="180">
        <v>1.3405485180174592E-2</v>
      </c>
      <c r="AJ1481" s="42">
        <f ca="1">_xlfn.NORM.INV(RAND(),VAR!$F$6,VAR!$F$7)</f>
        <v>-1.644935352413391E-2</v>
      </c>
    </row>
    <row r="1482" spans="27:36" x14ac:dyDescent="0.25">
      <c r="AA1482" s="32" t="s">
        <v>4997</v>
      </c>
      <c r="AB1482">
        <v>34.03</v>
      </c>
      <c r="AC1482">
        <f t="shared" si="54"/>
        <v>-0.89005556991470658</v>
      </c>
      <c r="AD1482" s="42">
        <v>1.3400833829660508E-2</v>
      </c>
      <c r="AF1482" s="32" t="s">
        <v>4997</v>
      </c>
      <c r="AG1482">
        <v>34.03</v>
      </c>
      <c r="AH1482">
        <f t="shared" si="55"/>
        <v>-0.89005556991470658</v>
      </c>
      <c r="AI1482" s="180">
        <v>1.3400833829660508E-2</v>
      </c>
      <c r="AJ1482" s="42">
        <f ca="1">_xlfn.NORM.INV(RAND(),VAR!$F$6,VAR!$F$7)</f>
        <v>2.395832743580309E-2</v>
      </c>
    </row>
    <row r="1483" spans="27:36" x14ac:dyDescent="0.25">
      <c r="AA1483" s="32" t="s">
        <v>313</v>
      </c>
      <c r="AB1483">
        <v>309.52</v>
      </c>
      <c r="AC1483">
        <f t="shared" si="54"/>
        <v>0.46068900424728643</v>
      </c>
      <c r="AD1483" s="42">
        <v>1.3390957011426341E-2</v>
      </c>
      <c r="AF1483" s="32" t="s">
        <v>313</v>
      </c>
      <c r="AG1483">
        <v>309.52</v>
      </c>
      <c r="AH1483">
        <f t="shared" si="55"/>
        <v>0.46068900424728643</v>
      </c>
      <c r="AI1483" s="180">
        <v>1.3390957011426341E-2</v>
      </c>
      <c r="AJ1483" s="42">
        <f ca="1">_xlfn.NORM.INV(RAND(),VAR!$F$6,VAR!$F$7)</f>
        <v>1.1718135226387561E-2</v>
      </c>
    </row>
    <row r="1484" spans="27:36" x14ac:dyDescent="0.25">
      <c r="AA1484" s="32" t="s">
        <v>2378</v>
      </c>
      <c r="AB1484">
        <v>211.9</v>
      </c>
      <c r="AC1484">
        <f t="shared" si="54"/>
        <v>24.407673860911274</v>
      </c>
      <c r="AD1484" s="42">
        <v>1.3390722142515576E-2</v>
      </c>
      <c r="AF1484" s="32" t="s">
        <v>2378</v>
      </c>
      <c r="AG1484">
        <v>211.9</v>
      </c>
      <c r="AH1484">
        <f t="shared" si="55"/>
        <v>24.407673860911274</v>
      </c>
      <c r="AI1484" s="180">
        <v>1.3390722142515576E-2</v>
      </c>
      <c r="AJ1484" s="42">
        <f ca="1">_xlfn.NORM.INV(RAND(),VAR!$F$6,VAR!$F$7)</f>
        <v>5.330584108746747E-3</v>
      </c>
    </row>
    <row r="1485" spans="27:36" x14ac:dyDescent="0.25">
      <c r="AA1485" s="32" t="s">
        <v>6522</v>
      </c>
      <c r="AB1485">
        <v>8.34</v>
      </c>
      <c r="AC1485">
        <f t="shared" si="54"/>
        <v>-0.93923939967944048</v>
      </c>
      <c r="AD1485" s="42">
        <v>1.3365735115431265E-2</v>
      </c>
      <c r="AF1485" s="32" t="s">
        <v>6522</v>
      </c>
      <c r="AG1485">
        <v>8.34</v>
      </c>
      <c r="AH1485">
        <f t="shared" si="55"/>
        <v>-0.93923939967944048</v>
      </c>
      <c r="AI1485" s="180">
        <v>1.3365735115431265E-2</v>
      </c>
      <c r="AJ1485" s="42">
        <f ca="1">_xlfn.NORM.INV(RAND(),VAR!$F$6,VAR!$F$7)</f>
        <v>1.7874604813303569E-2</v>
      </c>
    </row>
    <row r="1486" spans="27:36" x14ac:dyDescent="0.25">
      <c r="AA1486" s="32" t="s">
        <v>2868</v>
      </c>
      <c r="AB1486">
        <v>137.26</v>
      </c>
      <c r="AC1486">
        <f t="shared" si="54"/>
        <v>-0.62609643149005723</v>
      </c>
      <c r="AD1486" s="42">
        <v>1.336286452565516E-2</v>
      </c>
      <c r="AF1486" s="32" t="s">
        <v>2868</v>
      </c>
      <c r="AG1486">
        <v>137.26</v>
      </c>
      <c r="AH1486">
        <f t="shared" si="55"/>
        <v>-0.62609643149005723</v>
      </c>
      <c r="AI1486" s="180">
        <v>1.336286452565516E-2</v>
      </c>
      <c r="AJ1486" s="42">
        <f ca="1">_xlfn.NORM.INV(RAND(),VAR!$F$6,VAR!$F$7)</f>
        <v>2.2204228682370163E-2</v>
      </c>
    </row>
    <row r="1487" spans="27:36" x14ac:dyDescent="0.25">
      <c r="AA1487" s="32" t="s">
        <v>749</v>
      </c>
      <c r="AB1487">
        <v>367.1</v>
      </c>
      <c r="AC1487">
        <f t="shared" si="54"/>
        <v>36.193515704154009</v>
      </c>
      <c r="AD1487" s="42">
        <v>1.336056975652844E-2</v>
      </c>
      <c r="AF1487" s="32" t="s">
        <v>749</v>
      </c>
      <c r="AG1487">
        <v>367.1</v>
      </c>
      <c r="AH1487">
        <f t="shared" si="55"/>
        <v>36.193515704154009</v>
      </c>
      <c r="AI1487" s="180">
        <v>1.336056975652844E-2</v>
      </c>
      <c r="AJ1487" s="42">
        <f ca="1">_xlfn.NORM.INV(RAND(),VAR!$F$6,VAR!$F$7)</f>
        <v>-1.3450762217394085E-2</v>
      </c>
    </row>
    <row r="1488" spans="27:36" x14ac:dyDescent="0.25">
      <c r="AA1488" s="32" t="s">
        <v>5740</v>
      </c>
      <c r="AB1488">
        <v>9.8699999999999992</v>
      </c>
      <c r="AC1488">
        <f t="shared" si="54"/>
        <v>-0.79049034175334332</v>
      </c>
      <c r="AD1488" s="42">
        <v>1.3347022587268942E-2</v>
      </c>
      <c r="AF1488" s="32" t="s">
        <v>5740</v>
      </c>
      <c r="AG1488">
        <v>9.8699999999999992</v>
      </c>
      <c r="AH1488">
        <f t="shared" si="55"/>
        <v>-0.79049034175334332</v>
      </c>
      <c r="AI1488" s="180">
        <v>1.3347022587268942E-2</v>
      </c>
      <c r="AJ1488" s="42">
        <f ca="1">_xlfn.NORM.INV(RAND(),VAR!$F$6,VAR!$F$7)</f>
        <v>5.8852366951511823E-4</v>
      </c>
    </row>
    <row r="1489" spans="27:36" x14ac:dyDescent="0.25">
      <c r="AA1489" s="32" t="s">
        <v>4190</v>
      </c>
      <c r="AB1489">
        <v>47.11</v>
      </c>
      <c r="AC1489">
        <f t="shared" si="54"/>
        <v>-0.69291441235903783</v>
      </c>
      <c r="AD1489" s="42">
        <v>1.3336201333620012E-2</v>
      </c>
      <c r="AF1489" s="32" t="s">
        <v>4190</v>
      </c>
      <c r="AG1489">
        <v>47.11</v>
      </c>
      <c r="AH1489">
        <f t="shared" si="55"/>
        <v>-0.69291441235903783</v>
      </c>
      <c r="AI1489" s="180">
        <v>1.3336201333620012E-2</v>
      </c>
      <c r="AJ1489" s="42">
        <f ca="1">_xlfn.NORM.INV(RAND(),VAR!$F$6,VAR!$F$7)</f>
        <v>2.5599671718391073E-2</v>
      </c>
    </row>
    <row r="1490" spans="27:36" x14ac:dyDescent="0.25">
      <c r="AA1490" s="32" t="s">
        <v>3139</v>
      </c>
      <c r="AB1490">
        <v>153.41</v>
      </c>
      <c r="AC1490">
        <f t="shared" si="54"/>
        <v>-0.13396183809416273</v>
      </c>
      <c r="AD1490" s="42">
        <v>1.3276089828269333E-2</v>
      </c>
      <c r="AF1490" s="32" t="s">
        <v>3139</v>
      </c>
      <c r="AG1490">
        <v>153.41</v>
      </c>
      <c r="AH1490">
        <f t="shared" si="55"/>
        <v>-0.13396183809416273</v>
      </c>
      <c r="AI1490" s="180">
        <v>1.3276089828269333E-2</v>
      </c>
      <c r="AJ1490" s="42">
        <f ca="1">_xlfn.NORM.INV(RAND(),VAR!$F$6,VAR!$F$7)</f>
        <v>-4.2400570343667805E-3</v>
      </c>
    </row>
    <row r="1491" spans="27:36" x14ac:dyDescent="0.25">
      <c r="AA1491" s="32" t="s">
        <v>2200</v>
      </c>
      <c r="AB1491">
        <v>177.14</v>
      </c>
      <c r="AC1491">
        <f t="shared" si="54"/>
        <v>1.970154258886653</v>
      </c>
      <c r="AD1491" s="42">
        <v>1.3270792815467392E-2</v>
      </c>
      <c r="AF1491" s="32" t="s">
        <v>2200</v>
      </c>
      <c r="AG1491">
        <v>177.14</v>
      </c>
      <c r="AH1491">
        <f t="shared" si="55"/>
        <v>1.970154258886653</v>
      </c>
      <c r="AI1491" s="180">
        <v>1.3270792815467392E-2</v>
      </c>
      <c r="AJ1491" s="42">
        <f ca="1">_xlfn.NORM.INV(RAND(),VAR!$F$6,VAR!$F$7)</f>
        <v>5.3531349898944709E-3</v>
      </c>
    </row>
    <row r="1492" spans="27:36" x14ac:dyDescent="0.25">
      <c r="AA1492" s="32" t="s">
        <v>4079</v>
      </c>
      <c r="AB1492">
        <v>59.64</v>
      </c>
      <c r="AC1492">
        <f t="shared" si="54"/>
        <v>-0.86703823431055627</v>
      </c>
      <c r="AD1492" s="42">
        <v>1.3251783893985847E-2</v>
      </c>
      <c r="AF1492" s="32" t="s">
        <v>4079</v>
      </c>
      <c r="AG1492">
        <v>59.64</v>
      </c>
      <c r="AH1492">
        <f t="shared" si="55"/>
        <v>-0.86703823431055627</v>
      </c>
      <c r="AI1492" s="180">
        <v>1.3251783893985847E-2</v>
      </c>
      <c r="AJ1492" s="42">
        <f ca="1">_xlfn.NORM.INV(RAND(),VAR!$F$6,VAR!$F$7)</f>
        <v>1.4476264846802691E-2</v>
      </c>
    </row>
    <row r="1493" spans="27:36" x14ac:dyDescent="0.25">
      <c r="AA1493" s="32" t="s">
        <v>658</v>
      </c>
      <c r="AB1493">
        <v>448.55</v>
      </c>
      <c r="AC1493">
        <f t="shared" si="54"/>
        <v>57.557441253263711</v>
      </c>
      <c r="AD1493" s="42">
        <v>1.3237254060403547E-2</v>
      </c>
      <c r="AF1493" s="32" t="s">
        <v>658</v>
      </c>
      <c r="AG1493">
        <v>448.55</v>
      </c>
      <c r="AH1493">
        <f t="shared" si="55"/>
        <v>57.557441253263711</v>
      </c>
      <c r="AI1493" s="180">
        <v>1.3237254060403547E-2</v>
      </c>
      <c r="AJ1493" s="42">
        <f ca="1">_xlfn.NORM.INV(RAND(),VAR!$F$6,VAR!$F$7)</f>
        <v>1.0096743188849983E-2</v>
      </c>
    </row>
    <row r="1494" spans="27:36" x14ac:dyDescent="0.25">
      <c r="AA1494" s="32" t="s">
        <v>6168</v>
      </c>
      <c r="AB1494">
        <v>7.66</v>
      </c>
      <c r="AC1494">
        <f t="shared" si="54"/>
        <v>-0.9477311497782327</v>
      </c>
      <c r="AD1494" s="42">
        <v>1.3227513227513255E-2</v>
      </c>
      <c r="AF1494" s="32" t="s">
        <v>6168</v>
      </c>
      <c r="AG1494">
        <v>7.66</v>
      </c>
      <c r="AH1494">
        <f t="shared" si="55"/>
        <v>-0.9477311497782327</v>
      </c>
      <c r="AI1494" s="180">
        <v>1.3227513227513255E-2</v>
      </c>
      <c r="AJ1494" s="42">
        <f ca="1">_xlfn.NORM.INV(RAND(),VAR!$F$6,VAR!$F$7)</f>
        <v>-1.9167320447228353E-2</v>
      </c>
    </row>
    <row r="1495" spans="27:36" x14ac:dyDescent="0.25">
      <c r="AA1495" s="32" t="s">
        <v>3292</v>
      </c>
      <c r="AB1495">
        <v>146.55000000000001</v>
      </c>
      <c r="AC1495">
        <f t="shared" si="54"/>
        <v>-9.065524944154868E-2</v>
      </c>
      <c r="AD1495" s="42">
        <v>1.3205199115044364E-2</v>
      </c>
      <c r="AF1495" s="32" t="s">
        <v>3292</v>
      </c>
      <c r="AG1495">
        <v>146.55000000000001</v>
      </c>
      <c r="AH1495">
        <f t="shared" si="55"/>
        <v>-9.065524944154868E-2</v>
      </c>
      <c r="AI1495" s="180">
        <v>1.3205199115044364E-2</v>
      </c>
      <c r="AJ1495" s="42">
        <f ca="1">_xlfn.NORM.INV(RAND(),VAR!$F$6,VAR!$F$7)</f>
        <v>2.1126314408428021E-2</v>
      </c>
    </row>
    <row r="1496" spans="27:36" x14ac:dyDescent="0.25">
      <c r="AA1496" s="32" t="s">
        <v>1453</v>
      </c>
      <c r="AB1496">
        <v>161.16</v>
      </c>
      <c r="AC1496">
        <f t="shared" si="54"/>
        <v>-0.6440891323071487</v>
      </c>
      <c r="AD1496" s="42">
        <v>1.32025650697849E-2</v>
      </c>
      <c r="AF1496" s="32" t="s">
        <v>1453</v>
      </c>
      <c r="AG1496">
        <v>161.16</v>
      </c>
      <c r="AH1496">
        <f t="shared" si="55"/>
        <v>-0.6440891323071487</v>
      </c>
      <c r="AI1496" s="180">
        <v>1.32025650697849E-2</v>
      </c>
      <c r="AJ1496" s="42">
        <f ca="1">_xlfn.NORM.INV(RAND(),VAR!$F$6,VAR!$F$7)</f>
        <v>-1.3543696020290871E-2</v>
      </c>
    </row>
    <row r="1497" spans="27:36" x14ac:dyDescent="0.25">
      <c r="AA1497" s="32" t="s">
        <v>627</v>
      </c>
      <c r="AB1497">
        <v>452.81</v>
      </c>
      <c r="AC1497">
        <f t="shared" si="54"/>
        <v>0.17704704964907725</v>
      </c>
      <c r="AD1497" s="42">
        <v>1.3201763218545048E-2</v>
      </c>
      <c r="AF1497" s="32" t="s">
        <v>627</v>
      </c>
      <c r="AG1497">
        <v>452.81</v>
      </c>
      <c r="AH1497">
        <f t="shared" si="55"/>
        <v>0.17704704964907725</v>
      </c>
      <c r="AI1497" s="180">
        <v>1.3201763218545048E-2</v>
      </c>
      <c r="AJ1497" s="42">
        <f ca="1">_xlfn.NORM.INV(RAND(),VAR!$F$6,VAR!$F$7)</f>
        <v>1.2423778551543356E-2</v>
      </c>
    </row>
    <row r="1498" spans="27:36" x14ac:dyDescent="0.25">
      <c r="AA1498" s="32" t="s">
        <v>519</v>
      </c>
      <c r="AB1498">
        <v>384.7</v>
      </c>
      <c r="AC1498">
        <f t="shared" si="54"/>
        <v>1.6367374914324877</v>
      </c>
      <c r="AD1498" s="42">
        <v>1.3194974847902108E-2</v>
      </c>
      <c r="AF1498" s="32" t="s">
        <v>519</v>
      </c>
      <c r="AG1498">
        <v>384.7</v>
      </c>
      <c r="AH1498">
        <f t="shared" si="55"/>
        <v>1.6367374914324877</v>
      </c>
      <c r="AI1498" s="180">
        <v>1.3194974847902108E-2</v>
      </c>
      <c r="AJ1498" s="42">
        <f ca="1">_xlfn.NORM.INV(RAND(),VAR!$F$6,VAR!$F$7)</f>
        <v>1.5340288280409436E-2</v>
      </c>
    </row>
    <row r="1499" spans="27:36" x14ac:dyDescent="0.25">
      <c r="AA1499" s="32" t="s">
        <v>1607</v>
      </c>
      <c r="AB1499">
        <v>145.9</v>
      </c>
      <c r="AC1499">
        <f t="shared" si="54"/>
        <v>2.8731085744624369</v>
      </c>
      <c r="AD1499" s="42">
        <v>1.3194444444444509E-2</v>
      </c>
      <c r="AF1499" s="32" t="s">
        <v>1607</v>
      </c>
      <c r="AG1499">
        <v>145.9</v>
      </c>
      <c r="AH1499">
        <f t="shared" si="55"/>
        <v>2.8731085744624369</v>
      </c>
      <c r="AI1499" s="180">
        <v>1.3194444444444509E-2</v>
      </c>
      <c r="AJ1499" s="42">
        <f ca="1">_xlfn.NORM.INV(RAND(),VAR!$F$6,VAR!$F$7)</f>
        <v>-3.0108590655467476E-2</v>
      </c>
    </row>
    <row r="1500" spans="27:36" x14ac:dyDescent="0.25">
      <c r="AA1500" s="32" t="s">
        <v>4592</v>
      </c>
      <c r="AB1500">
        <v>37.67</v>
      </c>
      <c r="AC1500">
        <f t="shared" si="54"/>
        <v>4.4357864357864365</v>
      </c>
      <c r="AD1500" s="42">
        <v>1.3179128563743925E-2</v>
      </c>
      <c r="AF1500" s="32" t="s">
        <v>4592</v>
      </c>
      <c r="AG1500">
        <v>37.67</v>
      </c>
      <c r="AH1500">
        <f t="shared" si="55"/>
        <v>4.4357864357864365</v>
      </c>
      <c r="AI1500" s="180">
        <v>1.3179128563743925E-2</v>
      </c>
      <c r="AJ1500" s="42">
        <f ca="1">_xlfn.NORM.INV(RAND(),VAR!$F$6,VAR!$F$7)</f>
        <v>1.043947210403235E-2</v>
      </c>
    </row>
    <row r="1501" spans="27:36" x14ac:dyDescent="0.25">
      <c r="AA1501" s="32" t="s">
        <v>6003</v>
      </c>
      <c r="AB1501">
        <v>6.93</v>
      </c>
      <c r="AC1501">
        <f t="shared" si="54"/>
        <v>0</v>
      </c>
      <c r="AD1501" s="42">
        <v>1.3157894736842035E-2</v>
      </c>
      <c r="AF1501" s="32" t="s">
        <v>6003</v>
      </c>
      <c r="AG1501">
        <v>6.93</v>
      </c>
      <c r="AH1501">
        <f t="shared" si="55"/>
        <v>0</v>
      </c>
      <c r="AI1501" s="180">
        <v>1.3157894736842035E-2</v>
      </c>
      <c r="AJ1501" s="42">
        <f ca="1">_xlfn.NORM.INV(RAND(),VAR!$F$6,VAR!$F$7)</f>
        <v>1.2790815959271068E-2</v>
      </c>
    </row>
    <row r="1502" spans="27:36" x14ac:dyDescent="0.25">
      <c r="AA1502" s="32" t="s">
        <v>6142</v>
      </c>
      <c r="AB1502">
        <v>6.93</v>
      </c>
      <c r="AC1502">
        <f t="shared" si="54"/>
        <v>-0.94973890339425582</v>
      </c>
      <c r="AD1502" s="42">
        <v>1.3157894736842035E-2</v>
      </c>
      <c r="AF1502" s="32" t="s">
        <v>6142</v>
      </c>
      <c r="AG1502">
        <v>6.93</v>
      </c>
      <c r="AH1502">
        <f t="shared" si="55"/>
        <v>-0.94973890339425582</v>
      </c>
      <c r="AI1502" s="180">
        <v>1.3157894736842035E-2</v>
      </c>
      <c r="AJ1502" s="42">
        <f ca="1">_xlfn.NORM.INV(RAND(),VAR!$F$6,VAR!$F$7)</f>
        <v>-1.2979808826187112E-2</v>
      </c>
    </row>
    <row r="1503" spans="27:36" x14ac:dyDescent="0.25">
      <c r="AA1503" s="32" t="s">
        <v>2901</v>
      </c>
      <c r="AB1503">
        <v>137.88</v>
      </c>
      <c r="AC1503">
        <f t="shared" si="54"/>
        <v>-0.64308456938727965</v>
      </c>
      <c r="AD1503" s="42">
        <v>1.3153060474685896E-2</v>
      </c>
      <c r="AF1503" s="32" t="s">
        <v>2901</v>
      </c>
      <c r="AG1503">
        <v>137.88</v>
      </c>
      <c r="AH1503">
        <f t="shared" si="55"/>
        <v>-0.64308456938727965</v>
      </c>
      <c r="AI1503" s="180">
        <v>1.3153060474685896E-2</v>
      </c>
      <c r="AJ1503" s="42">
        <f ca="1">_xlfn.NORM.INV(RAND(),VAR!$F$6,VAR!$F$7)</f>
        <v>-1.3258582280955687E-2</v>
      </c>
    </row>
    <row r="1504" spans="27:36" x14ac:dyDescent="0.25">
      <c r="AA1504" s="32" t="s">
        <v>391</v>
      </c>
      <c r="AB1504">
        <v>386.31</v>
      </c>
      <c r="AC1504">
        <f t="shared" si="54"/>
        <v>12.91105509542672</v>
      </c>
      <c r="AD1504" s="42">
        <v>1.3139260424862353E-2</v>
      </c>
      <c r="AF1504" s="32" t="s">
        <v>391</v>
      </c>
      <c r="AG1504">
        <v>386.31</v>
      </c>
      <c r="AH1504">
        <f t="shared" si="55"/>
        <v>12.91105509542672</v>
      </c>
      <c r="AI1504" s="180">
        <v>1.3139260424862353E-2</v>
      </c>
      <c r="AJ1504" s="42">
        <f ca="1">_xlfn.NORM.INV(RAND(),VAR!$F$6,VAR!$F$7)</f>
        <v>1.8853118882574398E-2</v>
      </c>
    </row>
    <row r="1505" spans="27:36" x14ac:dyDescent="0.25">
      <c r="AA1505" s="32" t="s">
        <v>4840</v>
      </c>
      <c r="AB1505">
        <v>27.77</v>
      </c>
      <c r="AC1505">
        <f t="shared" si="54"/>
        <v>-0.14290123456790116</v>
      </c>
      <c r="AD1505" s="42">
        <v>1.3133892739875863E-2</v>
      </c>
      <c r="AF1505" s="32" t="s">
        <v>4840</v>
      </c>
      <c r="AG1505">
        <v>27.77</v>
      </c>
      <c r="AH1505">
        <f t="shared" si="55"/>
        <v>-0.14290123456790116</v>
      </c>
      <c r="AI1505" s="180">
        <v>1.3133892739875863E-2</v>
      </c>
      <c r="AJ1505" s="42">
        <f ca="1">_xlfn.NORM.INV(RAND(),VAR!$F$6,VAR!$F$7)</f>
        <v>2.5234056712735382E-2</v>
      </c>
    </row>
    <row r="1506" spans="27:36" x14ac:dyDescent="0.25">
      <c r="AA1506" s="32" t="s">
        <v>5048</v>
      </c>
      <c r="AB1506">
        <v>32.4</v>
      </c>
      <c r="AC1506">
        <f t="shared" si="54"/>
        <v>-0.8100152456901607</v>
      </c>
      <c r="AD1506" s="42">
        <v>1.3133208255159401E-2</v>
      </c>
      <c r="AF1506" s="32" t="s">
        <v>5048</v>
      </c>
      <c r="AG1506">
        <v>32.4</v>
      </c>
      <c r="AH1506">
        <f t="shared" si="55"/>
        <v>-0.8100152456901607</v>
      </c>
      <c r="AI1506" s="180">
        <v>1.3133208255159401E-2</v>
      </c>
      <c r="AJ1506" s="42">
        <f ca="1">_xlfn.NORM.INV(RAND(),VAR!$F$6,VAR!$F$7)</f>
        <v>2.0089966352422738E-2</v>
      </c>
    </row>
    <row r="1507" spans="27:36" x14ac:dyDescent="0.25">
      <c r="AA1507" s="32" t="s">
        <v>2479</v>
      </c>
      <c r="AB1507">
        <v>170.54</v>
      </c>
      <c r="AC1507">
        <f t="shared" si="54"/>
        <v>0.34750316055625774</v>
      </c>
      <c r="AD1507" s="42">
        <v>1.3128972850947385E-2</v>
      </c>
      <c r="AF1507" s="32" t="s">
        <v>2479</v>
      </c>
      <c r="AG1507">
        <v>170.54</v>
      </c>
      <c r="AH1507">
        <f t="shared" si="55"/>
        <v>0.34750316055625774</v>
      </c>
      <c r="AI1507" s="180">
        <v>1.3128972850947385E-2</v>
      </c>
      <c r="AJ1507" s="42">
        <f ca="1">_xlfn.NORM.INV(RAND(),VAR!$F$6,VAR!$F$7)</f>
        <v>-1.4653963583801284E-2</v>
      </c>
    </row>
    <row r="1508" spans="27:36" x14ac:dyDescent="0.25">
      <c r="AA1508" s="32" t="s">
        <v>3416</v>
      </c>
      <c r="AB1508">
        <v>126.56</v>
      </c>
      <c r="AC1508">
        <f t="shared" si="54"/>
        <v>-7.6060534776131172E-3</v>
      </c>
      <c r="AD1508" s="42">
        <v>1.3128402177393639E-2</v>
      </c>
      <c r="AF1508" s="32" t="s">
        <v>3416</v>
      </c>
      <c r="AG1508">
        <v>126.56</v>
      </c>
      <c r="AH1508">
        <f t="shared" si="55"/>
        <v>-7.6060534776131172E-3</v>
      </c>
      <c r="AI1508" s="180">
        <v>1.3128402177393639E-2</v>
      </c>
      <c r="AJ1508" s="42">
        <f ca="1">_xlfn.NORM.INV(RAND(),VAR!$F$6,VAR!$F$7)</f>
        <v>-3.0471576006170734E-3</v>
      </c>
    </row>
    <row r="1509" spans="27:36" x14ac:dyDescent="0.25">
      <c r="AA1509" s="32" t="s">
        <v>1552</v>
      </c>
      <c r="AB1509">
        <v>127.53</v>
      </c>
      <c r="AC1509">
        <f t="shared" si="54"/>
        <v>1.0619240097008893</v>
      </c>
      <c r="AD1509" s="42">
        <v>1.31077216396569E-2</v>
      </c>
      <c r="AF1509" s="32" t="s">
        <v>1552</v>
      </c>
      <c r="AG1509">
        <v>127.53</v>
      </c>
      <c r="AH1509">
        <f t="shared" si="55"/>
        <v>1.0619240097008893</v>
      </c>
      <c r="AI1509" s="180">
        <v>1.31077216396569E-2</v>
      </c>
      <c r="AJ1509" s="42">
        <f ca="1">_xlfn.NORM.INV(RAND(),VAR!$F$6,VAR!$F$7)</f>
        <v>2.1833761753583814E-3</v>
      </c>
    </row>
    <row r="1510" spans="27:36" x14ac:dyDescent="0.25">
      <c r="AA1510" s="32" t="s">
        <v>4073</v>
      </c>
      <c r="AB1510">
        <v>61.85</v>
      </c>
      <c r="AC1510">
        <f t="shared" si="54"/>
        <v>-0.5481113465332067</v>
      </c>
      <c r="AD1510" s="42">
        <v>1.3104013104013212E-2</v>
      </c>
      <c r="AF1510" s="32" t="s">
        <v>4073</v>
      </c>
      <c r="AG1510">
        <v>61.85</v>
      </c>
      <c r="AH1510">
        <f t="shared" si="55"/>
        <v>-0.5481113465332067</v>
      </c>
      <c r="AI1510" s="180">
        <v>1.3104013104013212E-2</v>
      </c>
      <c r="AJ1510" s="42">
        <f ca="1">_xlfn.NORM.INV(RAND(),VAR!$F$6,VAR!$F$7)</f>
        <v>-1.0259469674330154E-2</v>
      </c>
    </row>
    <row r="1511" spans="27:36" x14ac:dyDescent="0.25">
      <c r="AA1511" s="32" t="s">
        <v>2733</v>
      </c>
      <c r="AB1511">
        <v>136.87</v>
      </c>
      <c r="AC1511">
        <f t="shared" si="54"/>
        <v>-0.34711887044457157</v>
      </c>
      <c r="AD1511" s="42">
        <v>1.3101406365655155E-2</v>
      </c>
      <c r="AF1511" s="32" t="s">
        <v>2733</v>
      </c>
      <c r="AG1511">
        <v>136.87</v>
      </c>
      <c r="AH1511">
        <f t="shared" si="55"/>
        <v>-0.34711887044457157</v>
      </c>
      <c r="AI1511" s="180">
        <v>1.3101406365655155E-2</v>
      </c>
      <c r="AJ1511" s="42">
        <f ca="1">_xlfn.NORM.INV(RAND(),VAR!$F$6,VAR!$F$7)</f>
        <v>-1.2560586283496199E-2</v>
      </c>
    </row>
    <row r="1512" spans="27:36" x14ac:dyDescent="0.25">
      <c r="AA1512" s="32" t="s">
        <v>2098</v>
      </c>
      <c r="AB1512">
        <v>209.64</v>
      </c>
      <c r="AC1512">
        <f t="shared" si="54"/>
        <v>19.838966202783297</v>
      </c>
      <c r="AD1512" s="42">
        <v>1.3096216111728509E-2</v>
      </c>
      <c r="AF1512" s="32" t="s">
        <v>2098</v>
      </c>
      <c r="AG1512">
        <v>209.64</v>
      </c>
      <c r="AH1512">
        <f t="shared" si="55"/>
        <v>19.838966202783297</v>
      </c>
      <c r="AI1512" s="180">
        <v>1.3096216111728509E-2</v>
      </c>
      <c r="AJ1512" s="42">
        <f ca="1">_xlfn.NORM.INV(RAND(),VAR!$F$6,VAR!$F$7)</f>
        <v>1.7382255978597859E-3</v>
      </c>
    </row>
    <row r="1513" spans="27:36" x14ac:dyDescent="0.25">
      <c r="AA1513" s="32" t="s">
        <v>6936</v>
      </c>
      <c r="AB1513">
        <v>10.06</v>
      </c>
      <c r="AC1513">
        <f t="shared" si="54"/>
        <v>-0.6829498896942956</v>
      </c>
      <c r="AD1513" s="42">
        <v>1.3091641490433181E-2</v>
      </c>
      <c r="AF1513" s="32" t="s">
        <v>6936</v>
      </c>
      <c r="AG1513">
        <v>10.06</v>
      </c>
      <c r="AH1513">
        <f t="shared" si="55"/>
        <v>-0.6829498896942956</v>
      </c>
      <c r="AI1513" s="180">
        <v>1.3091641490433181E-2</v>
      </c>
      <c r="AJ1513" s="42">
        <f ca="1">_xlfn.NORM.INV(RAND(),VAR!$F$6,VAR!$F$7)</f>
        <v>-2.4433585660072123E-2</v>
      </c>
    </row>
    <row r="1514" spans="27:36" x14ac:dyDescent="0.25">
      <c r="AA1514" s="32" t="s">
        <v>4933</v>
      </c>
      <c r="AB1514">
        <v>31.73</v>
      </c>
      <c r="AC1514">
        <f t="shared" si="54"/>
        <v>3.0994832041343665</v>
      </c>
      <c r="AD1514" s="42">
        <v>1.3090676883780406E-2</v>
      </c>
      <c r="AF1514" s="32" t="s">
        <v>4933</v>
      </c>
      <c r="AG1514">
        <v>31.73</v>
      </c>
      <c r="AH1514">
        <f t="shared" si="55"/>
        <v>3.0994832041343665</v>
      </c>
      <c r="AI1514" s="180">
        <v>1.3090676883780406E-2</v>
      </c>
      <c r="AJ1514" s="42">
        <f ca="1">_xlfn.NORM.INV(RAND(),VAR!$F$6,VAR!$F$7)</f>
        <v>1.1306333444818864E-2</v>
      </c>
    </row>
    <row r="1515" spans="27:36" x14ac:dyDescent="0.25">
      <c r="AA1515" s="32" t="s">
        <v>6069</v>
      </c>
      <c r="AB1515">
        <v>7.74</v>
      </c>
      <c r="AC1515">
        <f t="shared" si="54"/>
        <v>-0.79647646594793586</v>
      </c>
      <c r="AD1515" s="42">
        <v>1.308900523560208E-2</v>
      </c>
      <c r="AF1515" s="32" t="s">
        <v>6069</v>
      </c>
      <c r="AG1515">
        <v>7.74</v>
      </c>
      <c r="AH1515">
        <f t="shared" si="55"/>
        <v>-0.79647646594793586</v>
      </c>
      <c r="AI1515" s="180">
        <v>1.308900523560208E-2</v>
      </c>
      <c r="AJ1515" s="42">
        <f ca="1">_xlfn.NORM.INV(RAND(),VAR!$F$6,VAR!$F$7)</f>
        <v>4.998392538600864E-2</v>
      </c>
    </row>
    <row r="1516" spans="27:36" x14ac:dyDescent="0.25">
      <c r="AA1516" s="32" t="s">
        <v>4349</v>
      </c>
      <c r="AB1516">
        <v>38.03</v>
      </c>
      <c r="AC1516">
        <f t="shared" si="54"/>
        <v>-0.91302060700317911</v>
      </c>
      <c r="AD1516" s="42">
        <v>1.3052743740010753E-2</v>
      </c>
      <c r="AF1516" s="32" t="s">
        <v>4349</v>
      </c>
      <c r="AG1516">
        <v>38.03</v>
      </c>
      <c r="AH1516">
        <f t="shared" si="55"/>
        <v>-0.91302060700317911</v>
      </c>
      <c r="AI1516" s="180">
        <v>1.3052743740010753E-2</v>
      </c>
      <c r="AJ1516" s="42">
        <f ca="1">_xlfn.NORM.INV(RAND(),VAR!$F$6,VAR!$F$7)</f>
        <v>5.8020084297989057E-3</v>
      </c>
    </row>
    <row r="1517" spans="27:36" x14ac:dyDescent="0.25">
      <c r="AA1517" s="32" t="s">
        <v>666</v>
      </c>
      <c r="AB1517">
        <v>437.23</v>
      </c>
      <c r="AC1517">
        <f t="shared" si="54"/>
        <v>12.090718562874253</v>
      </c>
      <c r="AD1517" s="42">
        <v>1.3044485634847058E-2</v>
      </c>
      <c r="AF1517" s="32" t="s">
        <v>666</v>
      </c>
      <c r="AG1517">
        <v>437.23</v>
      </c>
      <c r="AH1517">
        <f t="shared" si="55"/>
        <v>12.090718562874253</v>
      </c>
      <c r="AI1517" s="180">
        <v>1.3044485634847058E-2</v>
      </c>
      <c r="AJ1517" s="42">
        <f ca="1">_xlfn.NORM.INV(RAND(),VAR!$F$6,VAR!$F$7)</f>
        <v>1.4006907758387799E-3</v>
      </c>
    </row>
    <row r="1518" spans="27:36" x14ac:dyDescent="0.25">
      <c r="AA1518" s="32" t="s">
        <v>4749</v>
      </c>
      <c r="AB1518">
        <v>33.4</v>
      </c>
      <c r="AC1518">
        <f t="shared" si="54"/>
        <v>-0.88224925083729944</v>
      </c>
      <c r="AD1518" s="42">
        <v>1.3042159538974918E-2</v>
      </c>
      <c r="AF1518" s="32" t="s">
        <v>4749</v>
      </c>
      <c r="AG1518">
        <v>33.4</v>
      </c>
      <c r="AH1518">
        <f t="shared" si="55"/>
        <v>-0.88224925083729944</v>
      </c>
      <c r="AI1518" s="180">
        <v>1.3042159538974918E-2</v>
      </c>
      <c r="AJ1518" s="42">
        <f ca="1">_xlfn.NORM.INV(RAND(),VAR!$F$6,VAR!$F$7)</f>
        <v>1.7266460976342938E-2</v>
      </c>
    </row>
    <row r="1519" spans="27:36" x14ac:dyDescent="0.25">
      <c r="AA1519" s="32" t="s">
        <v>240</v>
      </c>
      <c r="AB1519">
        <v>283.64999999999998</v>
      </c>
      <c r="AC1519">
        <f t="shared" si="54"/>
        <v>10.769709543568464</v>
      </c>
      <c r="AD1519" s="42">
        <v>1.3035714285714262E-2</v>
      </c>
      <c r="AF1519" s="32" t="s">
        <v>240</v>
      </c>
      <c r="AG1519">
        <v>283.64999999999998</v>
      </c>
      <c r="AH1519">
        <f t="shared" si="55"/>
        <v>10.769709543568464</v>
      </c>
      <c r="AI1519" s="180">
        <v>1.3035714285714262E-2</v>
      </c>
      <c r="AJ1519" s="42">
        <f ca="1">_xlfn.NORM.INV(RAND(),VAR!$F$6,VAR!$F$7)</f>
        <v>1.3988203616463824E-2</v>
      </c>
    </row>
    <row r="1520" spans="27:36" x14ac:dyDescent="0.25">
      <c r="AA1520" s="32" t="s">
        <v>5227</v>
      </c>
      <c r="AB1520">
        <v>24.1</v>
      </c>
      <c r="AC1520">
        <f t="shared" si="54"/>
        <v>-0.83335638224311992</v>
      </c>
      <c r="AD1520" s="42">
        <v>1.30306851618327E-2</v>
      </c>
      <c r="AF1520" s="32" t="s">
        <v>5227</v>
      </c>
      <c r="AG1520">
        <v>24.1</v>
      </c>
      <c r="AH1520">
        <f t="shared" si="55"/>
        <v>-0.83335638224311992</v>
      </c>
      <c r="AI1520" s="180">
        <v>1.30306851618327E-2</v>
      </c>
      <c r="AJ1520" s="42">
        <f ca="1">_xlfn.NORM.INV(RAND(),VAR!$F$6,VAR!$F$7)</f>
        <v>1.6855772919757164E-2</v>
      </c>
    </row>
    <row r="1521" spans="27:36" x14ac:dyDescent="0.25">
      <c r="AA1521" s="32" t="s">
        <v>3146</v>
      </c>
      <c r="AB1521">
        <v>144.62</v>
      </c>
      <c r="AC1521">
        <f t="shared" si="54"/>
        <v>-0.50413166466655235</v>
      </c>
      <c r="AD1521" s="42">
        <v>1.3028859624544697E-2</v>
      </c>
      <c r="AF1521" s="32" t="s">
        <v>3146</v>
      </c>
      <c r="AG1521">
        <v>144.62</v>
      </c>
      <c r="AH1521">
        <f t="shared" si="55"/>
        <v>-0.50413166466655235</v>
      </c>
      <c r="AI1521" s="180">
        <v>1.3028859624544697E-2</v>
      </c>
      <c r="AJ1521" s="42">
        <f ca="1">_xlfn.NORM.INV(RAND(),VAR!$F$6,VAR!$F$7)</f>
        <v>-1.1001050860012114E-2</v>
      </c>
    </row>
    <row r="1522" spans="27:36" x14ac:dyDescent="0.25">
      <c r="AA1522" s="32" t="s">
        <v>236</v>
      </c>
      <c r="AB1522">
        <v>291.64999999999998</v>
      </c>
      <c r="AC1522">
        <f t="shared" si="54"/>
        <v>33.031505250875142</v>
      </c>
      <c r="AD1522" s="42">
        <v>1.3025356026397983E-2</v>
      </c>
      <c r="AF1522" s="32" t="s">
        <v>236</v>
      </c>
      <c r="AG1522">
        <v>291.64999999999998</v>
      </c>
      <c r="AH1522">
        <f t="shared" si="55"/>
        <v>33.031505250875142</v>
      </c>
      <c r="AI1522" s="180">
        <v>1.3025356026397983E-2</v>
      </c>
      <c r="AJ1522" s="42">
        <f ca="1">_xlfn.NORM.INV(RAND(),VAR!$F$6,VAR!$F$7)</f>
        <v>3.0465667547539101E-3</v>
      </c>
    </row>
    <row r="1523" spans="27:36" x14ac:dyDescent="0.25">
      <c r="AA1523" s="32" t="s">
        <v>6977</v>
      </c>
      <c r="AB1523">
        <v>8.57</v>
      </c>
      <c r="AC1523">
        <f t="shared" si="54"/>
        <v>-0.94445884640311084</v>
      </c>
      <c r="AD1523" s="42">
        <v>1.3002364066193817E-2</v>
      </c>
      <c r="AF1523" s="32" t="s">
        <v>6977</v>
      </c>
      <c r="AG1523">
        <v>8.57</v>
      </c>
      <c r="AH1523">
        <f t="shared" si="55"/>
        <v>-0.94445884640311084</v>
      </c>
      <c r="AI1523" s="180">
        <v>1.3002364066193817E-2</v>
      </c>
      <c r="AJ1523" s="42">
        <f ca="1">_xlfn.NORM.INV(RAND(),VAR!$F$6,VAR!$F$7)</f>
        <v>-8.0590484436122013E-4</v>
      </c>
    </row>
    <row r="1524" spans="27:36" x14ac:dyDescent="0.25">
      <c r="AA1524" s="32" t="s">
        <v>2501</v>
      </c>
      <c r="AB1524">
        <v>154.30000000000001</v>
      </c>
      <c r="AC1524">
        <f t="shared" si="54"/>
        <v>-0.44334211190879902</v>
      </c>
      <c r="AD1524" s="42">
        <v>1.2998949579831942E-2</v>
      </c>
      <c r="AF1524" s="32" t="s">
        <v>2501</v>
      </c>
      <c r="AG1524">
        <v>154.30000000000001</v>
      </c>
      <c r="AH1524">
        <f t="shared" si="55"/>
        <v>-0.44334211190879902</v>
      </c>
      <c r="AI1524" s="180">
        <v>1.2998949579831942E-2</v>
      </c>
      <c r="AJ1524" s="42">
        <f ca="1">_xlfn.NORM.INV(RAND(),VAR!$F$6,VAR!$F$7)</f>
        <v>4.0130739573938416E-2</v>
      </c>
    </row>
    <row r="1525" spans="27:36" x14ac:dyDescent="0.25">
      <c r="AA1525" s="32" t="s">
        <v>1098</v>
      </c>
      <c r="AB1525">
        <v>277.19</v>
      </c>
      <c r="AC1525">
        <f t="shared" si="54"/>
        <v>2.8985935302391002</v>
      </c>
      <c r="AD1525" s="42">
        <v>1.2973249524923292E-2</v>
      </c>
      <c r="AF1525" s="32" t="s">
        <v>1098</v>
      </c>
      <c r="AG1525">
        <v>277.19</v>
      </c>
      <c r="AH1525">
        <f t="shared" si="55"/>
        <v>2.8985935302391002</v>
      </c>
      <c r="AI1525" s="180">
        <v>1.2973249524923292E-2</v>
      </c>
      <c r="AJ1525" s="42">
        <f ca="1">_xlfn.NORM.INV(RAND(),VAR!$F$6,VAR!$F$7)</f>
        <v>-7.5688202260403934E-3</v>
      </c>
    </row>
    <row r="1526" spans="27:36" x14ac:dyDescent="0.25">
      <c r="AA1526" s="32" t="s">
        <v>3965</v>
      </c>
      <c r="AB1526">
        <v>71.099999999999994</v>
      </c>
      <c r="AC1526">
        <f t="shared" si="54"/>
        <v>-0.63166347199917117</v>
      </c>
      <c r="AD1526" s="42">
        <v>1.2964809801966126E-2</v>
      </c>
      <c r="AF1526" s="32" t="s">
        <v>3965</v>
      </c>
      <c r="AG1526">
        <v>71.099999999999994</v>
      </c>
      <c r="AH1526">
        <f t="shared" si="55"/>
        <v>-0.63166347199917117</v>
      </c>
      <c r="AI1526" s="180">
        <v>1.2964809801966126E-2</v>
      </c>
      <c r="AJ1526" s="42">
        <f ca="1">_xlfn.NORM.INV(RAND(),VAR!$F$6,VAR!$F$7)</f>
        <v>1.6741311997024742E-2</v>
      </c>
    </row>
    <row r="1527" spans="27:36" x14ac:dyDescent="0.25">
      <c r="AA1527" s="32" t="s">
        <v>1972</v>
      </c>
      <c r="AB1527">
        <v>193.03</v>
      </c>
      <c r="AC1527">
        <f t="shared" si="54"/>
        <v>0.19286861945371414</v>
      </c>
      <c r="AD1527" s="42">
        <v>1.2961796809403792E-2</v>
      </c>
      <c r="AF1527" s="32" t="s">
        <v>1972</v>
      </c>
      <c r="AG1527">
        <v>193.03</v>
      </c>
      <c r="AH1527">
        <f t="shared" si="55"/>
        <v>0.19286861945371414</v>
      </c>
      <c r="AI1527" s="180">
        <v>1.2961796809403792E-2</v>
      </c>
      <c r="AJ1527" s="42">
        <f ca="1">_xlfn.NORM.INV(RAND(),VAR!$F$6,VAR!$F$7)</f>
        <v>-2.5267353528464247E-2</v>
      </c>
    </row>
    <row r="1528" spans="27:36" x14ac:dyDescent="0.25">
      <c r="AA1528" s="32" t="s">
        <v>1400</v>
      </c>
      <c r="AB1528">
        <v>161.82</v>
      </c>
      <c r="AC1528">
        <f t="shared" si="54"/>
        <v>-1.9094380796508492E-2</v>
      </c>
      <c r="AD1528" s="42">
        <v>1.2957746478873267E-2</v>
      </c>
      <c r="AF1528" s="32" t="s">
        <v>1400</v>
      </c>
      <c r="AG1528">
        <v>161.82</v>
      </c>
      <c r="AH1528">
        <f t="shared" si="55"/>
        <v>-1.9094380796508492E-2</v>
      </c>
      <c r="AI1528" s="180">
        <v>1.2957746478873267E-2</v>
      </c>
      <c r="AJ1528" s="42">
        <f ca="1">_xlfn.NORM.INV(RAND(),VAR!$F$6,VAR!$F$7)</f>
        <v>6.7776279886041114E-3</v>
      </c>
    </row>
    <row r="1529" spans="27:36" x14ac:dyDescent="0.25">
      <c r="AA1529" s="32" t="s">
        <v>2487</v>
      </c>
      <c r="AB1529">
        <v>164.97</v>
      </c>
      <c r="AC1529">
        <f t="shared" si="54"/>
        <v>13.06393861892583</v>
      </c>
      <c r="AD1529" s="42">
        <v>1.2955913054156776E-2</v>
      </c>
      <c r="AF1529" s="32" t="s">
        <v>2487</v>
      </c>
      <c r="AG1529">
        <v>164.97</v>
      </c>
      <c r="AH1529">
        <f t="shared" si="55"/>
        <v>13.06393861892583</v>
      </c>
      <c r="AI1529" s="180">
        <v>1.2955913054156776E-2</v>
      </c>
      <c r="AJ1529" s="42">
        <f ca="1">_xlfn.NORM.INV(RAND(),VAR!$F$6,VAR!$F$7)</f>
        <v>-1.8911150436989345E-3</v>
      </c>
    </row>
    <row r="1530" spans="27:36" x14ac:dyDescent="0.25">
      <c r="AA1530" s="32" t="s">
        <v>5570</v>
      </c>
      <c r="AB1530">
        <v>11.73</v>
      </c>
      <c r="AC1530">
        <f t="shared" si="54"/>
        <v>0.5</v>
      </c>
      <c r="AD1530" s="42">
        <v>1.2953367875647714E-2</v>
      </c>
      <c r="AF1530" s="32" t="s">
        <v>5570</v>
      </c>
      <c r="AG1530">
        <v>11.73</v>
      </c>
      <c r="AH1530">
        <f t="shared" si="55"/>
        <v>0.5</v>
      </c>
      <c r="AI1530" s="180">
        <v>1.2953367875647714E-2</v>
      </c>
      <c r="AJ1530" s="42">
        <f ca="1">_xlfn.NORM.INV(RAND(),VAR!$F$6,VAR!$F$7)</f>
        <v>7.2847117750516098E-3</v>
      </c>
    </row>
    <row r="1531" spans="27:36" x14ac:dyDescent="0.25">
      <c r="AA1531" s="32" t="s">
        <v>6250</v>
      </c>
      <c r="AB1531">
        <v>7.82</v>
      </c>
      <c r="AC1531">
        <f t="shared" si="54"/>
        <v>-0.61572481572481574</v>
      </c>
      <c r="AD1531" s="42">
        <v>1.2953367875647714E-2</v>
      </c>
      <c r="AF1531" s="32" t="s">
        <v>6250</v>
      </c>
      <c r="AG1531">
        <v>7.82</v>
      </c>
      <c r="AH1531">
        <f t="shared" si="55"/>
        <v>-0.61572481572481574</v>
      </c>
      <c r="AI1531" s="180">
        <v>1.2953367875647714E-2</v>
      </c>
      <c r="AJ1531" s="42">
        <f ca="1">_xlfn.NORM.INV(RAND(),VAR!$F$6,VAR!$F$7)</f>
        <v>8.7735856859206488E-3</v>
      </c>
    </row>
    <row r="1532" spans="27:36" x14ac:dyDescent="0.25">
      <c r="AA1532" s="32" t="s">
        <v>5284</v>
      </c>
      <c r="AB1532">
        <v>20.350000000000001</v>
      </c>
      <c r="AC1532">
        <f t="shared" si="54"/>
        <v>-0.80754681293739361</v>
      </c>
      <c r="AD1532" s="42">
        <v>1.2941762070681984E-2</v>
      </c>
      <c r="AF1532" s="32" t="s">
        <v>5284</v>
      </c>
      <c r="AG1532">
        <v>20.350000000000001</v>
      </c>
      <c r="AH1532">
        <f t="shared" si="55"/>
        <v>-0.80754681293739361</v>
      </c>
      <c r="AI1532" s="180">
        <v>1.2941762070681984E-2</v>
      </c>
      <c r="AJ1532" s="42">
        <f ca="1">_xlfn.NORM.INV(RAND(),VAR!$F$6,VAR!$F$7)</f>
        <v>3.3398822851739604E-2</v>
      </c>
    </row>
    <row r="1533" spans="27:36" x14ac:dyDescent="0.25">
      <c r="AA1533" s="32" t="s">
        <v>1703</v>
      </c>
      <c r="AB1533">
        <v>105.74</v>
      </c>
      <c r="AC1533">
        <f t="shared" si="54"/>
        <v>10.248936170212765</v>
      </c>
      <c r="AD1533" s="42">
        <v>1.2932273206245792E-2</v>
      </c>
      <c r="AF1533" s="32" t="s">
        <v>1703</v>
      </c>
      <c r="AG1533">
        <v>105.74</v>
      </c>
      <c r="AH1533">
        <f t="shared" si="55"/>
        <v>10.248936170212765</v>
      </c>
      <c r="AI1533" s="180">
        <v>1.2932273206245792E-2</v>
      </c>
      <c r="AJ1533" s="42">
        <f ca="1">_xlfn.NORM.INV(RAND(),VAR!$F$6,VAR!$F$7)</f>
        <v>1.4441628176879513E-3</v>
      </c>
    </row>
    <row r="1534" spans="27:36" x14ac:dyDescent="0.25">
      <c r="AA1534" s="32" t="s">
        <v>6413</v>
      </c>
      <c r="AB1534">
        <v>9.4</v>
      </c>
      <c r="AC1534">
        <f t="shared" si="54"/>
        <v>3</v>
      </c>
      <c r="AD1534" s="42">
        <v>1.2931034482758674E-2</v>
      </c>
      <c r="AF1534" s="32" t="s">
        <v>6413</v>
      </c>
      <c r="AG1534">
        <v>9.4</v>
      </c>
      <c r="AH1534">
        <f t="shared" si="55"/>
        <v>3</v>
      </c>
      <c r="AI1534" s="180">
        <v>1.2931034482758674E-2</v>
      </c>
      <c r="AJ1534" s="42">
        <f ca="1">_xlfn.NORM.INV(RAND(),VAR!$F$6,VAR!$F$7)</f>
        <v>-1.9879635476401779E-2</v>
      </c>
    </row>
    <row r="1535" spans="27:36" x14ac:dyDescent="0.25">
      <c r="AA1535" s="32" t="s">
        <v>7732</v>
      </c>
      <c r="AB1535">
        <v>2.35</v>
      </c>
      <c r="AC1535">
        <f t="shared" si="54"/>
        <v>-0.98270150901729847</v>
      </c>
      <c r="AD1535" s="42">
        <v>1.2931034482758674E-2</v>
      </c>
      <c r="AF1535" s="32" t="s">
        <v>7732</v>
      </c>
      <c r="AG1535">
        <v>2.35</v>
      </c>
      <c r="AH1535">
        <f t="shared" si="55"/>
        <v>-0.98270150901729847</v>
      </c>
      <c r="AI1535" s="180">
        <v>1.2931034482758674E-2</v>
      </c>
      <c r="AJ1535" s="42">
        <f ca="1">_xlfn.NORM.INV(RAND(),VAR!$F$6,VAR!$F$7)</f>
        <v>-1.2270659164527943E-2</v>
      </c>
    </row>
    <row r="1536" spans="27:36" x14ac:dyDescent="0.25">
      <c r="AA1536" s="32" t="s">
        <v>3395</v>
      </c>
      <c r="AB1536">
        <v>135.85</v>
      </c>
      <c r="AC1536">
        <f t="shared" si="54"/>
        <v>-0.6643275431790665</v>
      </c>
      <c r="AD1536" s="42">
        <v>1.2898896510587399E-2</v>
      </c>
      <c r="AF1536" s="32" t="s">
        <v>3395</v>
      </c>
      <c r="AG1536">
        <v>135.85</v>
      </c>
      <c r="AH1536">
        <f t="shared" si="55"/>
        <v>-0.6643275431790665</v>
      </c>
      <c r="AI1536" s="180">
        <v>1.2898896510587399E-2</v>
      </c>
      <c r="AJ1536" s="42">
        <f ca="1">_xlfn.NORM.INV(RAND(),VAR!$F$6,VAR!$F$7)</f>
        <v>-5.2391065891431388E-2</v>
      </c>
    </row>
    <row r="1537" spans="27:36" x14ac:dyDescent="0.25">
      <c r="AA1537" s="32" t="s">
        <v>787</v>
      </c>
      <c r="AB1537">
        <v>404.71</v>
      </c>
      <c r="AC1537">
        <f t="shared" si="54"/>
        <v>4.5363885088919291</v>
      </c>
      <c r="AD1537" s="42">
        <v>1.2889178095905507E-2</v>
      </c>
      <c r="AF1537" s="32" t="s">
        <v>787</v>
      </c>
      <c r="AG1537">
        <v>404.71</v>
      </c>
      <c r="AH1537">
        <f t="shared" si="55"/>
        <v>4.5363885088919291</v>
      </c>
      <c r="AI1537" s="180">
        <v>1.2889178095905507E-2</v>
      </c>
      <c r="AJ1537" s="42">
        <f ca="1">_xlfn.NORM.INV(RAND(),VAR!$F$6,VAR!$F$7)</f>
        <v>-2.102145912384272E-2</v>
      </c>
    </row>
    <row r="1538" spans="27:36" x14ac:dyDescent="0.25">
      <c r="AA1538" s="32" t="s">
        <v>3904</v>
      </c>
      <c r="AB1538">
        <v>73.099999999999994</v>
      </c>
      <c r="AC1538">
        <f t="shared" si="54"/>
        <v>-0.80950643664981503</v>
      </c>
      <c r="AD1538" s="42">
        <v>1.2886240820285444E-2</v>
      </c>
      <c r="AF1538" s="32" t="s">
        <v>3904</v>
      </c>
      <c r="AG1538">
        <v>73.099999999999994</v>
      </c>
      <c r="AH1538">
        <f t="shared" si="55"/>
        <v>-0.80950643664981503</v>
      </c>
      <c r="AI1538" s="180">
        <v>1.2886240820285444E-2</v>
      </c>
      <c r="AJ1538" s="42">
        <f ca="1">_xlfn.NORM.INV(RAND(),VAR!$F$6,VAR!$F$7)</f>
        <v>1.2730804069427164E-2</v>
      </c>
    </row>
    <row r="1539" spans="27:36" x14ac:dyDescent="0.25">
      <c r="AA1539" s="32" t="s">
        <v>722</v>
      </c>
      <c r="AB1539">
        <v>383.74</v>
      </c>
      <c r="AC1539">
        <f t="shared" si="54"/>
        <v>0.35477493380406</v>
      </c>
      <c r="AD1539" s="42">
        <v>1.2880747505674917E-2</v>
      </c>
      <c r="AF1539" s="32" t="s">
        <v>722</v>
      </c>
      <c r="AG1539">
        <v>383.74</v>
      </c>
      <c r="AH1539">
        <f t="shared" si="55"/>
        <v>0.35477493380406</v>
      </c>
      <c r="AI1539" s="180">
        <v>1.2880747505674917E-2</v>
      </c>
      <c r="AJ1539" s="42">
        <f ca="1">_xlfn.NORM.INV(RAND(),VAR!$F$6,VAR!$F$7)</f>
        <v>-1.55731590059273E-3</v>
      </c>
    </row>
    <row r="1540" spans="27:36" x14ac:dyDescent="0.25">
      <c r="AA1540" s="32" t="s">
        <v>246</v>
      </c>
      <c r="AB1540">
        <v>283.25</v>
      </c>
      <c r="AC1540">
        <f t="shared" ref="AC1540:AC1603" si="56">(AB1540/AB1541)-1</f>
        <v>31.707852193995379</v>
      </c>
      <c r="AD1540" s="42">
        <v>1.2873234400143208E-2</v>
      </c>
      <c r="AF1540" s="32" t="s">
        <v>246</v>
      </c>
      <c r="AG1540">
        <v>283.25</v>
      </c>
      <c r="AH1540">
        <f t="shared" ref="AH1540:AH1603" si="57">(AG1540/AG1541)-1</f>
        <v>31.707852193995379</v>
      </c>
      <c r="AI1540" s="180">
        <v>1.2873234400143208E-2</v>
      </c>
      <c r="AJ1540" s="42">
        <f ca="1">_xlfn.NORM.INV(RAND(),VAR!$F$6,VAR!$F$7)</f>
        <v>-2.0700724604331287E-2</v>
      </c>
    </row>
    <row r="1541" spans="27:36" x14ac:dyDescent="0.25">
      <c r="AA1541" s="32" t="s">
        <v>6435</v>
      </c>
      <c r="AB1541">
        <v>8.66</v>
      </c>
      <c r="AC1541">
        <f t="shared" si="56"/>
        <v>0</v>
      </c>
      <c r="AD1541" s="42">
        <v>1.2865497076023358E-2</v>
      </c>
      <c r="AF1541" s="32" t="s">
        <v>6435</v>
      </c>
      <c r="AG1541">
        <v>8.66</v>
      </c>
      <c r="AH1541">
        <f t="shared" si="57"/>
        <v>0</v>
      </c>
      <c r="AI1541" s="180">
        <v>1.2865497076023358E-2</v>
      </c>
      <c r="AJ1541" s="42">
        <f ca="1">_xlfn.NORM.INV(RAND(),VAR!$F$6,VAR!$F$7)</f>
        <v>-2.5395408333804874E-2</v>
      </c>
    </row>
    <row r="1542" spans="27:36" x14ac:dyDescent="0.25">
      <c r="AA1542" s="32" t="s">
        <v>6620</v>
      </c>
      <c r="AB1542">
        <v>8.66</v>
      </c>
      <c r="AC1542">
        <f t="shared" si="56"/>
        <v>-0.97844430616054756</v>
      </c>
      <c r="AD1542" s="42">
        <v>1.2865497076023358E-2</v>
      </c>
      <c r="AF1542" s="32" t="s">
        <v>6620</v>
      </c>
      <c r="AG1542">
        <v>8.66</v>
      </c>
      <c r="AH1542">
        <f t="shared" si="57"/>
        <v>-0.97844430616054756</v>
      </c>
      <c r="AI1542" s="180">
        <v>1.2865497076023358E-2</v>
      </c>
      <c r="AJ1542" s="42">
        <f ca="1">_xlfn.NORM.INV(RAND(),VAR!$F$6,VAR!$F$7)</f>
        <v>1.9613578803957784E-3</v>
      </c>
    </row>
    <row r="1543" spans="27:36" x14ac:dyDescent="0.25">
      <c r="AA1543" s="32" t="s">
        <v>154</v>
      </c>
      <c r="AB1543">
        <v>401.75</v>
      </c>
      <c r="AC1543">
        <f t="shared" si="56"/>
        <v>1.6806565690264894</v>
      </c>
      <c r="AD1543" s="42">
        <v>1.2857683095928385E-2</v>
      </c>
      <c r="AF1543" s="32" t="s">
        <v>154</v>
      </c>
      <c r="AG1543">
        <v>401.75</v>
      </c>
      <c r="AH1543">
        <f t="shared" si="57"/>
        <v>1.6806565690264894</v>
      </c>
      <c r="AI1543" s="180">
        <v>1.2857683095928385E-2</v>
      </c>
      <c r="AJ1543" s="42">
        <f ca="1">_xlfn.NORM.INV(RAND(),VAR!$F$6,VAR!$F$7)</f>
        <v>-2.3051958694051574E-2</v>
      </c>
    </row>
    <row r="1544" spans="27:36" x14ac:dyDescent="0.25">
      <c r="AA1544" s="32" t="s">
        <v>2793</v>
      </c>
      <c r="AB1544">
        <v>149.87</v>
      </c>
      <c r="AC1544">
        <f t="shared" si="56"/>
        <v>6.117680379522783E-2</v>
      </c>
      <c r="AD1544" s="42">
        <v>1.2840440629857452E-2</v>
      </c>
      <c r="AF1544" s="32" t="s">
        <v>2793</v>
      </c>
      <c r="AG1544">
        <v>149.87</v>
      </c>
      <c r="AH1544">
        <f t="shared" si="57"/>
        <v>6.117680379522783E-2</v>
      </c>
      <c r="AI1544" s="180">
        <v>1.2840440629857452E-2</v>
      </c>
      <c r="AJ1544" s="42">
        <f ca="1">_xlfn.NORM.INV(RAND(),VAR!$F$6,VAR!$F$7)</f>
        <v>1.3006329833111801E-2</v>
      </c>
    </row>
    <row r="1545" spans="27:36" x14ac:dyDescent="0.25">
      <c r="AA1545" s="32" t="s">
        <v>1585</v>
      </c>
      <c r="AB1545">
        <v>141.22999999999999</v>
      </c>
      <c r="AC1545">
        <f t="shared" si="56"/>
        <v>-6.797333861281607E-2</v>
      </c>
      <c r="AD1545" s="42">
        <v>1.2837062535857591E-2</v>
      </c>
      <c r="AF1545" s="32" t="s">
        <v>1585</v>
      </c>
      <c r="AG1545">
        <v>141.22999999999999</v>
      </c>
      <c r="AH1545">
        <f t="shared" si="57"/>
        <v>-6.797333861281607E-2</v>
      </c>
      <c r="AI1545" s="180">
        <v>1.2837062535857591E-2</v>
      </c>
      <c r="AJ1545" s="42">
        <f ca="1">_xlfn.NORM.INV(RAND(),VAR!$F$6,VAR!$F$7)</f>
        <v>4.2963754942439522E-2</v>
      </c>
    </row>
    <row r="1546" spans="27:36" x14ac:dyDescent="0.25">
      <c r="AA1546" s="32" t="s">
        <v>2795</v>
      </c>
      <c r="AB1546">
        <v>151.53</v>
      </c>
      <c r="AC1546">
        <f t="shared" si="56"/>
        <v>5.8565610859728503</v>
      </c>
      <c r="AD1546" s="42">
        <v>1.2833366753559172E-2</v>
      </c>
      <c r="AF1546" s="32" t="s">
        <v>2795</v>
      </c>
      <c r="AG1546">
        <v>151.53</v>
      </c>
      <c r="AH1546">
        <f t="shared" si="57"/>
        <v>5.8565610859728503</v>
      </c>
      <c r="AI1546" s="180">
        <v>1.2833366753559172E-2</v>
      </c>
      <c r="AJ1546" s="42">
        <f ca="1">_xlfn.NORM.INV(RAND(),VAR!$F$6,VAR!$F$7)</f>
        <v>2.2220962122350408E-4</v>
      </c>
    </row>
    <row r="1547" spans="27:36" x14ac:dyDescent="0.25">
      <c r="AA1547" s="32" t="s">
        <v>5274</v>
      </c>
      <c r="AB1547">
        <v>22.1</v>
      </c>
      <c r="AC1547">
        <f t="shared" si="56"/>
        <v>-0.85937002863506207</v>
      </c>
      <c r="AD1547" s="42">
        <v>1.2832263978001857E-2</v>
      </c>
      <c r="AF1547" s="32" t="s">
        <v>5274</v>
      </c>
      <c r="AG1547">
        <v>22.1</v>
      </c>
      <c r="AH1547">
        <f t="shared" si="57"/>
        <v>-0.85937002863506207</v>
      </c>
      <c r="AI1547" s="180">
        <v>1.2832263978001857E-2</v>
      </c>
      <c r="AJ1547" s="42">
        <f ca="1">_xlfn.NORM.INV(RAND(),VAR!$F$6,VAR!$F$7)</f>
        <v>1.2513275533340697E-2</v>
      </c>
    </row>
    <row r="1548" spans="27:36" x14ac:dyDescent="0.25">
      <c r="AA1548" s="32" t="s">
        <v>1420</v>
      </c>
      <c r="AB1548">
        <v>157.15</v>
      </c>
      <c r="AC1548">
        <f t="shared" si="56"/>
        <v>-0.5868170584214123</v>
      </c>
      <c r="AD1548" s="42">
        <v>1.2825470482083157E-2</v>
      </c>
      <c r="AF1548" s="32" t="s">
        <v>1420</v>
      </c>
      <c r="AG1548">
        <v>157.15</v>
      </c>
      <c r="AH1548">
        <f t="shared" si="57"/>
        <v>-0.5868170584214123</v>
      </c>
      <c r="AI1548" s="180">
        <v>1.2825470482083157E-2</v>
      </c>
      <c r="AJ1548" s="42">
        <f ca="1">_xlfn.NORM.INV(RAND(),VAR!$F$6,VAR!$F$7)</f>
        <v>2.4911212193875931E-2</v>
      </c>
    </row>
    <row r="1549" spans="27:36" x14ac:dyDescent="0.25">
      <c r="AA1549" s="32" t="s">
        <v>872</v>
      </c>
      <c r="AB1549">
        <v>380.34</v>
      </c>
      <c r="AC1549">
        <f t="shared" si="56"/>
        <v>9.4546454095656944</v>
      </c>
      <c r="AD1549" s="42">
        <v>1.2808563896359759E-2</v>
      </c>
      <c r="AF1549" s="32" t="s">
        <v>872</v>
      </c>
      <c r="AG1549">
        <v>380.34</v>
      </c>
      <c r="AH1549">
        <f t="shared" si="57"/>
        <v>9.4546454095656944</v>
      </c>
      <c r="AI1549" s="180">
        <v>1.2808563896359759E-2</v>
      </c>
      <c r="AJ1549" s="42">
        <f ca="1">_xlfn.NORM.INV(RAND(),VAR!$F$6,VAR!$F$7)</f>
        <v>-3.3862873530510221E-2</v>
      </c>
    </row>
    <row r="1550" spans="27:36" x14ac:dyDescent="0.25">
      <c r="AA1550" s="32" t="s">
        <v>4539</v>
      </c>
      <c r="AB1550">
        <v>36.380000000000003</v>
      </c>
      <c r="AC1550">
        <f t="shared" si="56"/>
        <v>-0.45895300416418794</v>
      </c>
      <c r="AD1550" s="42">
        <v>1.2806236080178168E-2</v>
      </c>
      <c r="AF1550" s="32" t="s">
        <v>4539</v>
      </c>
      <c r="AG1550">
        <v>36.380000000000003</v>
      </c>
      <c r="AH1550">
        <f t="shared" si="57"/>
        <v>-0.45895300416418794</v>
      </c>
      <c r="AI1550" s="180">
        <v>1.2806236080178168E-2</v>
      </c>
      <c r="AJ1550" s="42">
        <f ca="1">_xlfn.NORM.INV(RAND(),VAR!$F$6,VAR!$F$7)</f>
        <v>-1.0956963386894667E-2</v>
      </c>
    </row>
    <row r="1551" spans="27:36" x14ac:dyDescent="0.25">
      <c r="AA1551" s="32" t="s">
        <v>3913</v>
      </c>
      <c r="AB1551">
        <v>67.239999999999995</v>
      </c>
      <c r="AC1551">
        <f t="shared" si="56"/>
        <v>8.4438202247191008</v>
      </c>
      <c r="AD1551" s="42">
        <v>1.2803133001958011E-2</v>
      </c>
      <c r="AF1551" s="32" t="s">
        <v>3913</v>
      </c>
      <c r="AG1551">
        <v>67.239999999999995</v>
      </c>
      <c r="AH1551">
        <f t="shared" si="57"/>
        <v>8.4438202247191008</v>
      </c>
      <c r="AI1551" s="180">
        <v>1.2803133001958011E-2</v>
      </c>
      <c r="AJ1551" s="42">
        <f ca="1">_xlfn.NORM.INV(RAND(),VAR!$F$6,VAR!$F$7)</f>
        <v>1.0984219251044168E-2</v>
      </c>
    </row>
    <row r="1552" spans="27:36" x14ac:dyDescent="0.25">
      <c r="AA1552" s="32" t="s">
        <v>6033</v>
      </c>
      <c r="AB1552">
        <v>7.12</v>
      </c>
      <c r="AC1552">
        <f t="shared" si="56"/>
        <v>-0.40067340067340074</v>
      </c>
      <c r="AD1552" s="42">
        <v>1.2802275960170695E-2</v>
      </c>
      <c r="AF1552" s="32" t="s">
        <v>6033</v>
      </c>
      <c r="AG1552">
        <v>7.12</v>
      </c>
      <c r="AH1552">
        <f t="shared" si="57"/>
        <v>-0.40067340067340074</v>
      </c>
      <c r="AI1552" s="180">
        <v>1.2802275960170695E-2</v>
      </c>
      <c r="AJ1552" s="42">
        <f ca="1">_xlfn.NORM.INV(RAND(),VAR!$F$6,VAR!$F$7)</f>
        <v>-2.6790802990543604E-2</v>
      </c>
    </row>
    <row r="1553" spans="27:36" x14ac:dyDescent="0.25">
      <c r="AA1553" s="32" t="s">
        <v>5544</v>
      </c>
      <c r="AB1553">
        <v>11.88</v>
      </c>
      <c r="AC1553">
        <f t="shared" si="56"/>
        <v>2.0000000000000004</v>
      </c>
      <c r="AD1553" s="42">
        <v>1.2787723785166349E-2</v>
      </c>
      <c r="AF1553" s="32" t="s">
        <v>5544</v>
      </c>
      <c r="AG1553">
        <v>11.88</v>
      </c>
      <c r="AH1553">
        <f t="shared" si="57"/>
        <v>2.0000000000000004</v>
      </c>
      <c r="AI1553" s="180">
        <v>1.2787723785166349E-2</v>
      </c>
      <c r="AJ1553" s="42">
        <f ca="1">_xlfn.NORM.INV(RAND(),VAR!$F$6,VAR!$F$7)</f>
        <v>1.7201201049460567E-2</v>
      </c>
    </row>
    <row r="1554" spans="27:36" x14ac:dyDescent="0.25">
      <c r="AA1554" s="32" t="s">
        <v>7469</v>
      </c>
      <c r="AB1554">
        <v>3.96</v>
      </c>
      <c r="AC1554">
        <f t="shared" si="56"/>
        <v>-0.93672099712368173</v>
      </c>
      <c r="AD1554" s="42">
        <v>1.2787723785166127E-2</v>
      </c>
      <c r="AF1554" s="32" t="s">
        <v>7469</v>
      </c>
      <c r="AG1554">
        <v>3.96</v>
      </c>
      <c r="AH1554">
        <f t="shared" si="57"/>
        <v>-0.93672099712368173</v>
      </c>
      <c r="AI1554" s="180">
        <v>1.2787723785166127E-2</v>
      </c>
      <c r="AJ1554" s="42">
        <f ca="1">_xlfn.NORM.INV(RAND(),VAR!$F$6,VAR!$F$7)</f>
        <v>4.9631396008339513E-3</v>
      </c>
    </row>
    <row r="1555" spans="27:36" x14ac:dyDescent="0.25">
      <c r="AA1555" s="32" t="s">
        <v>4063</v>
      </c>
      <c r="AB1555">
        <v>62.58</v>
      </c>
      <c r="AC1555">
        <f t="shared" si="56"/>
        <v>5.0757281553398048</v>
      </c>
      <c r="AD1555" s="42">
        <v>1.2785240330150494E-2</v>
      </c>
      <c r="AF1555" s="32" t="s">
        <v>4063</v>
      </c>
      <c r="AG1555">
        <v>62.58</v>
      </c>
      <c r="AH1555">
        <f t="shared" si="57"/>
        <v>5.0757281553398048</v>
      </c>
      <c r="AI1555" s="180">
        <v>1.2785240330150494E-2</v>
      </c>
      <c r="AJ1555" s="42">
        <f ca="1">_xlfn.NORM.INV(RAND(),VAR!$F$6,VAR!$F$7)</f>
        <v>-2.065500083053666E-2</v>
      </c>
    </row>
    <row r="1556" spans="27:36" x14ac:dyDescent="0.25">
      <c r="AA1556" s="32" t="s">
        <v>5730</v>
      </c>
      <c r="AB1556">
        <v>10.3</v>
      </c>
      <c r="AC1556">
        <f t="shared" si="56"/>
        <v>-0.93986454927603924</v>
      </c>
      <c r="AD1556" s="42">
        <v>1.2782694198623545E-2</v>
      </c>
      <c r="AF1556" s="32" t="s">
        <v>5730</v>
      </c>
      <c r="AG1556">
        <v>10.3</v>
      </c>
      <c r="AH1556">
        <f t="shared" si="57"/>
        <v>-0.93986454927603924</v>
      </c>
      <c r="AI1556" s="180">
        <v>1.2782694198623545E-2</v>
      </c>
      <c r="AJ1556" s="42">
        <f ca="1">_xlfn.NORM.INV(RAND(),VAR!$F$6,VAR!$F$7)</f>
        <v>4.491338542625415E-2</v>
      </c>
    </row>
    <row r="1557" spans="27:36" x14ac:dyDescent="0.25">
      <c r="AA1557" s="32" t="s">
        <v>1767</v>
      </c>
      <c r="AB1557">
        <v>171.28</v>
      </c>
      <c r="AC1557">
        <f t="shared" si="56"/>
        <v>1.1158739962940087</v>
      </c>
      <c r="AD1557" s="42">
        <v>1.2771996215704906E-2</v>
      </c>
      <c r="AF1557" s="32" t="s">
        <v>1767</v>
      </c>
      <c r="AG1557">
        <v>171.28</v>
      </c>
      <c r="AH1557">
        <f t="shared" si="57"/>
        <v>1.1158739962940087</v>
      </c>
      <c r="AI1557" s="180">
        <v>1.2771996215704906E-2</v>
      </c>
      <c r="AJ1557" s="42">
        <f ca="1">_xlfn.NORM.INV(RAND(),VAR!$F$6,VAR!$F$7)</f>
        <v>1.3272958285574208E-2</v>
      </c>
    </row>
    <row r="1558" spans="27:36" x14ac:dyDescent="0.25">
      <c r="AA1558" s="32" t="s">
        <v>3734</v>
      </c>
      <c r="AB1558">
        <v>80.95</v>
      </c>
      <c r="AC1558">
        <f t="shared" si="56"/>
        <v>2.9636224879165507E-2</v>
      </c>
      <c r="AD1558" s="42">
        <v>1.2761166020267778E-2</v>
      </c>
      <c r="AF1558" s="32" t="s">
        <v>3734</v>
      </c>
      <c r="AG1558">
        <v>80.95</v>
      </c>
      <c r="AH1558">
        <f t="shared" si="57"/>
        <v>2.9636224879165507E-2</v>
      </c>
      <c r="AI1558" s="180">
        <v>1.2761166020267778E-2</v>
      </c>
      <c r="AJ1558" s="42">
        <f ca="1">_xlfn.NORM.INV(RAND(),VAR!$F$6,VAR!$F$7)</f>
        <v>-3.0116646169855595E-2</v>
      </c>
    </row>
    <row r="1559" spans="27:36" x14ac:dyDescent="0.25">
      <c r="AA1559" s="32" t="s">
        <v>3778</v>
      </c>
      <c r="AB1559">
        <v>78.62</v>
      </c>
      <c r="AC1559">
        <f t="shared" si="56"/>
        <v>-0.36138412801559572</v>
      </c>
      <c r="AD1559" s="42">
        <v>1.2752801751900078E-2</v>
      </c>
      <c r="AF1559" s="32" t="s">
        <v>3778</v>
      </c>
      <c r="AG1559">
        <v>78.62</v>
      </c>
      <c r="AH1559">
        <f t="shared" si="57"/>
        <v>-0.36138412801559572</v>
      </c>
      <c r="AI1559" s="180">
        <v>1.2752801751900078E-2</v>
      </c>
      <c r="AJ1559" s="42">
        <f ca="1">_xlfn.NORM.INV(RAND(),VAR!$F$6,VAR!$F$7)</f>
        <v>-8.4355445572235066E-3</v>
      </c>
    </row>
    <row r="1560" spans="27:36" x14ac:dyDescent="0.25">
      <c r="AA1560" s="32" t="s">
        <v>3498</v>
      </c>
      <c r="AB1560">
        <v>123.11</v>
      </c>
      <c r="AC1560">
        <f t="shared" si="56"/>
        <v>1.5399216009903034</v>
      </c>
      <c r="AD1560" s="42">
        <v>1.2750904902928628E-2</v>
      </c>
      <c r="AF1560" s="32" t="s">
        <v>3498</v>
      </c>
      <c r="AG1560">
        <v>123.11</v>
      </c>
      <c r="AH1560">
        <f t="shared" si="57"/>
        <v>1.5399216009903034</v>
      </c>
      <c r="AI1560" s="180">
        <v>1.2750904902928628E-2</v>
      </c>
      <c r="AJ1560" s="42">
        <f ca="1">_xlfn.NORM.INV(RAND(),VAR!$F$6,VAR!$F$7)</f>
        <v>1.9411473083000899E-3</v>
      </c>
    </row>
    <row r="1561" spans="27:36" x14ac:dyDescent="0.25">
      <c r="AA1561" s="32" t="s">
        <v>4173</v>
      </c>
      <c r="AB1561">
        <v>48.47</v>
      </c>
      <c r="AC1561">
        <f t="shared" si="56"/>
        <v>-0.71499970600341034</v>
      </c>
      <c r="AD1561" s="42">
        <v>1.2745507730881789E-2</v>
      </c>
      <c r="AF1561" s="32" t="s">
        <v>4173</v>
      </c>
      <c r="AG1561">
        <v>48.47</v>
      </c>
      <c r="AH1561">
        <f t="shared" si="57"/>
        <v>-0.71499970600341034</v>
      </c>
      <c r="AI1561" s="180">
        <v>1.2745507730881789E-2</v>
      </c>
      <c r="AJ1561" s="42">
        <f ca="1">_xlfn.NORM.INV(RAND(),VAR!$F$6,VAR!$F$7)</f>
        <v>1.3400770437356184E-2</v>
      </c>
    </row>
    <row r="1562" spans="27:36" x14ac:dyDescent="0.25">
      <c r="AA1562" s="32" t="s">
        <v>2578</v>
      </c>
      <c r="AB1562">
        <v>170.07</v>
      </c>
      <c r="AC1562">
        <f t="shared" si="56"/>
        <v>0.20796931600255708</v>
      </c>
      <c r="AD1562" s="42">
        <v>1.2743404990174456E-2</v>
      </c>
      <c r="AF1562" s="32" t="s">
        <v>2578</v>
      </c>
      <c r="AG1562">
        <v>170.07</v>
      </c>
      <c r="AH1562">
        <f t="shared" si="57"/>
        <v>0.20796931600255708</v>
      </c>
      <c r="AI1562" s="180">
        <v>1.2743404990174456E-2</v>
      </c>
      <c r="AJ1562" s="42">
        <f ca="1">_xlfn.NORM.INV(RAND(),VAR!$F$6,VAR!$F$7)</f>
        <v>-1.7560623707489936E-2</v>
      </c>
    </row>
    <row r="1563" spans="27:36" x14ac:dyDescent="0.25">
      <c r="AA1563" s="32" t="s">
        <v>3104</v>
      </c>
      <c r="AB1563">
        <v>140.79</v>
      </c>
      <c r="AC1563">
        <f t="shared" si="56"/>
        <v>0.31998874929683097</v>
      </c>
      <c r="AD1563" s="42">
        <v>1.2731981009926452E-2</v>
      </c>
      <c r="AF1563" s="32" t="s">
        <v>3104</v>
      </c>
      <c r="AG1563">
        <v>140.79</v>
      </c>
      <c r="AH1563">
        <f t="shared" si="57"/>
        <v>0.31998874929683097</v>
      </c>
      <c r="AI1563" s="180">
        <v>1.2731981009926452E-2</v>
      </c>
      <c r="AJ1563" s="42">
        <f ca="1">_xlfn.NORM.INV(RAND(),VAR!$F$6,VAR!$F$7)</f>
        <v>-1.8894678289649856E-3</v>
      </c>
    </row>
    <row r="1564" spans="27:36" x14ac:dyDescent="0.25">
      <c r="AA1564" s="32" t="s">
        <v>3577</v>
      </c>
      <c r="AB1564">
        <v>106.66</v>
      </c>
      <c r="AC1564">
        <f t="shared" si="56"/>
        <v>6.0495703899537334</v>
      </c>
      <c r="AD1564" s="42">
        <v>1.272312951006449E-2</v>
      </c>
      <c r="AF1564" s="32" t="s">
        <v>3577</v>
      </c>
      <c r="AG1564">
        <v>106.66</v>
      </c>
      <c r="AH1564">
        <f t="shared" si="57"/>
        <v>6.0495703899537334</v>
      </c>
      <c r="AI1564" s="180">
        <v>1.272312951006449E-2</v>
      </c>
      <c r="AJ1564" s="42">
        <f ca="1">_xlfn.NORM.INV(RAND(),VAR!$F$6,VAR!$F$7)</f>
        <v>8.9622704372988582E-3</v>
      </c>
    </row>
    <row r="1565" spans="27:36" x14ac:dyDescent="0.25">
      <c r="AA1565" s="32" t="s">
        <v>5452</v>
      </c>
      <c r="AB1565">
        <v>15.13</v>
      </c>
      <c r="AC1565">
        <f t="shared" si="56"/>
        <v>-0.89031462954907936</v>
      </c>
      <c r="AD1565" s="42">
        <v>1.2717536813922514E-2</v>
      </c>
      <c r="AF1565" s="32" t="s">
        <v>5452</v>
      </c>
      <c r="AG1565">
        <v>15.13</v>
      </c>
      <c r="AH1565">
        <f t="shared" si="57"/>
        <v>-0.89031462954907936</v>
      </c>
      <c r="AI1565" s="180">
        <v>1.2717536813922514E-2</v>
      </c>
      <c r="AJ1565" s="42">
        <f ca="1">_xlfn.NORM.INV(RAND(),VAR!$F$6,VAR!$F$7)</f>
        <v>-1.3676933002739677E-2</v>
      </c>
    </row>
    <row r="1566" spans="27:36" x14ac:dyDescent="0.25">
      <c r="AA1566" s="32" t="s">
        <v>2803</v>
      </c>
      <c r="AB1566">
        <v>137.94</v>
      </c>
      <c r="AC1566">
        <f t="shared" si="56"/>
        <v>-0.18412491867273906</v>
      </c>
      <c r="AD1566" s="42">
        <v>1.2700976433448252E-2</v>
      </c>
      <c r="AF1566" s="32" t="s">
        <v>2803</v>
      </c>
      <c r="AG1566">
        <v>137.94</v>
      </c>
      <c r="AH1566">
        <f t="shared" si="57"/>
        <v>-0.18412491867273906</v>
      </c>
      <c r="AI1566" s="180">
        <v>1.2700976433448252E-2</v>
      </c>
      <c r="AJ1566" s="42">
        <f ca="1">_xlfn.NORM.INV(RAND(),VAR!$F$6,VAR!$F$7)</f>
        <v>2.5415044125223954E-2</v>
      </c>
    </row>
    <row r="1567" spans="27:36" x14ac:dyDescent="0.25">
      <c r="AA1567" s="32" t="s">
        <v>2481</v>
      </c>
      <c r="AB1567">
        <v>169.07</v>
      </c>
      <c r="AC1567">
        <f t="shared" si="56"/>
        <v>20.186716791979947</v>
      </c>
      <c r="AD1567" s="42">
        <v>1.2698412698412653E-2</v>
      </c>
      <c r="AF1567" s="32" t="s">
        <v>2481</v>
      </c>
      <c r="AG1567">
        <v>169.07</v>
      </c>
      <c r="AH1567">
        <f t="shared" si="57"/>
        <v>20.186716791979947</v>
      </c>
      <c r="AI1567" s="180">
        <v>1.2698412698412653E-2</v>
      </c>
      <c r="AJ1567" s="42">
        <f ca="1">_xlfn.NORM.INV(RAND(),VAR!$F$6,VAR!$F$7)</f>
        <v>-1.9524333866769696E-2</v>
      </c>
    </row>
    <row r="1568" spans="27:36" x14ac:dyDescent="0.25">
      <c r="AA1568" s="32" t="s">
        <v>6446</v>
      </c>
      <c r="AB1568">
        <v>7.98</v>
      </c>
      <c r="AC1568">
        <f t="shared" si="56"/>
        <v>-0.83895055499495452</v>
      </c>
      <c r="AD1568" s="42">
        <v>1.2690355329949332E-2</v>
      </c>
      <c r="AF1568" s="32" t="s">
        <v>6446</v>
      </c>
      <c r="AG1568">
        <v>7.98</v>
      </c>
      <c r="AH1568">
        <f t="shared" si="57"/>
        <v>-0.83895055499495452</v>
      </c>
      <c r="AI1568" s="180">
        <v>1.2690355329949332E-2</v>
      </c>
      <c r="AJ1568" s="42">
        <f ca="1">_xlfn.NORM.INV(RAND(),VAR!$F$6,VAR!$F$7)</f>
        <v>-6.5638580550306412E-3</v>
      </c>
    </row>
    <row r="1569" spans="27:36" x14ac:dyDescent="0.25">
      <c r="AA1569" s="32" t="s">
        <v>4245</v>
      </c>
      <c r="AB1569">
        <v>49.55</v>
      </c>
      <c r="AC1569">
        <f t="shared" si="56"/>
        <v>14.484374999999998</v>
      </c>
      <c r="AD1569" s="42">
        <v>1.2671162885755205E-2</v>
      </c>
      <c r="AF1569" s="32" t="s">
        <v>4245</v>
      </c>
      <c r="AG1569">
        <v>49.55</v>
      </c>
      <c r="AH1569">
        <f t="shared" si="57"/>
        <v>14.484374999999998</v>
      </c>
      <c r="AI1569" s="180">
        <v>1.2671162885755205E-2</v>
      </c>
      <c r="AJ1569" s="42">
        <f ca="1">_xlfn.NORM.INV(RAND(),VAR!$F$6,VAR!$F$7)</f>
        <v>8.7535507390546375E-3</v>
      </c>
    </row>
    <row r="1570" spans="27:36" x14ac:dyDescent="0.25">
      <c r="AA1570" s="32" t="s">
        <v>7586</v>
      </c>
      <c r="AB1570">
        <v>3.2</v>
      </c>
      <c r="AC1570">
        <f t="shared" si="56"/>
        <v>0</v>
      </c>
      <c r="AD1570" s="42">
        <v>1.2658227848101333E-2</v>
      </c>
      <c r="AF1570" s="32" t="s">
        <v>7586</v>
      </c>
      <c r="AG1570">
        <v>3.2</v>
      </c>
      <c r="AH1570">
        <f t="shared" si="57"/>
        <v>0</v>
      </c>
      <c r="AI1570" s="180">
        <v>1.2658227848101333E-2</v>
      </c>
      <c r="AJ1570" s="42">
        <f ca="1">_xlfn.NORM.INV(RAND(),VAR!$F$6,VAR!$F$7)</f>
        <v>2.8133255526684744E-2</v>
      </c>
    </row>
    <row r="1571" spans="27:36" x14ac:dyDescent="0.25">
      <c r="AA1571" s="32" t="s">
        <v>7601</v>
      </c>
      <c r="AB1571">
        <v>3.2</v>
      </c>
      <c r="AC1571">
        <f t="shared" si="56"/>
        <v>-0.6</v>
      </c>
      <c r="AD1571" s="42">
        <v>1.2658227848101333E-2</v>
      </c>
      <c r="AF1571" s="32" t="s">
        <v>7601</v>
      </c>
      <c r="AG1571">
        <v>3.2</v>
      </c>
      <c r="AH1571">
        <f t="shared" si="57"/>
        <v>-0.6</v>
      </c>
      <c r="AI1571" s="180">
        <v>1.2658227848101333E-2</v>
      </c>
      <c r="AJ1571" s="42">
        <f ca="1">_xlfn.NORM.INV(RAND(),VAR!$F$6,VAR!$F$7)</f>
        <v>-4.9215416779597983E-3</v>
      </c>
    </row>
    <row r="1572" spans="27:36" x14ac:dyDescent="0.25">
      <c r="AA1572" s="32" t="s">
        <v>6195</v>
      </c>
      <c r="AB1572">
        <v>8</v>
      </c>
      <c r="AC1572">
        <f t="shared" si="56"/>
        <v>-0.94737880681444453</v>
      </c>
      <c r="AD1572" s="42">
        <v>1.2658227848101111E-2</v>
      </c>
      <c r="AF1572" s="32" t="s">
        <v>6195</v>
      </c>
      <c r="AG1572">
        <v>8</v>
      </c>
      <c r="AH1572">
        <f t="shared" si="57"/>
        <v>-0.94737880681444453</v>
      </c>
      <c r="AI1572" s="180">
        <v>1.2658227848101111E-2</v>
      </c>
      <c r="AJ1572" s="42">
        <f ca="1">_xlfn.NORM.INV(RAND(),VAR!$F$6,VAR!$F$7)</f>
        <v>5.0586508569685825E-3</v>
      </c>
    </row>
    <row r="1573" spans="27:36" x14ac:dyDescent="0.25">
      <c r="AA1573" s="32" t="s">
        <v>3055</v>
      </c>
      <c r="AB1573">
        <v>152.03</v>
      </c>
      <c r="AC1573">
        <f t="shared" si="56"/>
        <v>-0.12495683204788766</v>
      </c>
      <c r="AD1573" s="42">
        <v>1.2655698394724579E-2</v>
      </c>
      <c r="AF1573" s="32" t="s">
        <v>3055</v>
      </c>
      <c r="AG1573">
        <v>152.03</v>
      </c>
      <c r="AH1573">
        <f t="shared" si="57"/>
        <v>-0.12495683204788766</v>
      </c>
      <c r="AI1573" s="180">
        <v>1.2655698394724579E-2</v>
      </c>
      <c r="AJ1573" s="42">
        <f ca="1">_xlfn.NORM.INV(RAND(),VAR!$F$6,VAR!$F$7)</f>
        <v>-7.8309908963575259E-3</v>
      </c>
    </row>
    <row r="1574" spans="27:36" x14ac:dyDescent="0.25">
      <c r="AA1574" s="32" t="s">
        <v>1283</v>
      </c>
      <c r="AB1574">
        <v>173.74</v>
      </c>
      <c r="AC1574">
        <f t="shared" si="56"/>
        <v>20.690387016229714</v>
      </c>
      <c r="AD1574" s="42">
        <v>1.26478988168095E-2</v>
      </c>
      <c r="AF1574" s="32" t="s">
        <v>1283</v>
      </c>
      <c r="AG1574">
        <v>173.74</v>
      </c>
      <c r="AH1574">
        <f t="shared" si="57"/>
        <v>20.690387016229714</v>
      </c>
      <c r="AI1574" s="180">
        <v>1.26478988168095E-2</v>
      </c>
      <c r="AJ1574" s="42">
        <f ca="1">_xlfn.NORM.INV(RAND(),VAR!$F$6,VAR!$F$7)</f>
        <v>2.6284996850695292E-3</v>
      </c>
    </row>
    <row r="1575" spans="27:36" x14ac:dyDescent="0.25">
      <c r="AA1575" s="32" t="s">
        <v>6225</v>
      </c>
      <c r="AB1575">
        <v>8.01</v>
      </c>
      <c r="AC1575">
        <f t="shared" si="56"/>
        <v>0</v>
      </c>
      <c r="AD1575" s="42">
        <v>1.2642225031605614E-2</v>
      </c>
      <c r="AF1575" s="32" t="s">
        <v>6225</v>
      </c>
      <c r="AG1575">
        <v>8.01</v>
      </c>
      <c r="AH1575">
        <f t="shared" si="57"/>
        <v>0</v>
      </c>
      <c r="AI1575" s="180">
        <v>1.2642225031605614E-2</v>
      </c>
      <c r="AJ1575" s="42">
        <f ca="1">_xlfn.NORM.INV(RAND(),VAR!$F$6,VAR!$F$7)</f>
        <v>-1.4747887260978353E-2</v>
      </c>
    </row>
    <row r="1576" spans="27:36" x14ac:dyDescent="0.25">
      <c r="AA1576" s="32" t="s">
        <v>7209</v>
      </c>
      <c r="AB1576">
        <v>8.01</v>
      </c>
      <c r="AC1576">
        <f t="shared" si="56"/>
        <v>-0.94018817204301075</v>
      </c>
      <c r="AD1576" s="42">
        <v>1.2642225031605614E-2</v>
      </c>
      <c r="AF1576" s="32" t="s">
        <v>7209</v>
      </c>
      <c r="AG1576">
        <v>8.01</v>
      </c>
      <c r="AH1576">
        <f t="shared" si="57"/>
        <v>-0.94018817204301075</v>
      </c>
      <c r="AI1576" s="180">
        <v>1.2642225031605614E-2</v>
      </c>
      <c r="AJ1576" s="42">
        <f ca="1">_xlfn.NORM.INV(RAND(),VAR!$F$6,VAR!$F$7)</f>
        <v>1.386704898268884E-2</v>
      </c>
    </row>
    <row r="1577" spans="27:36" x14ac:dyDescent="0.25">
      <c r="AA1577" s="32" t="s">
        <v>3234</v>
      </c>
      <c r="AB1577">
        <v>133.91999999999999</v>
      </c>
      <c r="AC1577">
        <f t="shared" si="56"/>
        <v>-0.16948837209302337</v>
      </c>
      <c r="AD1577" s="42">
        <v>1.2627599243856258E-2</v>
      </c>
      <c r="AF1577" s="32" t="s">
        <v>3234</v>
      </c>
      <c r="AG1577">
        <v>133.91999999999999</v>
      </c>
      <c r="AH1577">
        <f t="shared" si="57"/>
        <v>-0.16948837209302337</v>
      </c>
      <c r="AI1577" s="180">
        <v>1.2627599243856258E-2</v>
      </c>
      <c r="AJ1577" s="42">
        <f ca="1">_xlfn.NORM.INV(RAND(),VAR!$F$6,VAR!$F$7)</f>
        <v>-1.8013346210163223E-2</v>
      </c>
    </row>
    <row r="1578" spans="27:36" x14ac:dyDescent="0.25">
      <c r="AA1578" s="32" t="s">
        <v>2533</v>
      </c>
      <c r="AB1578">
        <v>161.25</v>
      </c>
      <c r="AC1578">
        <f t="shared" si="56"/>
        <v>-3.4720143669560111E-2</v>
      </c>
      <c r="AD1578" s="42">
        <v>1.2622456669178606E-2</v>
      </c>
      <c r="AF1578" s="32" t="s">
        <v>2533</v>
      </c>
      <c r="AG1578">
        <v>161.25</v>
      </c>
      <c r="AH1578">
        <f t="shared" si="57"/>
        <v>-3.4720143669560111E-2</v>
      </c>
      <c r="AI1578" s="180">
        <v>1.2622456669178606E-2</v>
      </c>
      <c r="AJ1578" s="42">
        <f ca="1">_xlfn.NORM.INV(RAND(),VAR!$F$6,VAR!$F$7)</f>
        <v>9.2692276239922222E-3</v>
      </c>
    </row>
    <row r="1579" spans="27:36" x14ac:dyDescent="0.25">
      <c r="AA1579" s="32" t="s">
        <v>2486</v>
      </c>
      <c r="AB1579">
        <v>167.05</v>
      </c>
      <c r="AC1579">
        <f t="shared" si="56"/>
        <v>-0.5767349937922821</v>
      </c>
      <c r="AD1579" s="42">
        <v>1.2608353033884967E-2</v>
      </c>
      <c r="AF1579" s="32" t="s">
        <v>2486</v>
      </c>
      <c r="AG1579">
        <v>167.05</v>
      </c>
      <c r="AH1579">
        <f t="shared" si="57"/>
        <v>-0.5767349937922821</v>
      </c>
      <c r="AI1579" s="180">
        <v>1.2608353033884967E-2</v>
      </c>
      <c r="AJ1579" s="42">
        <f ca="1">_xlfn.NORM.INV(RAND(),VAR!$F$6,VAR!$F$7)</f>
        <v>3.2122358447685025E-2</v>
      </c>
    </row>
    <row r="1580" spans="27:36" x14ac:dyDescent="0.25">
      <c r="AA1580" s="32" t="s">
        <v>508</v>
      </c>
      <c r="AB1580">
        <v>394.67</v>
      </c>
      <c r="AC1580">
        <f t="shared" si="56"/>
        <v>3.8598694742026849</v>
      </c>
      <c r="AD1580" s="42">
        <v>1.2597495894909772E-2</v>
      </c>
      <c r="AF1580" s="32" t="s">
        <v>508</v>
      </c>
      <c r="AG1580">
        <v>394.67</v>
      </c>
      <c r="AH1580">
        <f t="shared" si="57"/>
        <v>3.8598694742026849</v>
      </c>
      <c r="AI1580" s="180">
        <v>1.2597495894909772E-2</v>
      </c>
      <c r="AJ1580" s="42">
        <f ca="1">_xlfn.NORM.INV(RAND(),VAR!$F$6,VAR!$F$7)</f>
        <v>-3.0081799144032707E-3</v>
      </c>
    </row>
    <row r="1581" spans="27:36" x14ac:dyDescent="0.25">
      <c r="AA1581" s="32" t="s">
        <v>3812</v>
      </c>
      <c r="AB1581">
        <v>81.209999999999994</v>
      </c>
      <c r="AC1581">
        <f t="shared" si="56"/>
        <v>13.424511545293072</v>
      </c>
      <c r="AD1581" s="42">
        <v>1.259351620947613E-2</v>
      </c>
      <c r="AF1581" s="32" t="s">
        <v>3812</v>
      </c>
      <c r="AG1581">
        <v>81.209999999999994</v>
      </c>
      <c r="AH1581">
        <f t="shared" si="57"/>
        <v>13.424511545293072</v>
      </c>
      <c r="AI1581" s="180">
        <v>1.259351620947613E-2</v>
      </c>
      <c r="AJ1581" s="42">
        <f ca="1">_xlfn.NORM.INV(RAND(),VAR!$F$6,VAR!$F$7)</f>
        <v>1.6310943022153454E-2</v>
      </c>
    </row>
    <row r="1582" spans="27:36" x14ac:dyDescent="0.25">
      <c r="AA1582" s="32" t="s">
        <v>7359</v>
      </c>
      <c r="AB1582">
        <v>5.63</v>
      </c>
      <c r="AC1582">
        <f t="shared" si="56"/>
        <v>-0.96929872396117356</v>
      </c>
      <c r="AD1582" s="42">
        <v>1.2589928057554101E-2</v>
      </c>
      <c r="AF1582" s="32" t="s">
        <v>7359</v>
      </c>
      <c r="AG1582">
        <v>5.63</v>
      </c>
      <c r="AH1582">
        <f t="shared" si="57"/>
        <v>-0.96929872396117356</v>
      </c>
      <c r="AI1582" s="180">
        <v>1.2589928057554101E-2</v>
      </c>
      <c r="AJ1582" s="42">
        <f ca="1">_xlfn.NORM.INV(RAND(),VAR!$F$6,VAR!$F$7)</f>
        <v>1.6189208859777954E-2</v>
      </c>
    </row>
    <row r="1583" spans="27:36" x14ac:dyDescent="0.25">
      <c r="AA1583" s="32" t="s">
        <v>1298</v>
      </c>
      <c r="AB1583">
        <v>183.38</v>
      </c>
      <c r="AC1583">
        <f t="shared" si="56"/>
        <v>55.950310559006205</v>
      </c>
      <c r="AD1583" s="42">
        <v>1.258972943125336E-2</v>
      </c>
      <c r="AF1583" s="32" t="s">
        <v>1298</v>
      </c>
      <c r="AG1583">
        <v>183.38</v>
      </c>
      <c r="AH1583">
        <f t="shared" si="57"/>
        <v>55.950310559006205</v>
      </c>
      <c r="AI1583" s="180">
        <v>1.258972943125336E-2</v>
      </c>
      <c r="AJ1583" s="42">
        <f ca="1">_xlfn.NORM.INV(RAND(),VAR!$F$6,VAR!$F$7)</f>
        <v>2.4498528548836784E-2</v>
      </c>
    </row>
    <row r="1584" spans="27:36" x14ac:dyDescent="0.25">
      <c r="AA1584" s="32" t="s">
        <v>7636</v>
      </c>
      <c r="AB1584">
        <v>3.22</v>
      </c>
      <c r="AC1584">
        <f t="shared" si="56"/>
        <v>-0.7147918511957484</v>
      </c>
      <c r="AD1584" s="42">
        <v>1.2578616352201255E-2</v>
      </c>
      <c r="AF1584" s="32" t="s">
        <v>7636</v>
      </c>
      <c r="AG1584">
        <v>3.22</v>
      </c>
      <c r="AH1584">
        <f t="shared" si="57"/>
        <v>-0.7147918511957484</v>
      </c>
      <c r="AI1584" s="180">
        <v>1.2578616352201255E-2</v>
      </c>
      <c r="AJ1584" s="42">
        <f ca="1">_xlfn.NORM.INV(RAND(),VAR!$F$6,VAR!$F$7)</f>
        <v>1.6233611786215185E-2</v>
      </c>
    </row>
    <row r="1585" spans="27:36" x14ac:dyDescent="0.25">
      <c r="AA1585" s="32" t="s">
        <v>6903</v>
      </c>
      <c r="AB1585">
        <v>11.29</v>
      </c>
      <c r="AC1585">
        <f t="shared" si="56"/>
        <v>-0.91862476574888285</v>
      </c>
      <c r="AD1585" s="42">
        <v>1.255605381165914E-2</v>
      </c>
      <c r="AF1585" s="32" t="s">
        <v>6903</v>
      </c>
      <c r="AG1585">
        <v>11.29</v>
      </c>
      <c r="AH1585">
        <f t="shared" si="57"/>
        <v>-0.91862476574888285</v>
      </c>
      <c r="AI1585" s="180">
        <v>1.255605381165914E-2</v>
      </c>
      <c r="AJ1585" s="42">
        <f ca="1">_xlfn.NORM.INV(RAND(),VAR!$F$6,VAR!$F$7)</f>
        <v>-3.7587319588601634E-2</v>
      </c>
    </row>
    <row r="1586" spans="27:36" x14ac:dyDescent="0.25">
      <c r="AA1586" s="32" t="s">
        <v>2851</v>
      </c>
      <c r="AB1586">
        <v>138.74</v>
      </c>
      <c r="AC1586">
        <f t="shared" si="56"/>
        <v>0.37543372657876484</v>
      </c>
      <c r="AD1586" s="42">
        <v>1.2552911983652049E-2</v>
      </c>
      <c r="AF1586" s="32" t="s">
        <v>2851</v>
      </c>
      <c r="AG1586">
        <v>138.74</v>
      </c>
      <c r="AH1586">
        <f t="shared" si="57"/>
        <v>0.37543372657876484</v>
      </c>
      <c r="AI1586" s="180">
        <v>1.2552911983652049E-2</v>
      </c>
      <c r="AJ1586" s="42">
        <f ca="1">_xlfn.NORM.INV(RAND(),VAR!$F$6,VAR!$F$7)</f>
        <v>2.0278153112885219E-2</v>
      </c>
    </row>
    <row r="1587" spans="27:36" x14ac:dyDescent="0.25">
      <c r="AA1587" s="32" t="s">
        <v>3643</v>
      </c>
      <c r="AB1587">
        <v>100.87</v>
      </c>
      <c r="AC1587">
        <f t="shared" si="56"/>
        <v>3.1613036303630366</v>
      </c>
      <c r="AD1587" s="42">
        <v>1.2547681188516346E-2</v>
      </c>
      <c r="AF1587" s="32" t="s">
        <v>3643</v>
      </c>
      <c r="AG1587">
        <v>100.87</v>
      </c>
      <c r="AH1587">
        <f t="shared" si="57"/>
        <v>3.1613036303630366</v>
      </c>
      <c r="AI1587" s="180">
        <v>1.2547681188516346E-2</v>
      </c>
      <c r="AJ1587" s="42">
        <f ca="1">_xlfn.NORM.INV(RAND(),VAR!$F$6,VAR!$F$7)</f>
        <v>-6.0986936718417347E-3</v>
      </c>
    </row>
    <row r="1588" spans="27:36" x14ac:dyDescent="0.25">
      <c r="AA1588" s="32" t="s">
        <v>5222</v>
      </c>
      <c r="AB1588">
        <v>24.24</v>
      </c>
      <c r="AC1588">
        <f t="shared" si="56"/>
        <v>-0.85783824995601432</v>
      </c>
      <c r="AD1588" s="42">
        <v>1.2531328320801949E-2</v>
      </c>
      <c r="AF1588" s="32" t="s">
        <v>5222</v>
      </c>
      <c r="AG1588">
        <v>24.24</v>
      </c>
      <c r="AH1588">
        <f t="shared" si="57"/>
        <v>-0.85783824995601432</v>
      </c>
      <c r="AI1588" s="180">
        <v>1.2531328320801949E-2</v>
      </c>
      <c r="AJ1588" s="42">
        <f ca="1">_xlfn.NORM.INV(RAND(),VAR!$F$6,VAR!$F$7)</f>
        <v>1.1104713200081781E-2</v>
      </c>
    </row>
    <row r="1589" spans="27:36" x14ac:dyDescent="0.25">
      <c r="AA1589" s="32" t="s">
        <v>2581</v>
      </c>
      <c r="AB1589">
        <v>170.51</v>
      </c>
      <c r="AC1589">
        <f t="shared" si="56"/>
        <v>0.16500409948073225</v>
      </c>
      <c r="AD1589" s="42">
        <v>1.2529691211401239E-2</v>
      </c>
      <c r="AF1589" s="32" t="s">
        <v>2581</v>
      </c>
      <c r="AG1589">
        <v>170.51</v>
      </c>
      <c r="AH1589">
        <f t="shared" si="57"/>
        <v>0.16500409948073225</v>
      </c>
      <c r="AI1589" s="180">
        <v>1.2529691211401239E-2</v>
      </c>
      <c r="AJ1589" s="42">
        <f ca="1">_xlfn.NORM.INV(RAND(),VAR!$F$6,VAR!$F$7)</f>
        <v>2.4448329487728199E-2</v>
      </c>
    </row>
    <row r="1590" spans="27:36" x14ac:dyDescent="0.25">
      <c r="AA1590" s="32" t="s">
        <v>2668</v>
      </c>
      <c r="AB1590">
        <v>146.36000000000001</v>
      </c>
      <c r="AC1590">
        <f t="shared" si="56"/>
        <v>3.1123911211014326</v>
      </c>
      <c r="AD1590" s="42">
        <v>1.2521618817018298E-2</v>
      </c>
      <c r="AF1590" s="32" t="s">
        <v>2668</v>
      </c>
      <c r="AG1590">
        <v>146.36000000000001</v>
      </c>
      <c r="AH1590">
        <f t="shared" si="57"/>
        <v>3.1123911211014326</v>
      </c>
      <c r="AI1590" s="180">
        <v>1.2521618817018298E-2</v>
      </c>
      <c r="AJ1590" s="42">
        <f ca="1">_xlfn.NORM.INV(RAND(),VAR!$F$6,VAR!$F$7)</f>
        <v>4.6040964909529546E-2</v>
      </c>
    </row>
    <row r="1591" spans="27:36" x14ac:dyDescent="0.25">
      <c r="AA1591" s="32" t="s">
        <v>4558</v>
      </c>
      <c r="AB1591">
        <v>35.590000000000003</v>
      </c>
      <c r="AC1591">
        <f t="shared" si="56"/>
        <v>3.8887362637362637</v>
      </c>
      <c r="AD1591" s="42">
        <v>1.2517780938833711E-2</v>
      </c>
      <c r="AF1591" s="32" t="s">
        <v>4558</v>
      </c>
      <c r="AG1591">
        <v>35.590000000000003</v>
      </c>
      <c r="AH1591">
        <f t="shared" si="57"/>
        <v>3.8887362637362637</v>
      </c>
      <c r="AI1591" s="180">
        <v>1.2517780938833711E-2</v>
      </c>
      <c r="AJ1591" s="42">
        <f ca="1">_xlfn.NORM.INV(RAND(),VAR!$F$6,VAR!$F$7)</f>
        <v>1.3678087093997416E-2</v>
      </c>
    </row>
    <row r="1592" spans="27:36" x14ac:dyDescent="0.25">
      <c r="AA1592" s="32" t="s">
        <v>5989</v>
      </c>
      <c r="AB1592">
        <v>7.28</v>
      </c>
      <c r="AC1592">
        <f t="shared" si="56"/>
        <v>-0.96234417834790253</v>
      </c>
      <c r="AD1592" s="42">
        <v>1.2517385257301727E-2</v>
      </c>
      <c r="AF1592" s="32" t="s">
        <v>5989</v>
      </c>
      <c r="AG1592">
        <v>7.28</v>
      </c>
      <c r="AH1592">
        <f t="shared" si="57"/>
        <v>-0.96234417834790253</v>
      </c>
      <c r="AI1592" s="180">
        <v>1.2517385257301727E-2</v>
      </c>
      <c r="AJ1592" s="42">
        <f ca="1">_xlfn.NORM.INV(RAND(),VAR!$F$6,VAR!$F$7)</f>
        <v>1.6187859071140145E-2</v>
      </c>
    </row>
    <row r="1593" spans="27:36" x14ac:dyDescent="0.25">
      <c r="AA1593" s="32" t="s">
        <v>2156</v>
      </c>
      <c r="AB1593">
        <v>193.33</v>
      </c>
      <c r="AC1593">
        <f t="shared" si="56"/>
        <v>-0.49948221405271054</v>
      </c>
      <c r="AD1593" s="42">
        <v>1.2517021053734201E-2</v>
      </c>
      <c r="AF1593" s="32" t="s">
        <v>2156</v>
      </c>
      <c r="AG1593">
        <v>193.33</v>
      </c>
      <c r="AH1593">
        <f t="shared" si="57"/>
        <v>-0.49948221405271054</v>
      </c>
      <c r="AI1593" s="180">
        <v>1.2517021053734201E-2</v>
      </c>
      <c r="AJ1593" s="42">
        <f ca="1">_xlfn.NORM.INV(RAND(),VAR!$F$6,VAR!$F$7)</f>
        <v>-1.0636804295745355E-2</v>
      </c>
    </row>
    <row r="1594" spans="27:36" x14ac:dyDescent="0.25">
      <c r="AA1594" s="32" t="s">
        <v>403</v>
      </c>
      <c r="AB1594">
        <v>386.26</v>
      </c>
      <c r="AC1594">
        <f t="shared" si="56"/>
        <v>1.3371452774248196</v>
      </c>
      <c r="AD1594" s="42">
        <v>1.2503604288447878E-2</v>
      </c>
      <c r="AF1594" s="32" t="s">
        <v>403</v>
      </c>
      <c r="AG1594">
        <v>386.26</v>
      </c>
      <c r="AH1594">
        <f t="shared" si="57"/>
        <v>1.3371452774248196</v>
      </c>
      <c r="AI1594" s="180">
        <v>1.2503604288447878E-2</v>
      </c>
      <c r="AJ1594" s="42">
        <f ca="1">_xlfn.NORM.INV(RAND(),VAR!$F$6,VAR!$F$7)</f>
        <v>1.9478101214460086E-2</v>
      </c>
    </row>
    <row r="1595" spans="27:36" x14ac:dyDescent="0.25">
      <c r="AA1595" s="32" t="s">
        <v>1362</v>
      </c>
      <c r="AB1595">
        <v>165.27</v>
      </c>
      <c r="AC1595">
        <f t="shared" si="56"/>
        <v>0.36654539441045153</v>
      </c>
      <c r="AD1595" s="42">
        <v>1.2497702628193386E-2</v>
      </c>
      <c r="AF1595" s="32" t="s">
        <v>1362</v>
      </c>
      <c r="AG1595">
        <v>165.27</v>
      </c>
      <c r="AH1595">
        <f t="shared" si="57"/>
        <v>0.36654539441045153</v>
      </c>
      <c r="AI1595" s="180">
        <v>1.2497702628193386E-2</v>
      </c>
      <c r="AJ1595" s="42">
        <f ca="1">_xlfn.NORM.INV(RAND(),VAR!$F$6,VAR!$F$7)</f>
        <v>-9.5233563986362752E-3</v>
      </c>
    </row>
    <row r="1596" spans="27:36" x14ac:dyDescent="0.25">
      <c r="AA1596" s="32" t="s">
        <v>3460</v>
      </c>
      <c r="AB1596">
        <v>120.94</v>
      </c>
      <c r="AC1596">
        <f t="shared" si="56"/>
        <v>0.34228634850166495</v>
      </c>
      <c r="AD1596" s="42">
        <v>1.2473838426119599E-2</v>
      </c>
      <c r="AF1596" s="32" t="s">
        <v>3460</v>
      </c>
      <c r="AG1596">
        <v>120.94</v>
      </c>
      <c r="AH1596">
        <f t="shared" si="57"/>
        <v>0.34228634850166495</v>
      </c>
      <c r="AI1596" s="180">
        <v>1.2473838426119599E-2</v>
      </c>
      <c r="AJ1596" s="42">
        <f ca="1">_xlfn.NORM.INV(RAND(),VAR!$F$6,VAR!$F$7)</f>
        <v>-9.5169419617928078E-3</v>
      </c>
    </row>
    <row r="1597" spans="27:36" x14ac:dyDescent="0.25">
      <c r="AA1597" s="32" t="s">
        <v>3665</v>
      </c>
      <c r="AB1597">
        <v>90.1</v>
      </c>
      <c r="AC1597">
        <f t="shared" si="56"/>
        <v>9.0895856662933934</v>
      </c>
      <c r="AD1597" s="42">
        <v>1.2473311608045767E-2</v>
      </c>
      <c r="AF1597" s="32" t="s">
        <v>3665</v>
      </c>
      <c r="AG1597">
        <v>90.1</v>
      </c>
      <c r="AH1597">
        <f t="shared" si="57"/>
        <v>9.0895856662933934</v>
      </c>
      <c r="AI1597" s="180">
        <v>1.2473311608045767E-2</v>
      </c>
      <c r="AJ1597" s="42">
        <f ca="1">_xlfn.NORM.INV(RAND(),VAR!$F$6,VAR!$F$7)</f>
        <v>2.3312233977168986E-2</v>
      </c>
    </row>
    <row r="1598" spans="27:36" x14ac:dyDescent="0.25">
      <c r="AA1598" s="32" t="s">
        <v>5783</v>
      </c>
      <c r="AB1598">
        <v>8.93</v>
      </c>
      <c r="AC1598">
        <f t="shared" si="56"/>
        <v>-0.96986976179229367</v>
      </c>
      <c r="AD1598" s="42">
        <v>1.2471655328798015E-2</v>
      </c>
      <c r="AF1598" s="32" t="s">
        <v>5783</v>
      </c>
      <c r="AG1598">
        <v>8.93</v>
      </c>
      <c r="AH1598">
        <f t="shared" si="57"/>
        <v>-0.96986976179229367</v>
      </c>
      <c r="AI1598" s="180">
        <v>1.2471655328798015E-2</v>
      </c>
      <c r="AJ1598" s="42">
        <f ca="1">_xlfn.NORM.INV(RAND(),VAR!$F$6,VAR!$F$7)</f>
        <v>-8.3563737299607276E-3</v>
      </c>
    </row>
    <row r="1599" spans="27:36" x14ac:dyDescent="0.25">
      <c r="AA1599" s="32" t="s">
        <v>259</v>
      </c>
      <c r="AB1599">
        <v>296.38</v>
      </c>
      <c r="AC1599">
        <f t="shared" si="56"/>
        <v>10.747126436781608</v>
      </c>
      <c r="AD1599" s="42">
        <v>1.2468827930174564E-2</v>
      </c>
      <c r="AF1599" s="32" t="s">
        <v>259</v>
      </c>
      <c r="AG1599">
        <v>296.38</v>
      </c>
      <c r="AH1599">
        <f t="shared" si="57"/>
        <v>10.747126436781608</v>
      </c>
      <c r="AI1599" s="180">
        <v>1.2468827930174564E-2</v>
      </c>
      <c r="AJ1599" s="42">
        <f ca="1">_xlfn.NORM.INV(RAND(),VAR!$F$6,VAR!$F$7)</f>
        <v>-3.8380311116736551E-3</v>
      </c>
    </row>
    <row r="1600" spans="27:36" x14ac:dyDescent="0.25">
      <c r="AA1600" s="32" t="s">
        <v>5189</v>
      </c>
      <c r="AB1600">
        <v>25.23</v>
      </c>
      <c r="AC1600">
        <f t="shared" si="56"/>
        <v>-0.16235059760956172</v>
      </c>
      <c r="AD1600" s="42">
        <v>1.2439807383627599E-2</v>
      </c>
      <c r="AF1600" s="32" t="s">
        <v>5189</v>
      </c>
      <c r="AG1600">
        <v>25.23</v>
      </c>
      <c r="AH1600">
        <f t="shared" si="57"/>
        <v>-0.16235059760956172</v>
      </c>
      <c r="AI1600" s="180">
        <v>1.2439807383627599E-2</v>
      </c>
      <c r="AJ1600" s="42">
        <f ca="1">_xlfn.NORM.INV(RAND(),VAR!$F$6,VAR!$F$7)</f>
        <v>-2.464674997184026E-2</v>
      </c>
    </row>
    <row r="1601" spans="27:36" x14ac:dyDescent="0.25">
      <c r="AA1601" s="32" t="s">
        <v>5086</v>
      </c>
      <c r="AB1601">
        <v>30.12</v>
      </c>
      <c r="AC1601">
        <f t="shared" si="56"/>
        <v>3.1091405184174628</v>
      </c>
      <c r="AD1601" s="42">
        <v>1.2436974789916011E-2</v>
      </c>
      <c r="AF1601" s="32" t="s">
        <v>5086</v>
      </c>
      <c r="AG1601">
        <v>30.12</v>
      </c>
      <c r="AH1601">
        <f t="shared" si="57"/>
        <v>3.1091405184174628</v>
      </c>
      <c r="AI1601" s="180">
        <v>1.2436974789916011E-2</v>
      </c>
      <c r="AJ1601" s="42">
        <f ca="1">_xlfn.NORM.INV(RAND(),VAR!$F$6,VAR!$F$7)</f>
        <v>3.2147596192650557E-4</v>
      </c>
    </row>
    <row r="1602" spans="27:36" x14ac:dyDescent="0.25">
      <c r="AA1602" s="32" t="s">
        <v>6281</v>
      </c>
      <c r="AB1602">
        <v>7.33</v>
      </c>
      <c r="AC1602">
        <f t="shared" si="56"/>
        <v>0</v>
      </c>
      <c r="AD1602" s="42">
        <v>1.2430939226519389E-2</v>
      </c>
      <c r="AF1602" s="32" t="s">
        <v>6281</v>
      </c>
      <c r="AG1602">
        <v>7.33</v>
      </c>
      <c r="AH1602">
        <f t="shared" si="57"/>
        <v>0</v>
      </c>
      <c r="AI1602" s="180">
        <v>1.2430939226519389E-2</v>
      </c>
      <c r="AJ1602" s="42">
        <f ca="1">_xlfn.NORM.INV(RAND(),VAR!$F$6,VAR!$F$7)</f>
        <v>-1.6118637993687002E-2</v>
      </c>
    </row>
    <row r="1603" spans="27:36" x14ac:dyDescent="0.25">
      <c r="AA1603" s="32" t="s">
        <v>7024</v>
      </c>
      <c r="AB1603">
        <v>7.33</v>
      </c>
      <c r="AC1603">
        <f t="shared" si="56"/>
        <v>-0.95408994112489043</v>
      </c>
      <c r="AD1603" s="42">
        <v>1.2430939226519389E-2</v>
      </c>
      <c r="AF1603" s="32" t="s">
        <v>7024</v>
      </c>
      <c r="AG1603">
        <v>7.33</v>
      </c>
      <c r="AH1603">
        <f t="shared" si="57"/>
        <v>-0.95408994112489043</v>
      </c>
      <c r="AI1603" s="180">
        <v>1.2430939226519389E-2</v>
      </c>
      <c r="AJ1603" s="42">
        <f ca="1">_xlfn.NORM.INV(RAND(),VAR!$F$6,VAR!$F$7)</f>
        <v>1.5764981551589386E-2</v>
      </c>
    </row>
    <row r="1604" spans="27:36" x14ac:dyDescent="0.25">
      <c r="AA1604" s="32" t="s">
        <v>2959</v>
      </c>
      <c r="AB1604">
        <v>159.66</v>
      </c>
      <c r="AC1604">
        <f t="shared" ref="AC1604:AC1667" si="58">(AB1604/AB1605)-1</f>
        <v>-0.57652113946209749</v>
      </c>
      <c r="AD1604" s="42">
        <v>1.2428662016487069E-2</v>
      </c>
      <c r="AF1604" s="32" t="s">
        <v>2959</v>
      </c>
      <c r="AG1604">
        <v>159.66</v>
      </c>
      <c r="AH1604">
        <f t="shared" ref="AH1604:AH1667" si="59">(AG1604/AG1605)-1</f>
        <v>-0.57652113946209749</v>
      </c>
      <c r="AI1604" s="180">
        <v>1.2428662016487069E-2</v>
      </c>
      <c r="AJ1604" s="42">
        <f ca="1">_xlfn.NORM.INV(RAND(),VAR!$F$6,VAR!$F$7)</f>
        <v>-2.2985969926194842E-2</v>
      </c>
    </row>
    <row r="1605" spans="27:36" x14ac:dyDescent="0.25">
      <c r="AA1605" s="32" t="s">
        <v>936</v>
      </c>
      <c r="AB1605">
        <v>377.02</v>
      </c>
      <c r="AC1605">
        <f t="shared" si="58"/>
        <v>4.430999711898588</v>
      </c>
      <c r="AD1605" s="42">
        <v>1.2406015037593976E-2</v>
      </c>
      <c r="AF1605" s="32" t="s">
        <v>936</v>
      </c>
      <c r="AG1605">
        <v>377.02</v>
      </c>
      <c r="AH1605">
        <f t="shared" si="59"/>
        <v>4.430999711898588</v>
      </c>
      <c r="AI1605" s="180">
        <v>1.2406015037593976E-2</v>
      </c>
      <c r="AJ1605" s="42">
        <f ca="1">_xlfn.NORM.INV(RAND(),VAR!$F$6,VAR!$F$7)</f>
        <v>-1.9345579842903526E-2</v>
      </c>
    </row>
    <row r="1606" spans="27:36" x14ac:dyDescent="0.25">
      <c r="AA1606" s="32" t="s">
        <v>4007</v>
      </c>
      <c r="AB1606">
        <v>69.42</v>
      </c>
      <c r="AC1606">
        <f t="shared" si="58"/>
        <v>5.5244360902255636</v>
      </c>
      <c r="AD1606" s="42">
        <v>1.2396091585241464E-2</v>
      </c>
      <c r="AF1606" s="32" t="s">
        <v>4007</v>
      </c>
      <c r="AG1606">
        <v>69.42</v>
      </c>
      <c r="AH1606">
        <f t="shared" si="59"/>
        <v>5.5244360902255636</v>
      </c>
      <c r="AI1606" s="180">
        <v>1.2396091585241464E-2</v>
      </c>
      <c r="AJ1606" s="42">
        <f ca="1">_xlfn.NORM.INV(RAND(),VAR!$F$6,VAR!$F$7)</f>
        <v>2.0178783733933458E-2</v>
      </c>
    </row>
    <row r="1607" spans="27:36" x14ac:dyDescent="0.25">
      <c r="AA1607" s="32" t="s">
        <v>6963</v>
      </c>
      <c r="AB1607">
        <v>10.64</v>
      </c>
      <c r="AC1607">
        <f t="shared" si="58"/>
        <v>0.29914529914529919</v>
      </c>
      <c r="AD1607" s="42">
        <v>1.2369172216936342E-2</v>
      </c>
      <c r="AF1607" s="32" t="s">
        <v>6963</v>
      </c>
      <c r="AG1607">
        <v>10.64</v>
      </c>
      <c r="AH1607">
        <f t="shared" si="59"/>
        <v>0.29914529914529919</v>
      </c>
      <c r="AI1607" s="180">
        <v>1.2369172216936342E-2</v>
      </c>
      <c r="AJ1607" s="42">
        <f ca="1">_xlfn.NORM.INV(RAND(),VAR!$F$6,VAR!$F$7)</f>
        <v>3.7449494835460728E-2</v>
      </c>
    </row>
    <row r="1608" spans="27:36" x14ac:dyDescent="0.25">
      <c r="AA1608" s="32" t="s">
        <v>7196</v>
      </c>
      <c r="AB1608">
        <v>8.19</v>
      </c>
      <c r="AC1608">
        <f t="shared" si="58"/>
        <v>-0.83626549380247905</v>
      </c>
      <c r="AD1608" s="42">
        <v>1.2360939431396822E-2</v>
      </c>
      <c r="AF1608" s="32" t="s">
        <v>7196</v>
      </c>
      <c r="AG1608">
        <v>8.19</v>
      </c>
      <c r="AH1608">
        <f t="shared" si="59"/>
        <v>-0.83626549380247905</v>
      </c>
      <c r="AI1608" s="180">
        <v>1.2360939431396822E-2</v>
      </c>
      <c r="AJ1608" s="42">
        <f ca="1">_xlfn.NORM.INV(RAND(),VAR!$F$6,VAR!$F$7)</f>
        <v>1.5217870082245091E-2</v>
      </c>
    </row>
    <row r="1609" spans="27:36" x14ac:dyDescent="0.25">
      <c r="AA1609" s="32" t="s">
        <v>4125</v>
      </c>
      <c r="AB1609">
        <v>50.02</v>
      </c>
      <c r="AC1609">
        <f t="shared" si="58"/>
        <v>-0.71259480579177192</v>
      </c>
      <c r="AD1609" s="42">
        <v>1.2345679012345734E-2</v>
      </c>
      <c r="AF1609" s="32" t="s">
        <v>4125</v>
      </c>
      <c r="AG1609">
        <v>50.02</v>
      </c>
      <c r="AH1609">
        <f t="shared" si="59"/>
        <v>-0.71259480579177192</v>
      </c>
      <c r="AI1609" s="180">
        <v>1.2345679012345734E-2</v>
      </c>
      <c r="AJ1609" s="42">
        <f ca="1">_xlfn.NORM.INV(RAND(),VAR!$F$6,VAR!$F$7)</f>
        <v>-2.3151702634016277E-2</v>
      </c>
    </row>
    <row r="1610" spans="27:36" x14ac:dyDescent="0.25">
      <c r="AA1610" s="32" t="s">
        <v>1839</v>
      </c>
      <c r="AB1610">
        <v>174.04</v>
      </c>
      <c r="AC1610">
        <f t="shared" si="58"/>
        <v>22.550744248985115</v>
      </c>
      <c r="AD1610" s="42">
        <v>1.2331316891577515E-2</v>
      </c>
      <c r="AF1610" s="32" t="s">
        <v>1839</v>
      </c>
      <c r="AG1610">
        <v>174.04</v>
      </c>
      <c r="AH1610">
        <f t="shared" si="59"/>
        <v>22.550744248985115</v>
      </c>
      <c r="AI1610" s="180">
        <v>1.2331316891577515E-2</v>
      </c>
      <c r="AJ1610" s="42">
        <f ca="1">_xlfn.NORM.INV(RAND(),VAR!$F$6,VAR!$F$7)</f>
        <v>-2.4777638757380024E-2</v>
      </c>
    </row>
    <row r="1611" spans="27:36" x14ac:dyDescent="0.25">
      <c r="AA1611" s="32" t="s">
        <v>6636</v>
      </c>
      <c r="AB1611">
        <v>7.39</v>
      </c>
      <c r="AC1611">
        <f t="shared" si="58"/>
        <v>-0.98117677024961791</v>
      </c>
      <c r="AD1611" s="42">
        <v>1.2328767123287676E-2</v>
      </c>
      <c r="AF1611" s="32" t="s">
        <v>6636</v>
      </c>
      <c r="AG1611">
        <v>7.39</v>
      </c>
      <c r="AH1611">
        <f t="shared" si="59"/>
        <v>-0.98117677024961791</v>
      </c>
      <c r="AI1611" s="180">
        <v>1.2328767123287676E-2</v>
      </c>
      <c r="AJ1611" s="42">
        <f ca="1">_xlfn.NORM.INV(RAND(),VAR!$F$6,VAR!$F$7)</f>
        <v>-3.1093112962934374E-2</v>
      </c>
    </row>
    <row r="1612" spans="27:36" x14ac:dyDescent="0.25">
      <c r="AA1612" s="32" t="s">
        <v>420</v>
      </c>
      <c r="AB1612">
        <v>392.6</v>
      </c>
      <c r="AC1612">
        <f t="shared" si="58"/>
        <v>1.591077085533263</v>
      </c>
      <c r="AD1612" s="42">
        <v>1.2299203259160008E-2</v>
      </c>
      <c r="AF1612" s="32" t="s">
        <v>420</v>
      </c>
      <c r="AG1612">
        <v>392.6</v>
      </c>
      <c r="AH1612">
        <f t="shared" si="59"/>
        <v>1.591077085533263</v>
      </c>
      <c r="AI1612" s="180">
        <v>1.2299203259160008E-2</v>
      </c>
      <c r="AJ1612" s="42">
        <f ca="1">_xlfn.NORM.INV(RAND(),VAR!$F$6,VAR!$F$7)</f>
        <v>1.7776941558544226E-2</v>
      </c>
    </row>
    <row r="1613" spans="27:36" x14ac:dyDescent="0.25">
      <c r="AA1613" s="32" t="s">
        <v>3027</v>
      </c>
      <c r="AB1613">
        <v>151.52000000000001</v>
      </c>
      <c r="AC1613">
        <f t="shared" si="58"/>
        <v>10.487490523123579</v>
      </c>
      <c r="AD1613" s="42">
        <v>1.229289150187074E-2</v>
      </c>
      <c r="AF1613" s="32" t="s">
        <v>3027</v>
      </c>
      <c r="AG1613">
        <v>151.52000000000001</v>
      </c>
      <c r="AH1613">
        <f t="shared" si="59"/>
        <v>10.487490523123579</v>
      </c>
      <c r="AI1613" s="180">
        <v>1.229289150187074E-2</v>
      </c>
      <c r="AJ1613" s="42">
        <f ca="1">_xlfn.NORM.INV(RAND(),VAR!$F$6,VAR!$F$7)</f>
        <v>-7.8974539306515389E-3</v>
      </c>
    </row>
    <row r="1614" spans="27:36" x14ac:dyDescent="0.25">
      <c r="AA1614" s="32" t="s">
        <v>5482</v>
      </c>
      <c r="AB1614">
        <v>13.19</v>
      </c>
      <c r="AC1614">
        <f t="shared" si="58"/>
        <v>0</v>
      </c>
      <c r="AD1614" s="42">
        <v>1.2279355333844943E-2</v>
      </c>
      <c r="AF1614" s="32" t="s">
        <v>5482</v>
      </c>
      <c r="AG1614">
        <v>13.19</v>
      </c>
      <c r="AH1614">
        <f t="shared" si="59"/>
        <v>0</v>
      </c>
      <c r="AI1614" s="180">
        <v>1.2279355333844943E-2</v>
      </c>
      <c r="AJ1614" s="42">
        <f ca="1">_xlfn.NORM.INV(RAND(),VAR!$F$6,VAR!$F$7)</f>
        <v>-1.5924047270761198E-2</v>
      </c>
    </row>
    <row r="1615" spans="27:36" x14ac:dyDescent="0.25">
      <c r="AA1615" s="32" t="s">
        <v>5489</v>
      </c>
      <c r="AB1615">
        <v>13.19</v>
      </c>
      <c r="AC1615">
        <f t="shared" si="58"/>
        <v>-0.80769791514798084</v>
      </c>
      <c r="AD1615" s="42">
        <v>1.2279355333844943E-2</v>
      </c>
      <c r="AF1615" s="32" t="s">
        <v>5489</v>
      </c>
      <c r="AG1615">
        <v>13.19</v>
      </c>
      <c r="AH1615">
        <f t="shared" si="59"/>
        <v>-0.80769791514798084</v>
      </c>
      <c r="AI1615" s="180">
        <v>1.2279355333844943E-2</v>
      </c>
      <c r="AJ1615" s="42">
        <f ca="1">_xlfn.NORM.INV(RAND(),VAR!$F$6,VAR!$F$7)</f>
        <v>-3.5209181288669469E-2</v>
      </c>
    </row>
    <row r="1616" spans="27:36" x14ac:dyDescent="0.25">
      <c r="AA1616" s="32" t="s">
        <v>3919</v>
      </c>
      <c r="AB1616">
        <v>68.59</v>
      </c>
      <c r="AC1616">
        <f t="shared" si="58"/>
        <v>4.9900505127812744E-2</v>
      </c>
      <c r="AD1616" s="42">
        <v>1.2249114521841742E-2</v>
      </c>
      <c r="AF1616" s="32" t="s">
        <v>3919</v>
      </c>
      <c r="AG1616">
        <v>68.59</v>
      </c>
      <c r="AH1616">
        <f t="shared" si="59"/>
        <v>4.9900505127812744E-2</v>
      </c>
      <c r="AI1616" s="180">
        <v>1.2249114521841742E-2</v>
      </c>
      <c r="AJ1616" s="42">
        <f ca="1">_xlfn.NORM.INV(RAND(),VAR!$F$6,VAR!$F$7)</f>
        <v>-3.2651755811088076E-2</v>
      </c>
    </row>
    <row r="1617" spans="27:36" x14ac:dyDescent="0.25">
      <c r="AA1617" s="32" t="s">
        <v>4043</v>
      </c>
      <c r="AB1617">
        <v>65.33</v>
      </c>
      <c r="AC1617">
        <f t="shared" si="58"/>
        <v>-0.6535320322443785</v>
      </c>
      <c r="AD1617" s="42">
        <v>1.2240471025720456E-2</v>
      </c>
      <c r="AF1617" s="32" t="s">
        <v>4043</v>
      </c>
      <c r="AG1617">
        <v>65.33</v>
      </c>
      <c r="AH1617">
        <f t="shared" si="59"/>
        <v>-0.6535320322443785</v>
      </c>
      <c r="AI1617" s="180">
        <v>1.2240471025720456E-2</v>
      </c>
      <c r="AJ1617" s="42">
        <f ca="1">_xlfn.NORM.INV(RAND(),VAR!$F$6,VAR!$F$7)</f>
        <v>-4.2100755517032094E-2</v>
      </c>
    </row>
    <row r="1618" spans="27:36" x14ac:dyDescent="0.25">
      <c r="AA1618" s="32" t="s">
        <v>2436</v>
      </c>
      <c r="AB1618">
        <v>188.56</v>
      </c>
      <c r="AC1618">
        <f t="shared" si="58"/>
        <v>1.6818375764471627</v>
      </c>
      <c r="AD1618" s="42">
        <v>1.2239639252737744E-2</v>
      </c>
      <c r="AF1618" s="32" t="s">
        <v>2436</v>
      </c>
      <c r="AG1618">
        <v>188.56</v>
      </c>
      <c r="AH1618">
        <f t="shared" si="59"/>
        <v>1.6818375764471627</v>
      </c>
      <c r="AI1618" s="180">
        <v>1.2239639252737744E-2</v>
      </c>
      <c r="AJ1618" s="42">
        <f ca="1">_xlfn.NORM.INV(RAND(),VAR!$F$6,VAR!$F$7)</f>
        <v>-5.1681299801680609E-3</v>
      </c>
    </row>
    <row r="1619" spans="27:36" x14ac:dyDescent="0.25">
      <c r="AA1619" s="32" t="s">
        <v>4004</v>
      </c>
      <c r="AB1619">
        <v>70.31</v>
      </c>
      <c r="AC1619">
        <f t="shared" si="58"/>
        <v>20.241691842900302</v>
      </c>
      <c r="AD1619" s="42">
        <v>1.2237258854016719E-2</v>
      </c>
      <c r="AF1619" s="32" t="s">
        <v>4004</v>
      </c>
      <c r="AG1619">
        <v>70.31</v>
      </c>
      <c r="AH1619">
        <f t="shared" si="59"/>
        <v>20.241691842900302</v>
      </c>
      <c r="AI1619" s="180">
        <v>1.2237258854016719E-2</v>
      </c>
      <c r="AJ1619" s="42">
        <f ca="1">_xlfn.NORM.INV(RAND(),VAR!$F$6,VAR!$F$7)</f>
        <v>2.0622176911104989E-2</v>
      </c>
    </row>
    <row r="1620" spans="27:36" x14ac:dyDescent="0.25">
      <c r="AA1620" s="32" t="s">
        <v>7582</v>
      </c>
      <c r="AB1620">
        <v>3.31</v>
      </c>
      <c r="AC1620">
        <f t="shared" si="58"/>
        <v>-0.97718657385071339</v>
      </c>
      <c r="AD1620" s="42">
        <v>1.2232415902140747E-2</v>
      </c>
      <c r="AF1620" s="32" t="s">
        <v>7582</v>
      </c>
      <c r="AG1620">
        <v>3.31</v>
      </c>
      <c r="AH1620">
        <f t="shared" si="59"/>
        <v>-0.97718657385071339</v>
      </c>
      <c r="AI1620" s="180">
        <v>1.2232415902140747E-2</v>
      </c>
      <c r="AJ1620" s="42">
        <f ca="1">_xlfn.NORM.INV(RAND(),VAR!$F$6,VAR!$F$7)</f>
        <v>1.4270242205421313E-3</v>
      </c>
    </row>
    <row r="1621" spans="27:36" x14ac:dyDescent="0.25">
      <c r="AA1621" s="32" t="s">
        <v>3133</v>
      </c>
      <c r="AB1621">
        <v>145.09</v>
      </c>
      <c r="AC1621">
        <f t="shared" si="58"/>
        <v>-0.41092164027608613</v>
      </c>
      <c r="AD1621" s="42">
        <v>1.2208734477466177E-2</v>
      </c>
      <c r="AF1621" s="32" t="s">
        <v>3133</v>
      </c>
      <c r="AG1621">
        <v>145.09</v>
      </c>
      <c r="AH1621">
        <f t="shared" si="59"/>
        <v>-0.41092164027608613</v>
      </c>
      <c r="AI1621" s="180">
        <v>1.2208734477466177E-2</v>
      </c>
      <c r="AJ1621" s="42">
        <f ca="1">_xlfn.NORM.INV(RAND(),VAR!$F$6,VAR!$F$7)</f>
        <v>1.3123938578512911E-2</v>
      </c>
    </row>
    <row r="1622" spans="27:36" x14ac:dyDescent="0.25">
      <c r="AA1622" s="32" t="s">
        <v>1135</v>
      </c>
      <c r="AB1622">
        <v>246.3</v>
      </c>
      <c r="AC1622">
        <f t="shared" si="58"/>
        <v>0.55433547898523283</v>
      </c>
      <c r="AD1622" s="42">
        <v>1.2205646652693858E-2</v>
      </c>
      <c r="AF1622" s="32" t="s">
        <v>1135</v>
      </c>
      <c r="AG1622">
        <v>246.3</v>
      </c>
      <c r="AH1622">
        <f t="shared" si="59"/>
        <v>0.55433547898523283</v>
      </c>
      <c r="AI1622" s="180">
        <v>1.2205646652693858E-2</v>
      </c>
      <c r="AJ1622" s="42">
        <f ca="1">_xlfn.NORM.INV(RAND(),VAR!$F$6,VAR!$F$7)</f>
        <v>1.8847733961981715E-3</v>
      </c>
    </row>
    <row r="1623" spans="27:36" x14ac:dyDescent="0.25">
      <c r="AA1623" s="32" t="s">
        <v>2508</v>
      </c>
      <c r="AB1623">
        <v>158.46</v>
      </c>
      <c r="AC1623">
        <f t="shared" si="58"/>
        <v>-0.45458300347640512</v>
      </c>
      <c r="AD1623" s="42">
        <v>1.2200574896199301E-2</v>
      </c>
      <c r="AF1623" s="32" t="s">
        <v>2508</v>
      </c>
      <c r="AG1623">
        <v>158.46</v>
      </c>
      <c r="AH1623">
        <f t="shared" si="59"/>
        <v>-0.45458300347640512</v>
      </c>
      <c r="AI1623" s="180">
        <v>1.2200574896199301E-2</v>
      </c>
      <c r="AJ1623" s="42">
        <f ca="1">_xlfn.NORM.INV(RAND(),VAR!$F$6,VAR!$F$7)</f>
        <v>2.4383663228325712E-2</v>
      </c>
    </row>
    <row r="1624" spans="27:36" x14ac:dyDescent="0.25">
      <c r="AA1624" s="32" t="s">
        <v>282</v>
      </c>
      <c r="AB1624">
        <v>290.52999999999997</v>
      </c>
      <c r="AC1624">
        <f t="shared" si="58"/>
        <v>1.1062055966362183</v>
      </c>
      <c r="AD1624" s="42">
        <v>1.2193847333031416E-2</v>
      </c>
      <c r="AF1624" s="32" t="s">
        <v>282</v>
      </c>
      <c r="AG1624">
        <v>290.52999999999997</v>
      </c>
      <c r="AH1624">
        <f t="shared" si="59"/>
        <v>1.1062055966362183</v>
      </c>
      <c r="AI1624" s="180">
        <v>1.2193847333031416E-2</v>
      </c>
      <c r="AJ1624" s="42">
        <f ca="1">_xlfn.NORM.INV(RAND(),VAR!$F$6,VAR!$F$7)</f>
        <v>2.363942612507712E-2</v>
      </c>
    </row>
    <row r="1625" spans="27:36" x14ac:dyDescent="0.25">
      <c r="AA1625" s="32" t="s">
        <v>3377</v>
      </c>
      <c r="AB1625">
        <v>137.94</v>
      </c>
      <c r="AC1625">
        <f t="shared" si="58"/>
        <v>3.6087537587704643</v>
      </c>
      <c r="AD1625" s="42">
        <v>1.218080422659229E-2</v>
      </c>
      <c r="AF1625" s="32" t="s">
        <v>3377</v>
      </c>
      <c r="AG1625">
        <v>137.94</v>
      </c>
      <c r="AH1625">
        <f t="shared" si="59"/>
        <v>3.6087537587704643</v>
      </c>
      <c r="AI1625" s="180">
        <v>1.218080422659229E-2</v>
      </c>
      <c r="AJ1625" s="42">
        <f ca="1">_xlfn.NORM.INV(RAND(),VAR!$F$6,VAR!$F$7)</f>
        <v>-4.6536469291334835E-2</v>
      </c>
    </row>
    <row r="1626" spans="27:36" x14ac:dyDescent="0.25">
      <c r="AA1626" s="32" t="s">
        <v>4863</v>
      </c>
      <c r="AB1626">
        <v>29.93</v>
      </c>
      <c r="AC1626">
        <f t="shared" si="58"/>
        <v>-0.8202294432098024</v>
      </c>
      <c r="AD1626" s="42">
        <v>1.2174501183632058E-2</v>
      </c>
      <c r="AF1626" s="32" t="s">
        <v>4863</v>
      </c>
      <c r="AG1626">
        <v>29.93</v>
      </c>
      <c r="AH1626">
        <f t="shared" si="59"/>
        <v>-0.8202294432098024</v>
      </c>
      <c r="AI1626" s="180">
        <v>1.2174501183632058E-2</v>
      </c>
      <c r="AJ1626" s="42">
        <f ca="1">_xlfn.NORM.INV(RAND(),VAR!$F$6,VAR!$F$7)</f>
        <v>1.7955959045497908E-2</v>
      </c>
    </row>
    <row r="1627" spans="27:36" x14ac:dyDescent="0.25">
      <c r="AA1627" s="32" t="s">
        <v>1354</v>
      </c>
      <c r="AB1627">
        <v>166.49</v>
      </c>
      <c r="AC1627">
        <f t="shared" si="58"/>
        <v>17.175764192139738</v>
      </c>
      <c r="AD1627" s="42">
        <v>1.2158793847650395E-2</v>
      </c>
      <c r="AF1627" s="32" t="s">
        <v>1354</v>
      </c>
      <c r="AG1627">
        <v>166.49</v>
      </c>
      <c r="AH1627">
        <f t="shared" si="59"/>
        <v>17.175764192139738</v>
      </c>
      <c r="AI1627" s="180">
        <v>1.2158793847650395E-2</v>
      </c>
      <c r="AJ1627" s="42">
        <f ca="1">_xlfn.NORM.INV(RAND(),VAR!$F$6,VAR!$F$7)</f>
        <v>1.6688535794471302E-2</v>
      </c>
    </row>
    <row r="1628" spans="27:36" x14ac:dyDescent="0.25">
      <c r="AA1628" s="32" t="s">
        <v>5777</v>
      </c>
      <c r="AB1628">
        <v>9.16</v>
      </c>
      <c r="AC1628">
        <f t="shared" si="58"/>
        <v>-0.88660559544441697</v>
      </c>
      <c r="AD1628" s="42">
        <v>1.2154696132596676E-2</v>
      </c>
      <c r="AF1628" s="32" t="s">
        <v>5777</v>
      </c>
      <c r="AG1628">
        <v>9.16</v>
      </c>
      <c r="AH1628">
        <f t="shared" si="59"/>
        <v>-0.88660559544441697</v>
      </c>
      <c r="AI1628" s="180">
        <v>1.2154696132596676E-2</v>
      </c>
      <c r="AJ1628" s="42">
        <f ca="1">_xlfn.NORM.INV(RAND(),VAR!$F$6,VAR!$F$7)</f>
        <v>-1.543283892127729E-3</v>
      </c>
    </row>
    <row r="1629" spans="27:36" x14ac:dyDescent="0.25">
      <c r="AA1629" s="32" t="s">
        <v>3793</v>
      </c>
      <c r="AB1629">
        <v>80.78</v>
      </c>
      <c r="AC1629">
        <f t="shared" si="58"/>
        <v>-0.60778791998446302</v>
      </c>
      <c r="AD1629" s="42">
        <v>1.2153865430397204E-2</v>
      </c>
      <c r="AF1629" s="32" t="s">
        <v>3793</v>
      </c>
      <c r="AG1629">
        <v>80.78</v>
      </c>
      <c r="AH1629">
        <f t="shared" si="59"/>
        <v>-0.60778791998446302</v>
      </c>
      <c r="AI1629" s="180">
        <v>1.2153865430397204E-2</v>
      </c>
      <c r="AJ1629" s="42">
        <f ca="1">_xlfn.NORM.INV(RAND(),VAR!$F$6,VAR!$F$7)</f>
        <v>2.521119650993256E-2</v>
      </c>
    </row>
    <row r="1630" spans="27:36" x14ac:dyDescent="0.25">
      <c r="AA1630" s="32" t="s">
        <v>1932</v>
      </c>
      <c r="AB1630">
        <v>205.96</v>
      </c>
      <c r="AC1630">
        <f t="shared" si="58"/>
        <v>-0.35171545483160205</v>
      </c>
      <c r="AD1630" s="42">
        <v>1.2138188608776801E-2</v>
      </c>
      <c r="AF1630" s="32" t="s">
        <v>1932</v>
      </c>
      <c r="AG1630">
        <v>205.96</v>
      </c>
      <c r="AH1630">
        <f t="shared" si="59"/>
        <v>-0.35171545483160205</v>
      </c>
      <c r="AI1630" s="180">
        <v>1.2138188608776801E-2</v>
      </c>
      <c r="AJ1630" s="42">
        <f ca="1">_xlfn.NORM.INV(RAND(),VAR!$F$6,VAR!$F$7)</f>
        <v>-2.7768631709407389E-2</v>
      </c>
    </row>
    <row r="1631" spans="27:36" x14ac:dyDescent="0.25">
      <c r="AA1631" s="32" t="s">
        <v>330</v>
      </c>
      <c r="AB1631">
        <v>317.7</v>
      </c>
      <c r="AC1631">
        <f t="shared" si="58"/>
        <v>1.2663718076758452</v>
      </c>
      <c r="AD1631" s="42">
        <v>1.2138010130937626E-2</v>
      </c>
      <c r="AF1631" s="32" t="s">
        <v>330</v>
      </c>
      <c r="AG1631">
        <v>317.7</v>
      </c>
      <c r="AH1631">
        <f t="shared" si="59"/>
        <v>1.2663718076758452</v>
      </c>
      <c r="AI1631" s="180">
        <v>1.2138010130937626E-2</v>
      </c>
      <c r="AJ1631" s="42">
        <f ca="1">_xlfn.NORM.INV(RAND(),VAR!$F$6,VAR!$F$7)</f>
        <v>1.2482567514750194E-2</v>
      </c>
    </row>
    <row r="1632" spans="27:36" x14ac:dyDescent="0.25">
      <c r="AA1632" s="32" t="s">
        <v>2753</v>
      </c>
      <c r="AB1632">
        <v>140.18</v>
      </c>
      <c r="AC1632">
        <f t="shared" si="58"/>
        <v>0.69565743316801743</v>
      </c>
      <c r="AD1632" s="42">
        <v>1.2129963898916962E-2</v>
      </c>
      <c r="AF1632" s="32" t="s">
        <v>2753</v>
      </c>
      <c r="AG1632">
        <v>140.18</v>
      </c>
      <c r="AH1632">
        <f t="shared" si="59"/>
        <v>0.69565743316801743</v>
      </c>
      <c r="AI1632" s="180">
        <v>1.2129963898916962E-2</v>
      </c>
      <c r="AJ1632" s="42">
        <f ca="1">_xlfn.NORM.INV(RAND(),VAR!$F$6,VAR!$F$7)</f>
        <v>1.6077839612054369E-2</v>
      </c>
    </row>
    <row r="1633" spans="27:36" x14ac:dyDescent="0.25">
      <c r="AA1633" s="32" t="s">
        <v>3831</v>
      </c>
      <c r="AB1633">
        <v>82.67</v>
      </c>
      <c r="AC1633">
        <f t="shared" si="58"/>
        <v>7.2422731804586249</v>
      </c>
      <c r="AD1633" s="42">
        <v>1.2120470127326088E-2</v>
      </c>
      <c r="AF1633" s="32" t="s">
        <v>3831</v>
      </c>
      <c r="AG1633">
        <v>82.67</v>
      </c>
      <c r="AH1633">
        <f t="shared" si="59"/>
        <v>7.2422731804586249</v>
      </c>
      <c r="AI1633" s="180">
        <v>1.2120470127326088E-2</v>
      </c>
      <c r="AJ1633" s="42">
        <f ca="1">_xlfn.NORM.INV(RAND(),VAR!$F$6,VAR!$F$7)</f>
        <v>-6.6321959789810607E-3</v>
      </c>
    </row>
    <row r="1634" spans="27:36" x14ac:dyDescent="0.25">
      <c r="AA1634" s="32" t="s">
        <v>5583</v>
      </c>
      <c r="AB1634">
        <v>10.029999999999999</v>
      </c>
      <c r="AC1634">
        <f t="shared" si="58"/>
        <v>-0.97803040259342011</v>
      </c>
      <c r="AD1634" s="42">
        <v>1.2108980827447047E-2</v>
      </c>
      <c r="AF1634" s="32" t="s">
        <v>5583</v>
      </c>
      <c r="AG1634">
        <v>10.029999999999999</v>
      </c>
      <c r="AH1634">
        <f t="shared" si="59"/>
        <v>-0.97803040259342011</v>
      </c>
      <c r="AI1634" s="180">
        <v>1.2108980827447047E-2</v>
      </c>
      <c r="AJ1634" s="42">
        <f ca="1">_xlfn.NORM.INV(RAND(),VAR!$F$6,VAR!$F$7)</f>
        <v>1.7249978665580427E-2</v>
      </c>
    </row>
    <row r="1635" spans="27:36" x14ac:dyDescent="0.25">
      <c r="AA1635" s="32" t="s">
        <v>636</v>
      </c>
      <c r="AB1635">
        <v>456.54</v>
      </c>
      <c r="AC1635">
        <f t="shared" si="58"/>
        <v>76.907849829351534</v>
      </c>
      <c r="AD1635" s="42">
        <v>1.2104283054003906E-2</v>
      </c>
      <c r="AF1635" s="32" t="s">
        <v>636</v>
      </c>
      <c r="AG1635">
        <v>456.54</v>
      </c>
      <c r="AH1635">
        <f t="shared" si="59"/>
        <v>76.907849829351534</v>
      </c>
      <c r="AI1635" s="180">
        <v>1.2104283054003906E-2</v>
      </c>
      <c r="AJ1635" s="42">
        <f ca="1">_xlfn.NORM.INV(RAND(),VAR!$F$6,VAR!$F$7)</f>
        <v>1.7427992888800932E-2</v>
      </c>
    </row>
    <row r="1636" spans="27:36" x14ac:dyDescent="0.25">
      <c r="AA1636" s="32" t="s">
        <v>7253</v>
      </c>
      <c r="AB1636">
        <v>5.86</v>
      </c>
      <c r="AC1636">
        <f t="shared" si="58"/>
        <v>-0.41691542288557215</v>
      </c>
      <c r="AD1636" s="42">
        <v>1.2089810017271274E-2</v>
      </c>
      <c r="AF1636" s="32" t="s">
        <v>7253</v>
      </c>
      <c r="AG1636">
        <v>5.86</v>
      </c>
      <c r="AH1636">
        <f t="shared" si="59"/>
        <v>-0.41691542288557215</v>
      </c>
      <c r="AI1636" s="180">
        <v>1.2089810017271274E-2</v>
      </c>
      <c r="AJ1636" s="42">
        <f ca="1">_xlfn.NORM.INV(RAND(),VAR!$F$6,VAR!$F$7)</f>
        <v>3.8797246745895094E-3</v>
      </c>
    </row>
    <row r="1637" spans="27:36" x14ac:dyDescent="0.25">
      <c r="AA1637" s="32" t="s">
        <v>5770</v>
      </c>
      <c r="AB1637">
        <v>10.050000000000001</v>
      </c>
      <c r="AC1637">
        <f t="shared" si="58"/>
        <v>-0.95259433962264151</v>
      </c>
      <c r="AD1637" s="42">
        <v>1.2084592145015227E-2</v>
      </c>
      <c r="AF1637" s="32" t="s">
        <v>5770</v>
      </c>
      <c r="AG1637">
        <v>10.050000000000001</v>
      </c>
      <c r="AH1637">
        <f t="shared" si="59"/>
        <v>-0.95259433962264151</v>
      </c>
      <c r="AI1637" s="180">
        <v>1.2084592145015227E-2</v>
      </c>
      <c r="AJ1637" s="42">
        <f ca="1">_xlfn.NORM.INV(RAND(),VAR!$F$6,VAR!$F$7)</f>
        <v>-2.9167906387432611E-2</v>
      </c>
    </row>
    <row r="1638" spans="27:36" x14ac:dyDescent="0.25">
      <c r="AA1638" s="32" t="s">
        <v>1919</v>
      </c>
      <c r="AB1638">
        <v>212</v>
      </c>
      <c r="AC1638">
        <f t="shared" si="58"/>
        <v>30.594634873323397</v>
      </c>
      <c r="AD1638" s="42">
        <v>1.207810187616376E-2</v>
      </c>
      <c r="AF1638" s="32" t="s">
        <v>1919</v>
      </c>
      <c r="AG1638">
        <v>212</v>
      </c>
      <c r="AH1638">
        <f t="shared" si="59"/>
        <v>30.594634873323397</v>
      </c>
      <c r="AI1638" s="180">
        <v>1.207810187616376E-2</v>
      </c>
      <c r="AJ1638" s="42">
        <f ca="1">_xlfn.NORM.INV(RAND(),VAR!$F$6,VAR!$F$7)</f>
        <v>-9.9345679645349363E-3</v>
      </c>
    </row>
    <row r="1639" spans="27:36" x14ac:dyDescent="0.25">
      <c r="AA1639" s="32" t="s">
        <v>6131</v>
      </c>
      <c r="AB1639">
        <v>6.71</v>
      </c>
      <c r="AC1639">
        <f t="shared" si="58"/>
        <v>-0.94408799266727772</v>
      </c>
      <c r="AD1639" s="42">
        <v>1.2066365007541435E-2</v>
      </c>
      <c r="AF1639" s="32" t="s">
        <v>6131</v>
      </c>
      <c r="AG1639">
        <v>6.71</v>
      </c>
      <c r="AH1639">
        <f t="shared" si="59"/>
        <v>-0.94408799266727772</v>
      </c>
      <c r="AI1639" s="180">
        <v>1.2066365007541435E-2</v>
      </c>
      <c r="AJ1639" s="42">
        <f ca="1">_xlfn.NORM.INV(RAND(),VAR!$F$6,VAR!$F$7)</f>
        <v>-2.927039290810074E-2</v>
      </c>
    </row>
    <row r="1640" spans="27:36" x14ac:dyDescent="0.25">
      <c r="AA1640" s="32" t="s">
        <v>3480</v>
      </c>
      <c r="AB1640">
        <v>120.01</v>
      </c>
      <c r="AC1640">
        <f t="shared" si="58"/>
        <v>-0.21878661632599916</v>
      </c>
      <c r="AD1640" s="42">
        <v>1.2059369202226389E-2</v>
      </c>
      <c r="AF1640" s="32" t="s">
        <v>3480</v>
      </c>
      <c r="AG1640">
        <v>120.01</v>
      </c>
      <c r="AH1640">
        <f t="shared" si="59"/>
        <v>-0.21878661632599916</v>
      </c>
      <c r="AI1640" s="180">
        <v>1.2059369202226389E-2</v>
      </c>
      <c r="AJ1640" s="42">
        <f ca="1">_xlfn.NORM.INV(RAND(),VAR!$F$6,VAR!$F$7)</f>
        <v>1.5112814041187E-2</v>
      </c>
    </row>
    <row r="1641" spans="27:36" x14ac:dyDescent="0.25">
      <c r="AA1641" s="32" t="s">
        <v>2767</v>
      </c>
      <c r="AB1641">
        <v>153.62</v>
      </c>
      <c r="AC1641">
        <f t="shared" si="58"/>
        <v>-0.20160074840185016</v>
      </c>
      <c r="AD1641" s="42">
        <v>1.2056130179853852E-2</v>
      </c>
      <c r="AF1641" s="32" t="s">
        <v>2767</v>
      </c>
      <c r="AG1641">
        <v>153.62</v>
      </c>
      <c r="AH1641">
        <f t="shared" si="59"/>
        <v>-0.20160074840185016</v>
      </c>
      <c r="AI1641" s="180">
        <v>1.2056130179853852E-2</v>
      </c>
      <c r="AJ1641" s="42">
        <f ca="1">_xlfn.NORM.INV(RAND(),VAR!$F$6,VAR!$F$7)</f>
        <v>1.2526987177406475E-2</v>
      </c>
    </row>
    <row r="1642" spans="27:36" x14ac:dyDescent="0.25">
      <c r="AA1642" s="32" t="s">
        <v>2151</v>
      </c>
      <c r="AB1642">
        <v>192.41</v>
      </c>
      <c r="AC1642">
        <f t="shared" si="58"/>
        <v>4.585195936139332</v>
      </c>
      <c r="AD1642" s="42">
        <v>1.2045024195245002E-2</v>
      </c>
      <c r="AF1642" s="32" t="s">
        <v>2151</v>
      </c>
      <c r="AG1642">
        <v>192.41</v>
      </c>
      <c r="AH1642">
        <f t="shared" si="59"/>
        <v>4.585195936139332</v>
      </c>
      <c r="AI1642" s="180">
        <v>1.2045024195245002E-2</v>
      </c>
      <c r="AJ1642" s="42">
        <f ca="1">_xlfn.NORM.INV(RAND(),VAR!$F$6,VAR!$F$7)</f>
        <v>-1.6244760920540193E-3</v>
      </c>
    </row>
    <row r="1643" spans="27:36" x14ac:dyDescent="0.25">
      <c r="AA1643" s="32" t="s">
        <v>4424</v>
      </c>
      <c r="AB1643">
        <v>34.450000000000003</v>
      </c>
      <c r="AC1643">
        <f t="shared" si="58"/>
        <v>-0.87912280701754386</v>
      </c>
      <c r="AD1643" s="42">
        <v>1.2044653349001289E-2</v>
      </c>
      <c r="AF1643" s="32" t="s">
        <v>4424</v>
      </c>
      <c r="AG1643">
        <v>34.450000000000003</v>
      </c>
      <c r="AH1643">
        <f t="shared" si="59"/>
        <v>-0.87912280701754386</v>
      </c>
      <c r="AI1643" s="180">
        <v>1.2044653349001289E-2</v>
      </c>
      <c r="AJ1643" s="42">
        <f ca="1">_xlfn.NORM.INV(RAND(),VAR!$F$6,VAR!$F$7)</f>
        <v>3.4726096603151298E-2</v>
      </c>
    </row>
    <row r="1644" spans="27:36" x14ac:dyDescent="0.25">
      <c r="AA1644" s="32" t="s">
        <v>1095</v>
      </c>
      <c r="AB1644">
        <v>285</v>
      </c>
      <c r="AC1644">
        <f t="shared" si="58"/>
        <v>7.92018779342723</v>
      </c>
      <c r="AD1644" s="42">
        <v>1.2037924789602528E-2</v>
      </c>
      <c r="AF1644" s="32" t="s">
        <v>1095</v>
      </c>
      <c r="AG1644">
        <v>285</v>
      </c>
      <c r="AH1644">
        <f t="shared" si="59"/>
        <v>7.92018779342723</v>
      </c>
      <c r="AI1644" s="180">
        <v>1.2037924789602528E-2</v>
      </c>
      <c r="AJ1644" s="42">
        <f ca="1">_xlfn.NORM.INV(RAND(),VAR!$F$6,VAR!$F$7)</f>
        <v>-1.1359240267862546E-2</v>
      </c>
    </row>
    <row r="1645" spans="27:36" x14ac:dyDescent="0.25">
      <c r="AA1645" s="32" t="s">
        <v>4453</v>
      </c>
      <c r="AB1645">
        <v>31.95</v>
      </c>
      <c r="AC1645">
        <f t="shared" si="58"/>
        <v>5.326732673267327</v>
      </c>
      <c r="AD1645" s="42">
        <v>1.2036743744060718E-2</v>
      </c>
      <c r="AF1645" s="32" t="s">
        <v>4453</v>
      </c>
      <c r="AG1645">
        <v>31.95</v>
      </c>
      <c r="AH1645">
        <f t="shared" si="59"/>
        <v>5.326732673267327</v>
      </c>
      <c r="AI1645" s="180">
        <v>1.2036743744060718E-2</v>
      </c>
      <c r="AJ1645" s="42">
        <f ca="1">_xlfn.NORM.INV(RAND(),VAR!$F$6,VAR!$F$7)</f>
        <v>2.849320920580254E-2</v>
      </c>
    </row>
    <row r="1646" spans="27:36" x14ac:dyDescent="0.25">
      <c r="AA1646" s="32" t="s">
        <v>7424</v>
      </c>
      <c r="AB1646">
        <v>5.05</v>
      </c>
      <c r="AC1646">
        <f t="shared" si="58"/>
        <v>-0.90169359548374539</v>
      </c>
      <c r="AD1646" s="42">
        <v>1.2024048096192397E-2</v>
      </c>
      <c r="AF1646" s="32" t="s">
        <v>7424</v>
      </c>
      <c r="AG1646">
        <v>5.05</v>
      </c>
      <c r="AH1646">
        <f t="shared" si="59"/>
        <v>-0.90169359548374539</v>
      </c>
      <c r="AI1646" s="180">
        <v>1.2024048096192397E-2</v>
      </c>
      <c r="AJ1646" s="42">
        <f ca="1">_xlfn.NORM.INV(RAND(),VAR!$F$6,VAR!$F$7)</f>
        <v>2.9175764132807693E-5</v>
      </c>
    </row>
    <row r="1647" spans="27:36" x14ac:dyDescent="0.25">
      <c r="AA1647" s="32" t="s">
        <v>4155</v>
      </c>
      <c r="AB1647">
        <v>51.37</v>
      </c>
      <c r="AC1647">
        <f t="shared" si="58"/>
        <v>-0.46975639966969451</v>
      </c>
      <c r="AD1647" s="42">
        <v>1.201733648542147E-2</v>
      </c>
      <c r="AF1647" s="32" t="s">
        <v>4155</v>
      </c>
      <c r="AG1647">
        <v>51.37</v>
      </c>
      <c r="AH1647">
        <f t="shared" si="59"/>
        <v>-0.46975639966969451</v>
      </c>
      <c r="AI1647" s="180">
        <v>1.201733648542147E-2</v>
      </c>
      <c r="AJ1647" s="42">
        <f ca="1">_xlfn.NORM.INV(RAND(),VAR!$F$6,VAR!$F$7)</f>
        <v>8.4350251817475064E-3</v>
      </c>
    </row>
    <row r="1648" spans="27:36" x14ac:dyDescent="0.25">
      <c r="AA1648" s="32" t="s">
        <v>3613</v>
      </c>
      <c r="AB1648">
        <v>96.88</v>
      </c>
      <c r="AC1648">
        <f t="shared" si="58"/>
        <v>8.5825914935707228</v>
      </c>
      <c r="AD1648" s="42">
        <v>1.2012953097252588E-2</v>
      </c>
      <c r="AF1648" s="32" t="s">
        <v>3613</v>
      </c>
      <c r="AG1648">
        <v>96.88</v>
      </c>
      <c r="AH1648">
        <f t="shared" si="59"/>
        <v>8.5825914935707228</v>
      </c>
      <c r="AI1648" s="180">
        <v>1.2012953097252588E-2</v>
      </c>
      <c r="AJ1648" s="42">
        <f ca="1">_xlfn.NORM.INV(RAND(),VAR!$F$6,VAR!$F$7)</f>
        <v>-1.9812497150344267E-3</v>
      </c>
    </row>
    <row r="1649" spans="27:36" x14ac:dyDescent="0.25">
      <c r="AA1649" s="32" t="s">
        <v>6956</v>
      </c>
      <c r="AB1649">
        <v>10.11</v>
      </c>
      <c r="AC1649">
        <f t="shared" si="58"/>
        <v>-0.94595317010584834</v>
      </c>
      <c r="AD1649" s="42">
        <v>1.2012012012011963E-2</v>
      </c>
      <c r="AF1649" s="32" t="s">
        <v>6956</v>
      </c>
      <c r="AG1649">
        <v>10.11</v>
      </c>
      <c r="AH1649">
        <f t="shared" si="59"/>
        <v>-0.94595317010584834</v>
      </c>
      <c r="AI1649" s="180">
        <v>1.2012012012011963E-2</v>
      </c>
      <c r="AJ1649" s="42">
        <f ca="1">_xlfn.NORM.INV(RAND(),VAR!$F$6,VAR!$F$7)</f>
        <v>4.1963261999951325E-2</v>
      </c>
    </row>
    <row r="1650" spans="27:36" x14ac:dyDescent="0.25">
      <c r="AA1650" s="32" t="s">
        <v>1219</v>
      </c>
      <c r="AB1650">
        <v>187.06</v>
      </c>
      <c r="AC1650">
        <f t="shared" si="58"/>
        <v>0.2601724602533011</v>
      </c>
      <c r="AD1650" s="42">
        <v>1.201038736204274E-2</v>
      </c>
      <c r="AF1650" s="32" t="s">
        <v>1219</v>
      </c>
      <c r="AG1650">
        <v>187.06</v>
      </c>
      <c r="AH1650">
        <f t="shared" si="59"/>
        <v>0.2601724602533011</v>
      </c>
      <c r="AI1650" s="180">
        <v>1.201038736204274E-2</v>
      </c>
      <c r="AJ1650" s="42">
        <f ca="1">_xlfn.NORM.INV(RAND(),VAR!$F$6,VAR!$F$7)</f>
        <v>2.6712838012818273E-2</v>
      </c>
    </row>
    <row r="1651" spans="27:36" x14ac:dyDescent="0.25">
      <c r="AA1651" s="32" t="s">
        <v>1600</v>
      </c>
      <c r="AB1651">
        <v>148.44</v>
      </c>
      <c r="AC1651">
        <f t="shared" si="58"/>
        <v>0.12013281014186528</v>
      </c>
      <c r="AD1651" s="42">
        <v>1.1998909190073626E-2</v>
      </c>
      <c r="AF1651" s="32" t="s">
        <v>1600</v>
      </c>
      <c r="AG1651">
        <v>148.44</v>
      </c>
      <c r="AH1651">
        <f t="shared" si="59"/>
        <v>0.12013281014186528</v>
      </c>
      <c r="AI1651" s="180">
        <v>1.1998909190073626E-2</v>
      </c>
      <c r="AJ1651" s="42">
        <f ca="1">_xlfn.NORM.INV(RAND(),VAR!$F$6,VAR!$F$7)</f>
        <v>1.0616887439693639E-2</v>
      </c>
    </row>
    <row r="1652" spans="27:36" x14ac:dyDescent="0.25">
      <c r="AA1652" s="32" t="s">
        <v>2708</v>
      </c>
      <c r="AB1652">
        <v>132.52000000000001</v>
      </c>
      <c r="AC1652">
        <f t="shared" si="58"/>
        <v>-0.25617422541535695</v>
      </c>
      <c r="AD1652" s="42">
        <v>1.1989308896525497E-2</v>
      </c>
      <c r="AF1652" s="32" t="s">
        <v>2708</v>
      </c>
      <c r="AG1652">
        <v>132.52000000000001</v>
      </c>
      <c r="AH1652">
        <f t="shared" si="59"/>
        <v>-0.25617422541535695</v>
      </c>
      <c r="AI1652" s="180">
        <v>1.1989308896525497E-2</v>
      </c>
      <c r="AJ1652" s="42">
        <f ca="1">_xlfn.NORM.INV(RAND(),VAR!$F$6,VAR!$F$7)</f>
        <v>3.4015061694278488E-2</v>
      </c>
    </row>
    <row r="1653" spans="27:36" x14ac:dyDescent="0.25">
      <c r="AA1653" s="32" t="s">
        <v>2306</v>
      </c>
      <c r="AB1653">
        <v>178.16</v>
      </c>
      <c r="AC1653">
        <f t="shared" si="58"/>
        <v>0.22480406984738055</v>
      </c>
      <c r="AD1653" s="42">
        <v>1.1985231468332858E-2</v>
      </c>
      <c r="AF1653" s="32" t="s">
        <v>2306</v>
      </c>
      <c r="AG1653">
        <v>178.16</v>
      </c>
      <c r="AH1653">
        <f t="shared" si="59"/>
        <v>0.22480406984738055</v>
      </c>
      <c r="AI1653" s="180">
        <v>1.1985231468332858E-2</v>
      </c>
      <c r="AJ1653" s="42">
        <f ca="1">_xlfn.NORM.INV(RAND(),VAR!$F$6,VAR!$F$7)</f>
        <v>-6.8929424566613762E-3</v>
      </c>
    </row>
    <row r="1654" spans="27:36" x14ac:dyDescent="0.25">
      <c r="AA1654" s="32" t="s">
        <v>3347</v>
      </c>
      <c r="AB1654">
        <v>145.46</v>
      </c>
      <c r="AC1654">
        <f t="shared" si="58"/>
        <v>-5.0026123301985304E-2</v>
      </c>
      <c r="AD1654" s="42">
        <v>1.1966049812160762E-2</v>
      </c>
      <c r="AF1654" s="32" t="s">
        <v>3347</v>
      </c>
      <c r="AG1654">
        <v>145.46</v>
      </c>
      <c r="AH1654">
        <f t="shared" si="59"/>
        <v>-5.0026123301985304E-2</v>
      </c>
      <c r="AI1654" s="180">
        <v>1.1966049812160762E-2</v>
      </c>
      <c r="AJ1654" s="42">
        <f ca="1">_xlfn.NORM.INV(RAND(),VAR!$F$6,VAR!$F$7)</f>
        <v>1.0302142035581167E-2</v>
      </c>
    </row>
    <row r="1655" spans="27:36" x14ac:dyDescent="0.25">
      <c r="AA1655" s="32" t="s">
        <v>3058</v>
      </c>
      <c r="AB1655">
        <v>153.12</v>
      </c>
      <c r="AC1655">
        <f t="shared" si="58"/>
        <v>-0.49883808463980617</v>
      </c>
      <c r="AD1655" s="42">
        <v>1.1962196814486736E-2</v>
      </c>
      <c r="AF1655" s="32" t="s">
        <v>3058</v>
      </c>
      <c r="AG1655">
        <v>153.12</v>
      </c>
      <c r="AH1655">
        <f t="shared" si="59"/>
        <v>-0.49883808463980617</v>
      </c>
      <c r="AI1655" s="180">
        <v>1.1962196814486736E-2</v>
      </c>
      <c r="AJ1655" s="42">
        <f ca="1">_xlfn.NORM.INV(RAND(),VAR!$F$6,VAR!$F$7)</f>
        <v>1.874227068227298E-2</v>
      </c>
    </row>
    <row r="1656" spans="27:36" x14ac:dyDescent="0.25">
      <c r="AA1656" s="32" t="s">
        <v>320</v>
      </c>
      <c r="AB1656">
        <v>305.52999999999997</v>
      </c>
      <c r="AC1656">
        <f t="shared" si="58"/>
        <v>39.095800524934376</v>
      </c>
      <c r="AD1656" s="42">
        <v>1.1956809750927277E-2</v>
      </c>
      <c r="AF1656" s="32" t="s">
        <v>320</v>
      </c>
      <c r="AG1656">
        <v>305.52999999999997</v>
      </c>
      <c r="AH1656">
        <f t="shared" si="59"/>
        <v>39.095800524934376</v>
      </c>
      <c r="AI1656" s="180">
        <v>1.1956809750927277E-2</v>
      </c>
      <c r="AJ1656" s="42">
        <f ca="1">_xlfn.NORM.INV(RAND(),VAR!$F$6,VAR!$F$7)</f>
        <v>1.9051670433325906E-2</v>
      </c>
    </row>
    <row r="1657" spans="27:36" x14ac:dyDescent="0.25">
      <c r="AA1657" s="32" t="s">
        <v>5869</v>
      </c>
      <c r="AB1657">
        <v>7.62</v>
      </c>
      <c r="AC1657">
        <f t="shared" si="58"/>
        <v>-0.75032765399737877</v>
      </c>
      <c r="AD1657" s="42">
        <v>1.195219123505975E-2</v>
      </c>
      <c r="AF1657" s="32" t="s">
        <v>5869</v>
      </c>
      <c r="AG1657">
        <v>7.62</v>
      </c>
      <c r="AH1657">
        <f t="shared" si="59"/>
        <v>-0.75032765399737877</v>
      </c>
      <c r="AI1657" s="180">
        <v>1.195219123505975E-2</v>
      </c>
      <c r="AJ1657" s="42">
        <f ca="1">_xlfn.NORM.INV(RAND(),VAR!$F$6,VAR!$F$7)</f>
        <v>1.1555408656445458E-2</v>
      </c>
    </row>
    <row r="1658" spans="27:36" x14ac:dyDescent="0.25">
      <c r="AA1658" s="32" t="s">
        <v>4961</v>
      </c>
      <c r="AB1658">
        <v>30.52</v>
      </c>
      <c r="AC1658">
        <f t="shared" si="58"/>
        <v>3</v>
      </c>
      <c r="AD1658" s="42">
        <v>1.1936339522546469E-2</v>
      </c>
      <c r="AF1658" s="32" t="s">
        <v>4961</v>
      </c>
      <c r="AG1658">
        <v>30.52</v>
      </c>
      <c r="AH1658">
        <f t="shared" si="59"/>
        <v>3</v>
      </c>
      <c r="AI1658" s="180">
        <v>1.1936339522546469E-2</v>
      </c>
      <c r="AJ1658" s="42">
        <f ca="1">_xlfn.NORM.INV(RAND(),VAR!$F$6,VAR!$F$7)</f>
        <v>4.135824113430206E-2</v>
      </c>
    </row>
    <row r="1659" spans="27:36" x14ac:dyDescent="0.25">
      <c r="AA1659" s="32" t="s">
        <v>7224</v>
      </c>
      <c r="AB1659">
        <v>7.63</v>
      </c>
      <c r="AC1659">
        <f t="shared" si="58"/>
        <v>0.79952830188679225</v>
      </c>
      <c r="AD1659" s="42">
        <v>1.1936339522546469E-2</v>
      </c>
      <c r="AF1659" s="32" t="s">
        <v>7224</v>
      </c>
      <c r="AG1659">
        <v>7.63</v>
      </c>
      <c r="AH1659">
        <f t="shared" si="59"/>
        <v>0.79952830188679225</v>
      </c>
      <c r="AI1659" s="180">
        <v>1.1936339522546469E-2</v>
      </c>
      <c r="AJ1659" s="42">
        <f ca="1">_xlfn.NORM.INV(RAND(),VAR!$F$6,VAR!$F$7)</f>
        <v>2.4436656110316684E-2</v>
      </c>
    </row>
    <row r="1660" spans="27:36" x14ac:dyDescent="0.25">
      <c r="AA1660" s="32" t="s">
        <v>7506</v>
      </c>
      <c r="AB1660">
        <v>4.24</v>
      </c>
      <c r="AC1660">
        <f t="shared" si="58"/>
        <v>-0.96155241204207476</v>
      </c>
      <c r="AD1660" s="42">
        <v>1.193317422434359E-2</v>
      </c>
      <c r="AF1660" s="32" t="s">
        <v>7506</v>
      </c>
      <c r="AG1660">
        <v>4.24</v>
      </c>
      <c r="AH1660">
        <f t="shared" si="59"/>
        <v>-0.96155241204207476</v>
      </c>
      <c r="AI1660" s="180">
        <v>1.193317422434359E-2</v>
      </c>
      <c r="AJ1660" s="42">
        <f ca="1">_xlfn.NORM.INV(RAND(),VAR!$F$6,VAR!$F$7)</f>
        <v>-1.6251711707005497E-4</v>
      </c>
    </row>
    <row r="1661" spans="27:36" x14ac:dyDescent="0.25">
      <c r="AA1661" s="32" t="s">
        <v>3537</v>
      </c>
      <c r="AB1661">
        <v>110.28</v>
      </c>
      <c r="AC1661">
        <f t="shared" si="58"/>
        <v>-0.395361587806349</v>
      </c>
      <c r="AD1661" s="42">
        <v>1.1928794274178811E-2</v>
      </c>
      <c r="AF1661" s="32" t="s">
        <v>3537</v>
      </c>
      <c r="AG1661">
        <v>110.28</v>
      </c>
      <c r="AH1661">
        <f t="shared" si="59"/>
        <v>-0.395361587806349</v>
      </c>
      <c r="AI1661" s="180">
        <v>1.1928794274178811E-2</v>
      </c>
      <c r="AJ1661" s="42">
        <f ca="1">_xlfn.NORM.INV(RAND(),VAR!$F$6,VAR!$F$7)</f>
        <v>-6.8313502236929304E-3</v>
      </c>
    </row>
    <row r="1662" spans="27:36" x14ac:dyDescent="0.25">
      <c r="AA1662" s="32" t="s">
        <v>2173</v>
      </c>
      <c r="AB1662">
        <v>182.39</v>
      </c>
      <c r="AC1662">
        <f t="shared" si="58"/>
        <v>-0.349304316803425</v>
      </c>
      <c r="AD1662" s="42">
        <v>1.1928539724811227E-2</v>
      </c>
      <c r="AF1662" s="32" t="s">
        <v>2173</v>
      </c>
      <c r="AG1662">
        <v>182.39</v>
      </c>
      <c r="AH1662">
        <f t="shared" si="59"/>
        <v>-0.349304316803425</v>
      </c>
      <c r="AI1662" s="180">
        <v>1.1928539724811227E-2</v>
      </c>
      <c r="AJ1662" s="42">
        <f ca="1">_xlfn.NORM.INV(RAND(),VAR!$F$6,VAR!$F$7)</f>
        <v>2.2378452356739981E-2</v>
      </c>
    </row>
    <row r="1663" spans="27:36" x14ac:dyDescent="0.25">
      <c r="AA1663" s="32" t="s">
        <v>244</v>
      </c>
      <c r="AB1663">
        <v>280.3</v>
      </c>
      <c r="AC1663">
        <f t="shared" si="58"/>
        <v>9.9964692036092604</v>
      </c>
      <c r="AD1663" s="42">
        <v>1.1913357400721969E-2</v>
      </c>
      <c r="AF1663" s="32" t="s">
        <v>244</v>
      </c>
      <c r="AG1663">
        <v>280.3</v>
      </c>
      <c r="AH1663">
        <f t="shared" si="59"/>
        <v>9.9964692036092604</v>
      </c>
      <c r="AI1663" s="180">
        <v>1.1913357400721969E-2</v>
      </c>
      <c r="AJ1663" s="42">
        <f ca="1">_xlfn.NORM.INV(RAND(),VAR!$F$6,VAR!$F$7)</f>
        <v>-7.5753264911898877E-3</v>
      </c>
    </row>
    <row r="1664" spans="27:36" x14ac:dyDescent="0.25">
      <c r="AA1664" s="32" t="s">
        <v>5194</v>
      </c>
      <c r="AB1664">
        <v>25.49</v>
      </c>
      <c r="AC1664">
        <f t="shared" si="58"/>
        <v>-0.85298188949129083</v>
      </c>
      <c r="AD1664" s="42">
        <v>1.1909487892020509E-2</v>
      </c>
      <c r="AF1664" s="32" t="s">
        <v>5194</v>
      </c>
      <c r="AG1664">
        <v>25.49</v>
      </c>
      <c r="AH1664">
        <f t="shared" si="59"/>
        <v>-0.85298188949129083</v>
      </c>
      <c r="AI1664" s="180">
        <v>1.1909487892020509E-2</v>
      </c>
      <c r="AJ1664" s="42">
        <f ca="1">_xlfn.NORM.INV(RAND(),VAR!$F$6,VAR!$F$7)</f>
        <v>-7.3771801021457681E-3</v>
      </c>
    </row>
    <row r="1665" spans="27:36" x14ac:dyDescent="0.25">
      <c r="AA1665" s="32" t="s">
        <v>1245</v>
      </c>
      <c r="AB1665">
        <v>173.38</v>
      </c>
      <c r="AC1665">
        <f t="shared" si="58"/>
        <v>1.5497058823529413</v>
      </c>
      <c r="AD1665" s="42">
        <v>1.1906151511614338E-2</v>
      </c>
      <c r="AF1665" s="32" t="s">
        <v>1245</v>
      </c>
      <c r="AG1665">
        <v>173.38</v>
      </c>
      <c r="AH1665">
        <f t="shared" si="59"/>
        <v>1.5497058823529413</v>
      </c>
      <c r="AI1665" s="180">
        <v>1.1906151511614338E-2</v>
      </c>
      <c r="AJ1665" s="42">
        <f ca="1">_xlfn.NORM.INV(RAND(),VAR!$F$6,VAR!$F$7)</f>
        <v>-9.6676415530752915E-4</v>
      </c>
    </row>
    <row r="1666" spans="27:36" x14ac:dyDescent="0.25">
      <c r="AA1666" s="32" t="s">
        <v>3998</v>
      </c>
      <c r="AB1666">
        <v>68</v>
      </c>
      <c r="AC1666">
        <f t="shared" si="58"/>
        <v>10.428571428571429</v>
      </c>
      <c r="AD1666" s="42">
        <v>1.1904761904761862E-2</v>
      </c>
      <c r="AF1666" s="32" t="s">
        <v>3998</v>
      </c>
      <c r="AG1666">
        <v>68</v>
      </c>
      <c r="AH1666">
        <f t="shared" si="59"/>
        <v>10.428571428571429</v>
      </c>
      <c r="AI1666" s="180">
        <v>1.1904761904761862E-2</v>
      </c>
      <c r="AJ1666" s="42">
        <f ca="1">_xlfn.NORM.INV(RAND(),VAR!$F$6,VAR!$F$7)</f>
        <v>-1.3678258062319506E-2</v>
      </c>
    </row>
    <row r="1667" spans="27:36" x14ac:dyDescent="0.25">
      <c r="AA1667" s="32" t="s">
        <v>7317</v>
      </c>
      <c r="AB1667">
        <v>5.95</v>
      </c>
      <c r="AC1667">
        <f t="shared" si="58"/>
        <v>-0.96075974411396159</v>
      </c>
      <c r="AD1667" s="42">
        <v>1.1904761904761862E-2</v>
      </c>
      <c r="AF1667" s="32" t="s">
        <v>7317</v>
      </c>
      <c r="AG1667">
        <v>5.95</v>
      </c>
      <c r="AH1667">
        <f t="shared" si="59"/>
        <v>-0.96075974411396159</v>
      </c>
      <c r="AI1667" s="180">
        <v>1.1904761904761862E-2</v>
      </c>
      <c r="AJ1667" s="42">
        <f ca="1">_xlfn.NORM.INV(RAND(),VAR!$F$6,VAR!$F$7)</f>
        <v>3.3258227978520301E-3</v>
      </c>
    </row>
    <row r="1668" spans="27:36" x14ac:dyDescent="0.25">
      <c r="AA1668" s="32" t="s">
        <v>3063</v>
      </c>
      <c r="AB1668">
        <v>151.63</v>
      </c>
      <c r="AC1668">
        <f t="shared" ref="AC1668:AC1731" si="60">(AB1668/AB1669)-1</f>
        <v>43.466275659824042</v>
      </c>
      <c r="AD1668" s="42">
        <v>1.1878545211878588E-2</v>
      </c>
      <c r="AF1668" s="32" t="s">
        <v>3063</v>
      </c>
      <c r="AG1668">
        <v>151.63</v>
      </c>
      <c r="AH1668">
        <f t="shared" ref="AH1668:AH1731" si="61">(AG1668/AG1669)-1</f>
        <v>43.466275659824042</v>
      </c>
      <c r="AI1668" s="180">
        <v>1.1878545211878588E-2</v>
      </c>
      <c r="AJ1668" s="42">
        <f ca="1">_xlfn.NORM.INV(RAND(),VAR!$F$6,VAR!$F$7)</f>
        <v>-1.3376315989157936E-2</v>
      </c>
    </row>
    <row r="1669" spans="27:36" x14ac:dyDescent="0.25">
      <c r="AA1669" s="32" t="s">
        <v>7529</v>
      </c>
      <c r="AB1669">
        <v>3.41</v>
      </c>
      <c r="AC1669">
        <f t="shared" si="60"/>
        <v>-0.95063694267515919</v>
      </c>
      <c r="AD1669" s="42">
        <v>1.1869436201780381E-2</v>
      </c>
      <c r="AF1669" s="32" t="s">
        <v>7529</v>
      </c>
      <c r="AG1669">
        <v>3.41</v>
      </c>
      <c r="AH1669">
        <f t="shared" si="61"/>
        <v>-0.95063694267515919</v>
      </c>
      <c r="AI1669" s="180">
        <v>1.1869436201780381E-2</v>
      </c>
      <c r="AJ1669" s="42">
        <f ca="1">_xlfn.NORM.INV(RAND(),VAR!$F$6,VAR!$F$7)</f>
        <v>-2.3623176397324544E-2</v>
      </c>
    </row>
    <row r="1670" spans="27:36" x14ac:dyDescent="0.25">
      <c r="AA1670" s="32" t="s">
        <v>4037</v>
      </c>
      <c r="AB1670">
        <v>69.08</v>
      </c>
      <c r="AC1670">
        <f t="shared" si="60"/>
        <v>-0.82123078515604786</v>
      </c>
      <c r="AD1670" s="42">
        <v>1.1864655046140316E-2</v>
      </c>
      <c r="AF1670" s="32" t="s">
        <v>4037</v>
      </c>
      <c r="AG1670">
        <v>69.08</v>
      </c>
      <c r="AH1670">
        <f t="shared" si="61"/>
        <v>-0.82123078515604786</v>
      </c>
      <c r="AI1670" s="180">
        <v>1.1864655046140316E-2</v>
      </c>
      <c r="AJ1670" s="42">
        <f ca="1">_xlfn.NORM.INV(RAND(),VAR!$F$6,VAR!$F$7)</f>
        <v>1.7029720735760989E-3</v>
      </c>
    </row>
    <row r="1671" spans="27:36" x14ac:dyDescent="0.25">
      <c r="AA1671" s="32" t="s">
        <v>702</v>
      </c>
      <c r="AB1671">
        <v>386.42</v>
      </c>
      <c r="AC1671">
        <f t="shared" si="60"/>
        <v>49.184415584415582</v>
      </c>
      <c r="AD1671" s="42">
        <v>1.1835559046871058E-2</v>
      </c>
      <c r="AF1671" s="32" t="s">
        <v>702</v>
      </c>
      <c r="AG1671">
        <v>386.42</v>
      </c>
      <c r="AH1671">
        <f t="shared" si="61"/>
        <v>49.184415584415582</v>
      </c>
      <c r="AI1671" s="180">
        <v>1.1835559046871058E-2</v>
      </c>
      <c r="AJ1671" s="42">
        <f ca="1">_xlfn.NORM.INV(RAND(),VAR!$F$6,VAR!$F$7)</f>
        <v>-2.6380795533685062E-3</v>
      </c>
    </row>
    <row r="1672" spans="27:36" x14ac:dyDescent="0.25">
      <c r="AA1672" s="32" t="s">
        <v>6200</v>
      </c>
      <c r="AB1672">
        <v>7.7</v>
      </c>
      <c r="AC1672">
        <f t="shared" si="60"/>
        <v>-0.9785306008643524</v>
      </c>
      <c r="AD1672" s="42">
        <v>1.1826544021025009E-2</v>
      </c>
      <c r="AF1672" s="32" t="s">
        <v>6200</v>
      </c>
      <c r="AG1672">
        <v>7.7</v>
      </c>
      <c r="AH1672">
        <f t="shared" si="61"/>
        <v>-0.9785306008643524</v>
      </c>
      <c r="AI1672" s="180">
        <v>1.1826544021025009E-2</v>
      </c>
      <c r="AJ1672" s="42">
        <f ca="1">_xlfn.NORM.INV(RAND(),VAR!$F$6,VAR!$F$7)</f>
        <v>4.7789560485886076E-2</v>
      </c>
    </row>
    <row r="1673" spans="27:36" x14ac:dyDescent="0.25">
      <c r="AA1673" s="32" t="s">
        <v>772</v>
      </c>
      <c r="AB1673">
        <v>358.65</v>
      </c>
      <c r="AC1673">
        <f t="shared" si="60"/>
        <v>1.1254592864762354</v>
      </c>
      <c r="AD1673" s="42">
        <v>1.1820797833324015E-2</v>
      </c>
      <c r="AF1673" s="32" t="s">
        <v>772</v>
      </c>
      <c r="AG1673">
        <v>358.65</v>
      </c>
      <c r="AH1673">
        <f t="shared" si="61"/>
        <v>1.1254592864762354</v>
      </c>
      <c r="AI1673" s="180">
        <v>1.1820797833324015E-2</v>
      </c>
      <c r="AJ1673" s="42">
        <f ca="1">_xlfn.NORM.INV(RAND(),VAR!$F$6,VAR!$F$7)</f>
        <v>2.9701001087520846E-2</v>
      </c>
    </row>
    <row r="1674" spans="27:36" x14ac:dyDescent="0.25">
      <c r="AA1674" s="32" t="s">
        <v>1248</v>
      </c>
      <c r="AB1674">
        <v>168.74</v>
      </c>
      <c r="AC1674">
        <f t="shared" si="60"/>
        <v>20.857512953367877</v>
      </c>
      <c r="AD1674" s="42">
        <v>1.1812676140792622E-2</v>
      </c>
      <c r="AF1674" s="32" t="s">
        <v>1248</v>
      </c>
      <c r="AG1674">
        <v>168.74</v>
      </c>
      <c r="AH1674">
        <f t="shared" si="61"/>
        <v>20.857512953367877</v>
      </c>
      <c r="AI1674" s="180">
        <v>1.1812676140792622E-2</v>
      </c>
      <c r="AJ1674" s="42">
        <f ca="1">_xlfn.NORM.INV(RAND(),VAR!$F$6,VAR!$F$7)</f>
        <v>4.7016700709948634E-3</v>
      </c>
    </row>
    <row r="1675" spans="27:36" x14ac:dyDescent="0.25">
      <c r="AA1675" s="32" t="s">
        <v>6260</v>
      </c>
      <c r="AB1675">
        <v>7.72</v>
      </c>
      <c r="AC1675">
        <f t="shared" si="60"/>
        <v>-0.10023310023310028</v>
      </c>
      <c r="AD1675" s="42">
        <v>1.1795543905635641E-2</v>
      </c>
      <c r="AF1675" s="32" t="s">
        <v>6260</v>
      </c>
      <c r="AG1675">
        <v>7.72</v>
      </c>
      <c r="AH1675">
        <f t="shared" si="61"/>
        <v>-0.10023310023310028</v>
      </c>
      <c r="AI1675" s="180">
        <v>1.1795543905635641E-2</v>
      </c>
      <c r="AJ1675" s="42">
        <f ca="1">_xlfn.NORM.INV(RAND(),VAR!$F$6,VAR!$F$7)</f>
        <v>1.0483724567488089E-2</v>
      </c>
    </row>
    <row r="1676" spans="27:36" x14ac:dyDescent="0.25">
      <c r="AA1676" s="32" t="s">
        <v>5838</v>
      </c>
      <c r="AB1676">
        <v>8.58</v>
      </c>
      <c r="AC1676">
        <f t="shared" si="60"/>
        <v>-0.93755912961210974</v>
      </c>
      <c r="AD1676" s="42">
        <v>1.1792452830188704E-2</v>
      </c>
      <c r="AF1676" s="32" t="s">
        <v>5838</v>
      </c>
      <c r="AG1676">
        <v>8.58</v>
      </c>
      <c r="AH1676">
        <f t="shared" si="61"/>
        <v>-0.93755912961210974</v>
      </c>
      <c r="AI1676" s="180">
        <v>1.1792452830188704E-2</v>
      </c>
      <c r="AJ1676" s="42">
        <f ca="1">_xlfn.NORM.INV(RAND(),VAR!$F$6,VAR!$F$7)</f>
        <v>2.8323502785145109E-3</v>
      </c>
    </row>
    <row r="1677" spans="27:36" x14ac:dyDescent="0.25">
      <c r="AA1677" s="32" t="s">
        <v>2886</v>
      </c>
      <c r="AB1677">
        <v>137.41</v>
      </c>
      <c r="AC1677">
        <f t="shared" si="60"/>
        <v>1.1781164862675775E-2</v>
      </c>
      <c r="AD1677" s="42">
        <v>1.1781164862675775E-2</v>
      </c>
      <c r="AF1677" s="32" t="s">
        <v>2886</v>
      </c>
      <c r="AG1677">
        <v>137.41</v>
      </c>
      <c r="AH1677">
        <f t="shared" si="61"/>
        <v>1.1781164862675775E-2</v>
      </c>
      <c r="AI1677" s="180">
        <v>1.1781164862675775E-2</v>
      </c>
      <c r="AJ1677" s="42">
        <f ca="1">_xlfn.NORM.INV(RAND(),VAR!$F$6,VAR!$F$7)</f>
        <v>9.6858727570346692E-3</v>
      </c>
    </row>
    <row r="1678" spans="27:36" x14ac:dyDescent="0.25">
      <c r="AA1678" s="32" t="s">
        <v>2887</v>
      </c>
      <c r="AB1678">
        <v>135.81</v>
      </c>
      <c r="AC1678">
        <f t="shared" si="60"/>
        <v>2.6725256895619256</v>
      </c>
      <c r="AD1678" s="42">
        <v>1.1770841093645235E-2</v>
      </c>
      <c r="AF1678" s="32" t="s">
        <v>2887</v>
      </c>
      <c r="AG1678">
        <v>135.81</v>
      </c>
      <c r="AH1678">
        <f t="shared" si="61"/>
        <v>2.6725256895619256</v>
      </c>
      <c r="AI1678" s="180">
        <v>1.1770841093645235E-2</v>
      </c>
      <c r="AJ1678" s="42">
        <f ca="1">_xlfn.NORM.INV(RAND(),VAR!$F$6,VAR!$F$7)</f>
        <v>6.6246648026519334E-3</v>
      </c>
    </row>
    <row r="1679" spans="27:36" x14ac:dyDescent="0.25">
      <c r="AA1679" s="32" t="s">
        <v>4356</v>
      </c>
      <c r="AB1679">
        <v>36.979999999999997</v>
      </c>
      <c r="AC1679">
        <f t="shared" si="60"/>
        <v>-0.79255020756198813</v>
      </c>
      <c r="AD1679" s="42">
        <v>1.1764705882352899E-2</v>
      </c>
      <c r="AF1679" s="32" t="s">
        <v>4356</v>
      </c>
      <c r="AG1679">
        <v>36.979999999999997</v>
      </c>
      <c r="AH1679">
        <f t="shared" si="61"/>
        <v>-0.79255020756198813</v>
      </c>
      <c r="AI1679" s="180">
        <v>1.1764705882352899E-2</v>
      </c>
      <c r="AJ1679" s="42">
        <f ca="1">_xlfn.NORM.INV(RAND(),VAR!$F$6,VAR!$F$7)</f>
        <v>-8.769478086110824E-3</v>
      </c>
    </row>
    <row r="1680" spans="27:36" x14ac:dyDescent="0.25">
      <c r="AA1680" s="32" t="s">
        <v>2308</v>
      </c>
      <c r="AB1680">
        <v>178.26</v>
      </c>
      <c r="AC1680">
        <f t="shared" si="60"/>
        <v>6.3874844591794444</v>
      </c>
      <c r="AD1680" s="42">
        <v>1.1748680401838962E-2</v>
      </c>
      <c r="AF1680" s="32" t="s">
        <v>2308</v>
      </c>
      <c r="AG1680">
        <v>178.26</v>
      </c>
      <c r="AH1680">
        <f t="shared" si="61"/>
        <v>6.3874844591794444</v>
      </c>
      <c r="AI1680" s="180">
        <v>1.1748680401838962E-2</v>
      </c>
      <c r="AJ1680" s="42">
        <f ca="1">_xlfn.NORM.INV(RAND(),VAR!$F$6,VAR!$F$7)</f>
        <v>2.17670790752208E-2</v>
      </c>
    </row>
    <row r="1681" spans="27:36" x14ac:dyDescent="0.25">
      <c r="AA1681" s="32" t="s">
        <v>5217</v>
      </c>
      <c r="AB1681">
        <v>24.13</v>
      </c>
      <c r="AC1681">
        <f t="shared" si="60"/>
        <v>-0.22286634460547505</v>
      </c>
      <c r="AD1681" s="42">
        <v>1.1740041928721023E-2</v>
      </c>
      <c r="AF1681" s="32" t="s">
        <v>5217</v>
      </c>
      <c r="AG1681">
        <v>24.13</v>
      </c>
      <c r="AH1681">
        <f t="shared" si="61"/>
        <v>-0.22286634460547505</v>
      </c>
      <c r="AI1681" s="180">
        <v>1.1740041928721023E-2</v>
      </c>
      <c r="AJ1681" s="42">
        <f ca="1">_xlfn.NORM.INV(RAND(),VAR!$F$6,VAR!$F$7)</f>
        <v>1.7625963037746675E-2</v>
      </c>
    </row>
    <row r="1682" spans="27:36" x14ac:dyDescent="0.25">
      <c r="AA1682" s="32" t="s">
        <v>4808</v>
      </c>
      <c r="AB1682">
        <v>31.05</v>
      </c>
      <c r="AC1682">
        <f t="shared" si="60"/>
        <v>-0.91900352158601795</v>
      </c>
      <c r="AD1682" s="42">
        <v>1.1730205278592365E-2</v>
      </c>
      <c r="AF1682" s="32" t="s">
        <v>4808</v>
      </c>
      <c r="AG1682">
        <v>31.05</v>
      </c>
      <c r="AH1682">
        <f t="shared" si="61"/>
        <v>-0.91900352158601795</v>
      </c>
      <c r="AI1682" s="180">
        <v>1.1730205278592365E-2</v>
      </c>
      <c r="AJ1682" s="42">
        <f ca="1">_xlfn.NORM.INV(RAND(),VAR!$F$6,VAR!$F$7)</f>
        <v>1.5488144848768067E-2</v>
      </c>
    </row>
    <row r="1683" spans="27:36" x14ac:dyDescent="0.25">
      <c r="AA1683" s="32" t="s">
        <v>713</v>
      </c>
      <c r="AB1683">
        <v>383.35</v>
      </c>
      <c r="AC1683">
        <f t="shared" si="60"/>
        <v>1.2992262940082773</v>
      </c>
      <c r="AD1683" s="42">
        <v>1.1717822174130976E-2</v>
      </c>
      <c r="AF1683" s="32" t="s">
        <v>713</v>
      </c>
      <c r="AG1683">
        <v>383.35</v>
      </c>
      <c r="AH1683">
        <f t="shared" si="61"/>
        <v>1.2992262940082773</v>
      </c>
      <c r="AI1683" s="180">
        <v>1.1717822174130976E-2</v>
      </c>
      <c r="AJ1683" s="42">
        <f ca="1">_xlfn.NORM.INV(RAND(),VAR!$F$6,VAR!$F$7)</f>
        <v>-2.798652507498111E-2</v>
      </c>
    </row>
    <row r="1684" spans="27:36" x14ac:dyDescent="0.25">
      <c r="AA1684" s="32" t="s">
        <v>1339</v>
      </c>
      <c r="AB1684">
        <v>166.73</v>
      </c>
      <c r="AC1684">
        <f t="shared" si="60"/>
        <v>2.3272799840351226</v>
      </c>
      <c r="AD1684" s="42">
        <v>1.1711165048543526E-2</v>
      </c>
      <c r="AF1684" s="32" t="s">
        <v>1339</v>
      </c>
      <c r="AG1684">
        <v>166.73</v>
      </c>
      <c r="AH1684">
        <f t="shared" si="61"/>
        <v>2.3272799840351226</v>
      </c>
      <c r="AI1684" s="180">
        <v>1.1711165048543526E-2</v>
      </c>
      <c r="AJ1684" s="42">
        <f ca="1">_xlfn.NORM.INV(RAND(),VAR!$F$6,VAR!$F$7)</f>
        <v>-9.3665114819592981E-3</v>
      </c>
    </row>
    <row r="1685" spans="27:36" x14ac:dyDescent="0.25">
      <c r="AA1685" s="32" t="s">
        <v>4168</v>
      </c>
      <c r="AB1685">
        <v>50.11</v>
      </c>
      <c r="AC1685">
        <f t="shared" si="60"/>
        <v>5.440874035989717</v>
      </c>
      <c r="AD1685" s="42">
        <v>1.1710074702200757E-2</v>
      </c>
      <c r="AF1685" s="32" t="s">
        <v>4168</v>
      </c>
      <c r="AG1685">
        <v>50.11</v>
      </c>
      <c r="AH1685">
        <f t="shared" si="61"/>
        <v>5.440874035989717</v>
      </c>
      <c r="AI1685" s="180">
        <v>1.1710074702200757E-2</v>
      </c>
      <c r="AJ1685" s="42">
        <f ca="1">_xlfn.NORM.INV(RAND(),VAR!$F$6,VAR!$F$7)</f>
        <v>3.7204580855380656E-2</v>
      </c>
    </row>
    <row r="1686" spans="27:36" x14ac:dyDescent="0.25">
      <c r="AA1686" s="32" t="s">
        <v>5864</v>
      </c>
      <c r="AB1686">
        <v>7.78</v>
      </c>
      <c r="AC1686">
        <f t="shared" si="60"/>
        <v>-0.95108763988432043</v>
      </c>
      <c r="AD1686" s="42">
        <v>1.1703511053315907E-2</v>
      </c>
      <c r="AF1686" s="32" t="s">
        <v>5864</v>
      </c>
      <c r="AG1686">
        <v>7.78</v>
      </c>
      <c r="AH1686">
        <f t="shared" si="61"/>
        <v>-0.95108763988432043</v>
      </c>
      <c r="AI1686" s="180">
        <v>1.1703511053315907E-2</v>
      </c>
      <c r="AJ1686" s="42">
        <f ca="1">_xlfn.NORM.INV(RAND(),VAR!$F$6,VAR!$F$7)</f>
        <v>-9.2366214820796891E-3</v>
      </c>
    </row>
    <row r="1687" spans="27:36" x14ac:dyDescent="0.25">
      <c r="AA1687" s="32" t="s">
        <v>1454</v>
      </c>
      <c r="AB1687">
        <v>159.06</v>
      </c>
      <c r="AC1687">
        <f t="shared" si="60"/>
        <v>0.12140439932318103</v>
      </c>
      <c r="AD1687" s="42">
        <v>1.1703345630327044E-2</v>
      </c>
      <c r="AF1687" s="32" t="s">
        <v>1454</v>
      </c>
      <c r="AG1687">
        <v>159.06</v>
      </c>
      <c r="AH1687">
        <f t="shared" si="61"/>
        <v>0.12140439932318103</v>
      </c>
      <c r="AI1687" s="180">
        <v>1.1703345630327044E-2</v>
      </c>
      <c r="AJ1687" s="42">
        <f ca="1">_xlfn.NORM.INV(RAND(),VAR!$F$6,VAR!$F$7)</f>
        <v>5.0961570501529985E-3</v>
      </c>
    </row>
    <row r="1688" spans="27:36" x14ac:dyDescent="0.25">
      <c r="AA1688" s="32" t="s">
        <v>2689</v>
      </c>
      <c r="AB1688">
        <v>141.84</v>
      </c>
      <c r="AC1688">
        <f t="shared" si="60"/>
        <v>10.712634186622626</v>
      </c>
      <c r="AD1688" s="42">
        <v>1.1697574893010154E-2</v>
      </c>
      <c r="AF1688" s="32" t="s">
        <v>2689</v>
      </c>
      <c r="AG1688">
        <v>141.84</v>
      </c>
      <c r="AH1688">
        <f t="shared" si="61"/>
        <v>10.712634186622626</v>
      </c>
      <c r="AI1688" s="180">
        <v>1.1697574893010154E-2</v>
      </c>
      <c r="AJ1688" s="42">
        <f ca="1">_xlfn.NORM.INV(RAND(),VAR!$F$6,VAR!$F$7)</f>
        <v>1.7674988480395538E-2</v>
      </c>
    </row>
    <row r="1689" spans="27:36" x14ac:dyDescent="0.25">
      <c r="AA1689" s="32" t="s">
        <v>5679</v>
      </c>
      <c r="AB1689">
        <v>12.11</v>
      </c>
      <c r="AC1689">
        <f t="shared" si="60"/>
        <v>7.6444444444444315E-2</v>
      </c>
      <c r="AD1689" s="42">
        <v>1.1695906432748426E-2</v>
      </c>
      <c r="AF1689" s="32" t="s">
        <v>5679</v>
      </c>
      <c r="AG1689">
        <v>12.11</v>
      </c>
      <c r="AH1689">
        <f t="shared" si="61"/>
        <v>7.6444444444444315E-2</v>
      </c>
      <c r="AI1689" s="180">
        <v>1.1695906432748426E-2</v>
      </c>
      <c r="AJ1689" s="42">
        <f ca="1">_xlfn.NORM.INV(RAND(),VAR!$F$6,VAR!$F$7)</f>
        <v>-5.1382941712884026E-3</v>
      </c>
    </row>
    <row r="1690" spans="27:36" x14ac:dyDescent="0.25">
      <c r="AA1690" s="32" t="s">
        <v>5711</v>
      </c>
      <c r="AB1690">
        <v>11.25</v>
      </c>
      <c r="AC1690">
        <f t="shared" si="60"/>
        <v>-0.96845027763755676</v>
      </c>
      <c r="AD1690" s="42">
        <v>1.1690647482014427E-2</v>
      </c>
      <c r="AF1690" s="32" t="s">
        <v>5711</v>
      </c>
      <c r="AG1690">
        <v>11.25</v>
      </c>
      <c r="AH1690">
        <f t="shared" si="61"/>
        <v>-0.96845027763755676</v>
      </c>
      <c r="AI1690" s="180">
        <v>1.1690647482014427E-2</v>
      </c>
      <c r="AJ1690" s="42">
        <f ca="1">_xlfn.NORM.INV(RAND(),VAR!$F$6,VAR!$F$7)</f>
        <v>1.1427014343030777E-2</v>
      </c>
    </row>
    <row r="1691" spans="27:36" x14ac:dyDescent="0.25">
      <c r="AA1691" s="32" t="s">
        <v>941</v>
      </c>
      <c r="AB1691">
        <v>356.58</v>
      </c>
      <c r="AC1691">
        <f t="shared" si="60"/>
        <v>1.2031510658016682</v>
      </c>
      <c r="AD1691" s="42">
        <v>1.168926970436357E-2</v>
      </c>
      <c r="AF1691" s="32" t="s">
        <v>941</v>
      </c>
      <c r="AG1691">
        <v>356.58</v>
      </c>
      <c r="AH1691">
        <f t="shared" si="61"/>
        <v>1.2031510658016682</v>
      </c>
      <c r="AI1691" s="180">
        <v>1.168926970436357E-2</v>
      </c>
      <c r="AJ1691" s="42">
        <f ca="1">_xlfn.NORM.INV(RAND(),VAR!$F$6,VAR!$F$7)</f>
        <v>3.1816576459567522E-2</v>
      </c>
    </row>
    <row r="1692" spans="27:36" x14ac:dyDescent="0.25">
      <c r="AA1692" s="32" t="s">
        <v>1410</v>
      </c>
      <c r="AB1692">
        <v>161.85</v>
      </c>
      <c r="AC1692">
        <f t="shared" si="60"/>
        <v>-0.44247330347915959</v>
      </c>
      <c r="AD1692" s="42">
        <v>1.1688961120140062E-2</v>
      </c>
      <c r="AF1692" s="32" t="s">
        <v>1410</v>
      </c>
      <c r="AG1692">
        <v>161.85</v>
      </c>
      <c r="AH1692">
        <f t="shared" si="61"/>
        <v>-0.44247330347915959</v>
      </c>
      <c r="AI1692" s="180">
        <v>1.1688961120140062E-2</v>
      </c>
      <c r="AJ1692" s="42">
        <f ca="1">_xlfn.NORM.INV(RAND(),VAR!$F$6,VAR!$F$7)</f>
        <v>1.397680268915801E-2</v>
      </c>
    </row>
    <row r="1693" spans="27:36" x14ac:dyDescent="0.25">
      <c r="AA1693" s="32" t="s">
        <v>226</v>
      </c>
      <c r="AB1693">
        <v>290.3</v>
      </c>
      <c r="AC1693">
        <f t="shared" si="60"/>
        <v>65.889400921658989</v>
      </c>
      <c r="AD1693" s="42">
        <v>1.167450775396417E-2</v>
      </c>
      <c r="AF1693" s="32" t="s">
        <v>226</v>
      </c>
      <c r="AG1693">
        <v>290.3</v>
      </c>
      <c r="AH1693">
        <f t="shared" si="61"/>
        <v>65.889400921658989</v>
      </c>
      <c r="AI1693" s="180">
        <v>1.167450775396417E-2</v>
      </c>
      <c r="AJ1693" s="42">
        <f ca="1">_xlfn.NORM.INV(RAND(),VAR!$F$6,VAR!$F$7)</f>
        <v>-2.485634241558516E-2</v>
      </c>
    </row>
    <row r="1694" spans="27:36" x14ac:dyDescent="0.25">
      <c r="AA1694" s="32" t="s">
        <v>7453</v>
      </c>
      <c r="AB1694">
        <v>4.34</v>
      </c>
      <c r="AC1694">
        <f t="shared" si="60"/>
        <v>-0.98408215661103982</v>
      </c>
      <c r="AD1694" s="42">
        <v>1.1655011655011593E-2</v>
      </c>
      <c r="AF1694" s="32" t="s">
        <v>7453</v>
      </c>
      <c r="AG1694">
        <v>4.34</v>
      </c>
      <c r="AH1694">
        <f t="shared" si="61"/>
        <v>-0.98408215661103982</v>
      </c>
      <c r="AI1694" s="180">
        <v>1.1655011655011593E-2</v>
      </c>
      <c r="AJ1694" s="42">
        <f ca="1">_xlfn.NORM.INV(RAND(),VAR!$F$6,VAR!$F$7)</f>
        <v>-7.7211856242922292E-3</v>
      </c>
    </row>
    <row r="1695" spans="27:36" x14ac:dyDescent="0.25">
      <c r="AA1695" s="32" t="s">
        <v>1082</v>
      </c>
      <c r="AB1695">
        <v>272.64999999999998</v>
      </c>
      <c r="AC1695">
        <f t="shared" si="60"/>
        <v>0.61848510032055071</v>
      </c>
      <c r="AD1695" s="42">
        <v>1.1650773626210587E-2</v>
      </c>
      <c r="AF1695" s="32" t="s">
        <v>1082</v>
      </c>
      <c r="AG1695">
        <v>272.64999999999998</v>
      </c>
      <c r="AH1695">
        <f t="shared" si="61"/>
        <v>0.61848510032055071</v>
      </c>
      <c r="AI1695" s="180">
        <v>1.1650773626210587E-2</v>
      </c>
      <c r="AJ1695" s="42">
        <f ca="1">_xlfn.NORM.INV(RAND(),VAR!$F$6,VAR!$F$7)</f>
        <v>1.2273345485887963E-2</v>
      </c>
    </row>
    <row r="1696" spans="27:36" x14ac:dyDescent="0.25">
      <c r="AA1696" s="32" t="s">
        <v>2528</v>
      </c>
      <c r="AB1696">
        <v>168.46</v>
      </c>
      <c r="AC1696">
        <f t="shared" si="60"/>
        <v>1.038726854653274</v>
      </c>
      <c r="AD1696" s="42">
        <v>1.165025222195526E-2</v>
      </c>
      <c r="AF1696" s="32" t="s">
        <v>2528</v>
      </c>
      <c r="AG1696">
        <v>168.46</v>
      </c>
      <c r="AH1696">
        <f t="shared" si="61"/>
        <v>1.038726854653274</v>
      </c>
      <c r="AI1696" s="180">
        <v>1.165025222195526E-2</v>
      </c>
      <c r="AJ1696" s="42">
        <f ca="1">_xlfn.NORM.INV(RAND(),VAR!$F$6,VAR!$F$7)</f>
        <v>1.084723144482579E-2</v>
      </c>
    </row>
    <row r="1697" spans="27:36" x14ac:dyDescent="0.25">
      <c r="AA1697" s="32" t="s">
        <v>3835</v>
      </c>
      <c r="AB1697">
        <v>82.63</v>
      </c>
      <c r="AC1697">
        <f t="shared" si="60"/>
        <v>-0.69674838520258375</v>
      </c>
      <c r="AD1697" s="42">
        <v>1.1630754162585522E-2</v>
      </c>
      <c r="AF1697" s="32" t="s">
        <v>3835</v>
      </c>
      <c r="AG1697">
        <v>82.63</v>
      </c>
      <c r="AH1697">
        <f t="shared" si="61"/>
        <v>-0.69674838520258375</v>
      </c>
      <c r="AI1697" s="180">
        <v>1.1630754162585522E-2</v>
      </c>
      <c r="AJ1697" s="42">
        <f ca="1">_xlfn.NORM.INV(RAND(),VAR!$F$6,VAR!$F$7)</f>
        <v>2.3838806493995068E-2</v>
      </c>
    </row>
    <row r="1698" spans="27:36" x14ac:dyDescent="0.25">
      <c r="AA1698" s="32" t="s">
        <v>1105</v>
      </c>
      <c r="AB1698">
        <v>272.48</v>
      </c>
      <c r="AC1698">
        <f t="shared" si="60"/>
        <v>1.1887701823439638</v>
      </c>
      <c r="AD1698" s="42">
        <v>1.1620568034156342E-2</v>
      </c>
      <c r="AF1698" s="32" t="s">
        <v>1105</v>
      </c>
      <c r="AG1698">
        <v>272.48</v>
      </c>
      <c r="AH1698">
        <f t="shared" si="61"/>
        <v>1.1887701823439638</v>
      </c>
      <c r="AI1698" s="180">
        <v>1.1620568034156342E-2</v>
      </c>
      <c r="AJ1698" s="42">
        <f ca="1">_xlfn.NORM.INV(RAND(),VAR!$F$6,VAR!$F$7)</f>
        <v>-9.0725447866566531E-3</v>
      </c>
    </row>
    <row r="1699" spans="27:36" x14ac:dyDescent="0.25">
      <c r="AA1699" s="32" t="s">
        <v>3493</v>
      </c>
      <c r="AB1699">
        <v>124.49</v>
      </c>
      <c r="AC1699">
        <f t="shared" si="60"/>
        <v>16.860832137733141</v>
      </c>
      <c r="AD1699" s="42">
        <v>1.1620347797822062E-2</v>
      </c>
      <c r="AF1699" s="32" t="s">
        <v>3493</v>
      </c>
      <c r="AG1699">
        <v>124.49</v>
      </c>
      <c r="AH1699">
        <f t="shared" si="61"/>
        <v>16.860832137733141</v>
      </c>
      <c r="AI1699" s="180">
        <v>1.1620347797822062E-2</v>
      </c>
      <c r="AJ1699" s="42">
        <f ca="1">_xlfn.NORM.INV(RAND(),VAR!$F$6,VAR!$F$7)</f>
        <v>7.099161134671933E-3</v>
      </c>
    </row>
    <row r="1700" spans="27:36" x14ac:dyDescent="0.25">
      <c r="AA1700" s="32" t="s">
        <v>6153</v>
      </c>
      <c r="AB1700">
        <v>6.97</v>
      </c>
      <c r="AC1700">
        <f t="shared" si="60"/>
        <v>-0.71446128635804995</v>
      </c>
      <c r="AD1700" s="42">
        <v>1.1611030478954953E-2</v>
      </c>
      <c r="AF1700" s="32" t="s">
        <v>6153</v>
      </c>
      <c r="AG1700">
        <v>6.97</v>
      </c>
      <c r="AH1700">
        <f t="shared" si="61"/>
        <v>-0.71446128635804995</v>
      </c>
      <c r="AI1700" s="180">
        <v>1.1611030478954953E-2</v>
      </c>
      <c r="AJ1700" s="42">
        <f ca="1">_xlfn.NORM.INV(RAND(),VAR!$F$6,VAR!$F$7)</f>
        <v>-1.9826080807099598E-3</v>
      </c>
    </row>
    <row r="1701" spans="27:36" x14ac:dyDescent="0.25">
      <c r="AA1701" s="32" t="s">
        <v>5216</v>
      </c>
      <c r="AB1701">
        <v>24.41</v>
      </c>
      <c r="AC1701">
        <f t="shared" si="60"/>
        <v>-0.79736011954175656</v>
      </c>
      <c r="AD1701" s="42">
        <v>1.1603812681309611E-2</v>
      </c>
      <c r="AF1701" s="32" t="s">
        <v>5216</v>
      </c>
      <c r="AG1701">
        <v>24.41</v>
      </c>
      <c r="AH1701">
        <f t="shared" si="61"/>
        <v>-0.79736011954175656</v>
      </c>
      <c r="AI1701" s="180">
        <v>1.1603812681309611E-2</v>
      </c>
      <c r="AJ1701" s="42">
        <f ca="1">_xlfn.NORM.INV(RAND(),VAR!$F$6,VAR!$F$7)</f>
        <v>6.7473787514028254E-3</v>
      </c>
    </row>
    <row r="1702" spans="27:36" x14ac:dyDescent="0.25">
      <c r="AA1702" s="32" t="s">
        <v>3523</v>
      </c>
      <c r="AB1702">
        <v>120.46</v>
      </c>
      <c r="AC1702">
        <f t="shared" si="60"/>
        <v>-0.34624986432215343</v>
      </c>
      <c r="AD1702" s="42">
        <v>1.1588847833389204E-2</v>
      </c>
      <c r="AF1702" s="32" t="s">
        <v>3523</v>
      </c>
      <c r="AG1702">
        <v>120.46</v>
      </c>
      <c r="AH1702">
        <f t="shared" si="61"/>
        <v>-0.34624986432215343</v>
      </c>
      <c r="AI1702" s="180">
        <v>1.1588847833389204E-2</v>
      </c>
      <c r="AJ1702" s="42">
        <f ca="1">_xlfn.NORM.INV(RAND(),VAR!$F$6,VAR!$F$7)</f>
        <v>-2.0370310583287785E-2</v>
      </c>
    </row>
    <row r="1703" spans="27:36" x14ac:dyDescent="0.25">
      <c r="AA1703" s="32" t="s">
        <v>2295</v>
      </c>
      <c r="AB1703">
        <v>184.26</v>
      </c>
      <c r="AC1703">
        <f t="shared" si="60"/>
        <v>-0.52560438711670665</v>
      </c>
      <c r="AD1703" s="42">
        <v>1.1583859456491874E-2</v>
      </c>
      <c r="AF1703" s="32" t="s">
        <v>2295</v>
      </c>
      <c r="AG1703">
        <v>184.26</v>
      </c>
      <c r="AH1703">
        <f t="shared" si="61"/>
        <v>-0.52560438711670665</v>
      </c>
      <c r="AI1703" s="180">
        <v>1.1583859456491874E-2</v>
      </c>
      <c r="AJ1703" s="42">
        <f ca="1">_xlfn.NORM.INV(RAND(),VAR!$F$6,VAR!$F$7)</f>
        <v>-2.4480073519166428E-3</v>
      </c>
    </row>
    <row r="1704" spans="27:36" x14ac:dyDescent="0.25">
      <c r="AA1704" s="32" t="s">
        <v>347</v>
      </c>
      <c r="AB1704">
        <v>388.41</v>
      </c>
      <c r="AC1704">
        <f t="shared" si="60"/>
        <v>1.4649996826807135</v>
      </c>
      <c r="AD1704" s="42">
        <v>1.1563403390890015E-2</v>
      </c>
      <c r="AF1704" s="32" t="s">
        <v>347</v>
      </c>
      <c r="AG1704">
        <v>388.41</v>
      </c>
      <c r="AH1704">
        <f t="shared" si="61"/>
        <v>1.4649996826807135</v>
      </c>
      <c r="AI1704" s="180">
        <v>1.1563403390890015E-2</v>
      </c>
      <c r="AJ1704" s="42">
        <f ca="1">_xlfn.NORM.INV(RAND(),VAR!$F$6,VAR!$F$7)</f>
        <v>1.5884347740379035E-3</v>
      </c>
    </row>
    <row r="1705" spans="27:36" x14ac:dyDescent="0.25">
      <c r="AA1705" s="32" t="s">
        <v>1431</v>
      </c>
      <c r="AB1705">
        <v>157.57</v>
      </c>
      <c r="AC1705">
        <f t="shared" si="60"/>
        <v>-0.11238170347003162</v>
      </c>
      <c r="AD1705" s="42">
        <v>1.1555498491365279E-2</v>
      </c>
      <c r="AF1705" s="32" t="s">
        <v>1431</v>
      </c>
      <c r="AG1705">
        <v>157.57</v>
      </c>
      <c r="AH1705">
        <f t="shared" si="61"/>
        <v>-0.11238170347003162</v>
      </c>
      <c r="AI1705" s="180">
        <v>1.1555498491365279E-2</v>
      </c>
      <c r="AJ1705" s="42">
        <f ca="1">_xlfn.NORM.INV(RAND(),VAR!$F$6,VAR!$F$7)</f>
        <v>-8.3823235574590343E-3</v>
      </c>
    </row>
    <row r="1706" spans="27:36" x14ac:dyDescent="0.25">
      <c r="AA1706" s="32" t="s">
        <v>1819</v>
      </c>
      <c r="AB1706">
        <v>177.52</v>
      </c>
      <c r="AC1706">
        <f t="shared" si="60"/>
        <v>0.62892273811708566</v>
      </c>
      <c r="AD1706" s="42">
        <v>1.1509971509971573E-2</v>
      </c>
      <c r="AF1706" s="32" t="s">
        <v>1819</v>
      </c>
      <c r="AG1706">
        <v>177.52</v>
      </c>
      <c r="AH1706">
        <f t="shared" si="61"/>
        <v>0.62892273811708566</v>
      </c>
      <c r="AI1706" s="180">
        <v>1.1509971509971573E-2</v>
      </c>
      <c r="AJ1706" s="42">
        <f ca="1">_xlfn.NORM.INV(RAND(),VAR!$F$6,VAR!$F$7)</f>
        <v>6.8404996532902499E-3</v>
      </c>
    </row>
    <row r="1707" spans="27:36" x14ac:dyDescent="0.25">
      <c r="AA1707" s="32" t="s">
        <v>3538</v>
      </c>
      <c r="AB1707">
        <v>108.98</v>
      </c>
      <c r="AC1707">
        <f t="shared" si="60"/>
        <v>-0.37103941824897557</v>
      </c>
      <c r="AD1707" s="42">
        <v>1.1509188787822699E-2</v>
      </c>
      <c r="AF1707" s="32" t="s">
        <v>3538</v>
      </c>
      <c r="AG1707">
        <v>108.98</v>
      </c>
      <c r="AH1707">
        <f t="shared" si="61"/>
        <v>-0.37103941824897557</v>
      </c>
      <c r="AI1707" s="180">
        <v>1.1509188787822699E-2</v>
      </c>
      <c r="AJ1707" s="42">
        <f ca="1">_xlfn.NORM.INV(RAND(),VAR!$F$6,VAR!$F$7)</f>
        <v>2.165240617272449E-3</v>
      </c>
    </row>
    <row r="1708" spans="27:36" x14ac:dyDescent="0.25">
      <c r="AA1708" s="32" t="s">
        <v>1268</v>
      </c>
      <c r="AB1708">
        <v>173.27</v>
      </c>
      <c r="AC1708">
        <f t="shared" si="60"/>
        <v>1.3170633859320673</v>
      </c>
      <c r="AD1708" s="42">
        <v>1.1500291885580882E-2</v>
      </c>
      <c r="AF1708" s="32" t="s">
        <v>1268</v>
      </c>
      <c r="AG1708">
        <v>173.27</v>
      </c>
      <c r="AH1708">
        <f t="shared" si="61"/>
        <v>1.3170633859320673</v>
      </c>
      <c r="AI1708" s="180">
        <v>1.1500291885580882E-2</v>
      </c>
      <c r="AJ1708" s="42">
        <f ca="1">_xlfn.NORM.INV(RAND(),VAR!$F$6,VAR!$F$7)</f>
        <v>-1.1217649208279995E-2</v>
      </c>
    </row>
    <row r="1709" spans="27:36" x14ac:dyDescent="0.25">
      <c r="AA1709" s="32" t="s">
        <v>3870</v>
      </c>
      <c r="AB1709">
        <v>74.78</v>
      </c>
      <c r="AC1709">
        <f t="shared" si="60"/>
        <v>11.13961038961039</v>
      </c>
      <c r="AD1709" s="42">
        <v>1.1497362369809139E-2</v>
      </c>
      <c r="AF1709" s="32" t="s">
        <v>3870</v>
      </c>
      <c r="AG1709">
        <v>74.78</v>
      </c>
      <c r="AH1709">
        <f t="shared" si="61"/>
        <v>11.13961038961039</v>
      </c>
      <c r="AI1709" s="180">
        <v>1.1497362369809139E-2</v>
      </c>
      <c r="AJ1709" s="42">
        <f ca="1">_xlfn.NORM.INV(RAND(),VAR!$F$6,VAR!$F$7)</f>
        <v>-2.5940243662027462E-2</v>
      </c>
    </row>
    <row r="1710" spans="27:36" x14ac:dyDescent="0.25">
      <c r="AA1710" s="32" t="s">
        <v>7264</v>
      </c>
      <c r="AB1710">
        <v>6.16</v>
      </c>
      <c r="AC1710">
        <f t="shared" si="60"/>
        <v>-0.92474957244075251</v>
      </c>
      <c r="AD1710" s="42">
        <v>1.1494252873563315E-2</v>
      </c>
      <c r="AF1710" s="32" t="s">
        <v>7264</v>
      </c>
      <c r="AG1710">
        <v>6.16</v>
      </c>
      <c r="AH1710">
        <f t="shared" si="61"/>
        <v>-0.92474957244075251</v>
      </c>
      <c r="AI1710" s="180">
        <v>1.1494252873563315E-2</v>
      </c>
      <c r="AJ1710" s="42">
        <f ca="1">_xlfn.NORM.INV(RAND(),VAR!$F$6,VAR!$F$7)</f>
        <v>-1.2351031623551164E-2</v>
      </c>
    </row>
    <row r="1711" spans="27:36" x14ac:dyDescent="0.25">
      <c r="AA1711" s="32" t="s">
        <v>3717</v>
      </c>
      <c r="AB1711">
        <v>81.86</v>
      </c>
      <c r="AC1711">
        <f t="shared" si="60"/>
        <v>-0.77046882009869899</v>
      </c>
      <c r="AD1711" s="42">
        <v>1.1491412331644524E-2</v>
      </c>
      <c r="AF1711" s="32" t="s">
        <v>3717</v>
      </c>
      <c r="AG1711">
        <v>81.86</v>
      </c>
      <c r="AH1711">
        <f t="shared" si="61"/>
        <v>-0.77046882009869899</v>
      </c>
      <c r="AI1711" s="180">
        <v>1.1491412331644524E-2</v>
      </c>
      <c r="AJ1711" s="42">
        <f ca="1">_xlfn.NORM.INV(RAND(),VAR!$F$6,VAR!$F$7)</f>
        <v>4.5760704503682043E-3</v>
      </c>
    </row>
    <row r="1712" spans="27:36" x14ac:dyDescent="0.25">
      <c r="AA1712" s="32" t="s">
        <v>770</v>
      </c>
      <c r="AB1712">
        <v>356.64</v>
      </c>
      <c r="AC1712">
        <f t="shared" si="60"/>
        <v>1.6115992970123023</v>
      </c>
      <c r="AD1712" s="42">
        <v>1.1486428996851927E-2</v>
      </c>
      <c r="AF1712" s="32" t="s">
        <v>770</v>
      </c>
      <c r="AG1712">
        <v>356.64</v>
      </c>
      <c r="AH1712">
        <f t="shared" si="61"/>
        <v>1.6115992970123023</v>
      </c>
      <c r="AI1712" s="180">
        <v>1.1486428996851927E-2</v>
      </c>
      <c r="AJ1712" s="42">
        <f ca="1">_xlfn.NORM.INV(RAND(),VAR!$F$6,VAR!$F$7)</f>
        <v>1.3954158212539416E-2</v>
      </c>
    </row>
    <row r="1713" spans="27:36" x14ac:dyDescent="0.25">
      <c r="AA1713" s="32" t="s">
        <v>2721</v>
      </c>
      <c r="AB1713">
        <v>136.56</v>
      </c>
      <c r="AC1713">
        <f t="shared" si="60"/>
        <v>10.06645056726094</v>
      </c>
      <c r="AD1713" s="42">
        <v>1.1480631064365587E-2</v>
      </c>
      <c r="AF1713" s="32" t="s">
        <v>2721</v>
      </c>
      <c r="AG1713">
        <v>136.56</v>
      </c>
      <c r="AH1713">
        <f t="shared" si="61"/>
        <v>10.06645056726094</v>
      </c>
      <c r="AI1713" s="180">
        <v>1.1480631064365587E-2</v>
      </c>
      <c r="AJ1713" s="42">
        <f ca="1">_xlfn.NORM.INV(RAND(),VAR!$F$6,VAR!$F$7)</f>
        <v>2.74508627276548E-2</v>
      </c>
    </row>
    <row r="1714" spans="27:36" x14ac:dyDescent="0.25">
      <c r="AA1714" s="32" t="s">
        <v>5675</v>
      </c>
      <c r="AB1714">
        <v>12.34</v>
      </c>
      <c r="AC1714">
        <f t="shared" si="60"/>
        <v>-0.96326506311026439</v>
      </c>
      <c r="AD1714" s="42">
        <v>1.1475409836065653E-2</v>
      </c>
      <c r="AF1714" s="32" t="s">
        <v>5675</v>
      </c>
      <c r="AG1714">
        <v>12.34</v>
      </c>
      <c r="AH1714">
        <f t="shared" si="61"/>
        <v>-0.96326506311026439</v>
      </c>
      <c r="AI1714" s="180">
        <v>1.1475409836065653E-2</v>
      </c>
      <c r="AJ1714" s="42">
        <f ca="1">_xlfn.NORM.INV(RAND(),VAR!$F$6,VAR!$F$7)</f>
        <v>-2.5290147857949981E-2</v>
      </c>
    </row>
    <row r="1715" spans="27:36" x14ac:dyDescent="0.25">
      <c r="AA1715" s="32" t="s">
        <v>964</v>
      </c>
      <c r="AB1715">
        <v>335.92</v>
      </c>
      <c r="AC1715">
        <f t="shared" si="60"/>
        <v>33.630927835051551</v>
      </c>
      <c r="AD1715" s="42">
        <v>1.1472102616602919E-2</v>
      </c>
      <c r="AF1715" s="32" t="s">
        <v>964</v>
      </c>
      <c r="AG1715">
        <v>335.92</v>
      </c>
      <c r="AH1715">
        <f t="shared" si="61"/>
        <v>33.630927835051551</v>
      </c>
      <c r="AI1715" s="180">
        <v>1.1472102616602919E-2</v>
      </c>
      <c r="AJ1715" s="42">
        <f ca="1">_xlfn.NORM.INV(RAND(),VAR!$F$6,VAR!$F$7)</f>
        <v>2.8852873799387561E-2</v>
      </c>
    </row>
    <row r="1716" spans="27:36" x14ac:dyDescent="0.25">
      <c r="AA1716" s="32" t="s">
        <v>5760</v>
      </c>
      <c r="AB1716">
        <v>9.6999999999999993</v>
      </c>
      <c r="AC1716">
        <f t="shared" si="60"/>
        <v>-0.94057464926790413</v>
      </c>
      <c r="AD1716" s="42">
        <v>1.1470281543274119E-2</v>
      </c>
      <c r="AF1716" s="32" t="s">
        <v>5760</v>
      </c>
      <c r="AG1716">
        <v>9.6999999999999993</v>
      </c>
      <c r="AH1716">
        <f t="shared" si="61"/>
        <v>-0.94057464926790413</v>
      </c>
      <c r="AI1716" s="180">
        <v>1.1470281543274119E-2</v>
      </c>
      <c r="AJ1716" s="42">
        <f ca="1">_xlfn.NORM.INV(RAND(),VAR!$F$6,VAR!$F$7)</f>
        <v>2.6879100986532983E-2</v>
      </c>
    </row>
    <row r="1717" spans="27:36" x14ac:dyDescent="0.25">
      <c r="AA1717" s="32" t="s">
        <v>1363</v>
      </c>
      <c r="AB1717">
        <v>163.22999999999999</v>
      </c>
      <c r="AC1717">
        <f t="shared" si="60"/>
        <v>3.8681777512675213</v>
      </c>
      <c r="AD1717" s="42">
        <v>1.1463626223819467E-2</v>
      </c>
      <c r="AF1717" s="32" t="s">
        <v>1363</v>
      </c>
      <c r="AG1717">
        <v>163.22999999999999</v>
      </c>
      <c r="AH1717">
        <f t="shared" si="61"/>
        <v>3.8681777512675213</v>
      </c>
      <c r="AI1717" s="180">
        <v>1.1463626223819467E-2</v>
      </c>
      <c r="AJ1717" s="42">
        <f ca="1">_xlfn.NORM.INV(RAND(),VAR!$F$6,VAR!$F$7)</f>
        <v>1.1516093012167045E-2</v>
      </c>
    </row>
    <row r="1718" spans="27:36" x14ac:dyDescent="0.25">
      <c r="AA1718" s="32" t="s">
        <v>5013</v>
      </c>
      <c r="AB1718">
        <v>33.53</v>
      </c>
      <c r="AC1718">
        <f t="shared" si="60"/>
        <v>5.3264150943396231</v>
      </c>
      <c r="AD1718" s="42">
        <v>1.1463046757164586E-2</v>
      </c>
      <c r="AF1718" s="32" t="s">
        <v>5013</v>
      </c>
      <c r="AG1718">
        <v>33.53</v>
      </c>
      <c r="AH1718">
        <f t="shared" si="61"/>
        <v>5.3264150943396231</v>
      </c>
      <c r="AI1718" s="180">
        <v>1.1463046757164586E-2</v>
      </c>
      <c r="AJ1718" s="42">
        <f ca="1">_xlfn.NORM.INV(RAND(),VAR!$F$6,VAR!$F$7)</f>
        <v>1.2710616152715395E-2</v>
      </c>
    </row>
    <row r="1719" spans="27:36" x14ac:dyDescent="0.25">
      <c r="AA1719" s="32" t="s">
        <v>7414</v>
      </c>
      <c r="AB1719">
        <v>5.3</v>
      </c>
      <c r="AC1719">
        <f t="shared" si="60"/>
        <v>-0.25035360678925045</v>
      </c>
      <c r="AD1719" s="42">
        <v>1.1450381679389166E-2</v>
      </c>
      <c r="AF1719" s="32" t="s">
        <v>7414</v>
      </c>
      <c r="AG1719">
        <v>5.3</v>
      </c>
      <c r="AH1719">
        <f t="shared" si="61"/>
        <v>-0.25035360678925045</v>
      </c>
      <c r="AI1719" s="180">
        <v>1.1450381679389166E-2</v>
      </c>
      <c r="AJ1719" s="42">
        <f ca="1">_xlfn.NORM.INV(RAND(),VAR!$F$6,VAR!$F$7)</f>
        <v>-4.2298352923205031E-2</v>
      </c>
    </row>
    <row r="1720" spans="27:36" x14ac:dyDescent="0.25">
      <c r="AA1720" s="32" t="s">
        <v>5931</v>
      </c>
      <c r="AB1720">
        <v>7.07</v>
      </c>
      <c r="AC1720">
        <f t="shared" si="60"/>
        <v>-0.94031740671956776</v>
      </c>
      <c r="AD1720" s="42">
        <v>1.1444921316166035E-2</v>
      </c>
      <c r="AF1720" s="32" t="s">
        <v>5931</v>
      </c>
      <c r="AG1720">
        <v>7.07</v>
      </c>
      <c r="AH1720">
        <f t="shared" si="61"/>
        <v>-0.94031740671956776</v>
      </c>
      <c r="AI1720" s="180">
        <v>1.1444921316166035E-2</v>
      </c>
      <c r="AJ1720" s="42">
        <f ca="1">_xlfn.NORM.INV(RAND(),VAR!$F$6,VAR!$F$7)</f>
        <v>-1.9994014651390859E-2</v>
      </c>
    </row>
    <row r="1721" spans="27:36" x14ac:dyDescent="0.25">
      <c r="AA1721" s="32" t="s">
        <v>3526</v>
      </c>
      <c r="AB1721">
        <v>118.46</v>
      </c>
      <c r="AC1721">
        <f t="shared" si="60"/>
        <v>2.3491659598529826</v>
      </c>
      <c r="AD1721" s="42">
        <v>1.1441256830601043E-2</v>
      </c>
      <c r="AF1721" s="32" t="s">
        <v>3526</v>
      </c>
      <c r="AG1721">
        <v>118.46</v>
      </c>
      <c r="AH1721">
        <f t="shared" si="61"/>
        <v>2.3491659598529826</v>
      </c>
      <c r="AI1721" s="180">
        <v>1.1441256830601043E-2</v>
      </c>
      <c r="AJ1721" s="42">
        <f ca="1">_xlfn.NORM.INV(RAND(),VAR!$F$6,VAR!$F$7)</f>
        <v>1.7264715857588125E-2</v>
      </c>
    </row>
    <row r="1722" spans="27:36" x14ac:dyDescent="0.25">
      <c r="AA1722" s="32" t="s">
        <v>5130</v>
      </c>
      <c r="AB1722">
        <v>35.369999999999997</v>
      </c>
      <c r="AC1722">
        <f t="shared" si="60"/>
        <v>-0.81738861066652901</v>
      </c>
      <c r="AD1722" s="42">
        <v>1.1438375750643326E-2</v>
      </c>
      <c r="AF1722" s="32" t="s">
        <v>5130</v>
      </c>
      <c r="AG1722">
        <v>35.369999999999997</v>
      </c>
      <c r="AH1722">
        <f t="shared" si="61"/>
        <v>-0.81738861066652901</v>
      </c>
      <c r="AI1722" s="180">
        <v>1.1438375750643326E-2</v>
      </c>
      <c r="AJ1722" s="42">
        <f ca="1">_xlfn.NORM.INV(RAND(),VAR!$F$6,VAR!$F$7)</f>
        <v>6.6687681552912367E-5</v>
      </c>
    </row>
    <row r="1723" spans="27:36" x14ac:dyDescent="0.25">
      <c r="AA1723" s="32" t="s">
        <v>1976</v>
      </c>
      <c r="AB1723">
        <v>193.69</v>
      </c>
      <c r="AC1723">
        <f t="shared" si="60"/>
        <v>-0.30342372149895702</v>
      </c>
      <c r="AD1723" s="42">
        <v>1.1436031331592655E-2</v>
      </c>
      <c r="AF1723" s="32" t="s">
        <v>1976</v>
      </c>
      <c r="AG1723">
        <v>193.69</v>
      </c>
      <c r="AH1723">
        <f t="shared" si="61"/>
        <v>-0.30342372149895702</v>
      </c>
      <c r="AI1723" s="180">
        <v>1.1436031331592655E-2</v>
      </c>
      <c r="AJ1723" s="42">
        <f ca="1">_xlfn.NORM.INV(RAND(),VAR!$F$6,VAR!$F$7)</f>
        <v>1.7193276888874121E-2</v>
      </c>
    </row>
    <row r="1724" spans="27:36" x14ac:dyDescent="0.25">
      <c r="AA1724" s="32" t="s">
        <v>1086</v>
      </c>
      <c r="AB1724">
        <v>278.06</v>
      </c>
      <c r="AC1724">
        <f t="shared" si="60"/>
        <v>30.348365276211954</v>
      </c>
      <c r="AD1724" s="42">
        <v>1.1421504437654439E-2</v>
      </c>
      <c r="AF1724" s="32" t="s">
        <v>1086</v>
      </c>
      <c r="AG1724">
        <v>278.06</v>
      </c>
      <c r="AH1724">
        <f t="shared" si="61"/>
        <v>30.348365276211954</v>
      </c>
      <c r="AI1724" s="180">
        <v>1.1421504437654439E-2</v>
      </c>
      <c r="AJ1724" s="42">
        <f ca="1">_xlfn.NORM.INV(RAND(),VAR!$F$6,VAR!$F$7)</f>
        <v>5.3057492253120158E-3</v>
      </c>
    </row>
    <row r="1725" spans="27:36" x14ac:dyDescent="0.25">
      <c r="AA1725" s="32" t="s">
        <v>6704</v>
      </c>
      <c r="AB1725">
        <v>8.8699999999999992</v>
      </c>
      <c r="AC1725">
        <f t="shared" si="60"/>
        <v>-0.96983403618555297</v>
      </c>
      <c r="AD1725" s="42">
        <v>1.1402508551881407E-2</v>
      </c>
      <c r="AF1725" s="32" t="s">
        <v>6704</v>
      </c>
      <c r="AG1725">
        <v>8.8699999999999992</v>
      </c>
      <c r="AH1725">
        <f t="shared" si="61"/>
        <v>-0.96983403618555297</v>
      </c>
      <c r="AI1725" s="180">
        <v>1.1402508551881407E-2</v>
      </c>
      <c r="AJ1725" s="42">
        <f ca="1">_xlfn.NORM.INV(RAND(),VAR!$F$6,VAR!$F$7)</f>
        <v>3.882984121320758E-3</v>
      </c>
    </row>
    <row r="1726" spans="27:36" x14ac:dyDescent="0.25">
      <c r="AA1726" s="32" t="s">
        <v>277</v>
      </c>
      <c r="AB1726">
        <v>294.04000000000002</v>
      </c>
      <c r="AC1726">
        <f t="shared" si="60"/>
        <v>0.6377408933942299</v>
      </c>
      <c r="AD1726" s="42">
        <v>1.1385133973102146E-2</v>
      </c>
      <c r="AF1726" s="32" t="s">
        <v>277</v>
      </c>
      <c r="AG1726">
        <v>294.04000000000002</v>
      </c>
      <c r="AH1726">
        <f t="shared" si="61"/>
        <v>0.6377408933942299</v>
      </c>
      <c r="AI1726" s="180">
        <v>1.1385133973102146E-2</v>
      </c>
      <c r="AJ1726" s="42">
        <f ca="1">_xlfn.NORM.INV(RAND(),VAR!$F$6,VAR!$F$7)</f>
        <v>2.8461361464481069E-2</v>
      </c>
    </row>
    <row r="1727" spans="27:36" x14ac:dyDescent="0.25">
      <c r="AA1727" s="32" t="s">
        <v>1799</v>
      </c>
      <c r="AB1727">
        <v>179.54</v>
      </c>
      <c r="AC1727">
        <f t="shared" si="60"/>
        <v>-0.51812984782200266</v>
      </c>
      <c r="AD1727" s="42">
        <v>1.1378999549346513E-2</v>
      </c>
      <c r="AF1727" s="32" t="s">
        <v>1799</v>
      </c>
      <c r="AG1727">
        <v>179.54</v>
      </c>
      <c r="AH1727">
        <f t="shared" si="61"/>
        <v>-0.51812984782200266</v>
      </c>
      <c r="AI1727" s="180">
        <v>1.1378999549346513E-2</v>
      </c>
      <c r="AJ1727" s="42">
        <f ca="1">_xlfn.NORM.INV(RAND(),VAR!$F$6,VAR!$F$7)</f>
        <v>3.1018069415974054E-3</v>
      </c>
    </row>
    <row r="1728" spans="27:36" x14ac:dyDescent="0.25">
      <c r="AA1728" s="32" t="s">
        <v>741</v>
      </c>
      <c r="AB1728">
        <v>372.59</v>
      </c>
      <c r="AC1728">
        <f t="shared" si="60"/>
        <v>45.39975093399751</v>
      </c>
      <c r="AD1728" s="42">
        <v>1.1346054667354277E-2</v>
      </c>
      <c r="AF1728" s="32" t="s">
        <v>741</v>
      </c>
      <c r="AG1728">
        <v>372.59</v>
      </c>
      <c r="AH1728">
        <f t="shared" si="61"/>
        <v>45.39975093399751</v>
      </c>
      <c r="AI1728" s="180">
        <v>1.1346054667354277E-2</v>
      </c>
      <c r="AJ1728" s="42">
        <f ca="1">_xlfn.NORM.INV(RAND(),VAR!$F$6,VAR!$F$7)</f>
        <v>-9.2780435661637718E-3</v>
      </c>
    </row>
    <row r="1729" spans="27:36" x14ac:dyDescent="0.25">
      <c r="AA1729" s="32" t="s">
        <v>6381</v>
      </c>
      <c r="AB1729">
        <v>8.0299999999999994</v>
      </c>
      <c r="AC1729">
        <f t="shared" si="60"/>
        <v>-0.95433348498635118</v>
      </c>
      <c r="AD1729" s="42">
        <v>1.1335012594458238E-2</v>
      </c>
      <c r="AF1729" s="32" t="s">
        <v>6381</v>
      </c>
      <c r="AG1729">
        <v>8.0299999999999994</v>
      </c>
      <c r="AH1729">
        <f t="shared" si="61"/>
        <v>-0.95433348498635118</v>
      </c>
      <c r="AI1729" s="180">
        <v>1.1335012594458238E-2</v>
      </c>
      <c r="AJ1729" s="42">
        <f ca="1">_xlfn.NORM.INV(RAND(),VAR!$F$6,VAR!$F$7)</f>
        <v>1.3463930071561047E-3</v>
      </c>
    </row>
    <row r="1730" spans="27:36" x14ac:dyDescent="0.25">
      <c r="AA1730" s="32" t="s">
        <v>2274</v>
      </c>
      <c r="AB1730">
        <v>175.84</v>
      </c>
      <c r="AC1730">
        <f t="shared" si="60"/>
        <v>-0.14428925981799601</v>
      </c>
      <c r="AD1730" s="42">
        <v>1.1330304250301904E-2</v>
      </c>
      <c r="AF1730" s="32" t="s">
        <v>2274</v>
      </c>
      <c r="AG1730">
        <v>175.84</v>
      </c>
      <c r="AH1730">
        <f t="shared" si="61"/>
        <v>-0.14428925981799601</v>
      </c>
      <c r="AI1730" s="180">
        <v>1.1330304250301904E-2</v>
      </c>
      <c r="AJ1730" s="42">
        <f ca="1">_xlfn.NORM.INV(RAND(),VAR!$F$6,VAR!$F$7)</f>
        <v>9.0124197650464574E-3</v>
      </c>
    </row>
    <row r="1731" spans="27:36" x14ac:dyDescent="0.25">
      <c r="AA1731" s="32" t="s">
        <v>1210</v>
      </c>
      <c r="AB1731">
        <v>205.49</v>
      </c>
      <c r="AC1731">
        <f t="shared" si="60"/>
        <v>16.668959587274291</v>
      </c>
      <c r="AD1731" s="42">
        <v>1.1319454697573672E-2</v>
      </c>
      <c r="AF1731" s="32" t="s">
        <v>1210</v>
      </c>
      <c r="AG1731">
        <v>205.49</v>
      </c>
      <c r="AH1731">
        <f t="shared" si="61"/>
        <v>16.668959587274291</v>
      </c>
      <c r="AI1731" s="180">
        <v>1.1319454697573672E-2</v>
      </c>
      <c r="AJ1731" s="42">
        <f ca="1">_xlfn.NORM.INV(RAND(),VAR!$F$6,VAR!$F$7)</f>
        <v>2.2744789343540912E-2</v>
      </c>
    </row>
    <row r="1732" spans="27:36" x14ac:dyDescent="0.25">
      <c r="AA1732" s="32" t="s">
        <v>5691</v>
      </c>
      <c r="AB1732">
        <v>11.63</v>
      </c>
      <c r="AC1732">
        <f t="shared" ref="AC1732:AC1795" si="62">(AB1732/AB1733)-1</f>
        <v>-0.94144597724297652</v>
      </c>
      <c r="AD1732" s="42">
        <v>1.1304347826087024E-2</v>
      </c>
      <c r="AF1732" s="32" t="s">
        <v>5691</v>
      </c>
      <c r="AG1732">
        <v>11.63</v>
      </c>
      <c r="AH1732">
        <f t="shared" ref="AH1732:AH1795" si="63">(AG1732/AG1733)-1</f>
        <v>-0.94144597724297652</v>
      </c>
      <c r="AI1732" s="180">
        <v>1.1304347826087024E-2</v>
      </c>
      <c r="AJ1732" s="42">
        <f ca="1">_xlfn.NORM.INV(RAND(),VAR!$F$6,VAR!$F$7)</f>
        <v>-9.8635897625377212E-3</v>
      </c>
    </row>
    <row r="1733" spans="27:36" x14ac:dyDescent="0.25">
      <c r="AA1733" s="32" t="s">
        <v>1954</v>
      </c>
      <c r="AB1733">
        <v>198.62</v>
      </c>
      <c r="AC1733">
        <f t="shared" si="62"/>
        <v>1.9208823529411765</v>
      </c>
      <c r="AD1733" s="42">
        <v>1.1303462321792246E-2</v>
      </c>
      <c r="AF1733" s="32" t="s">
        <v>1954</v>
      </c>
      <c r="AG1733">
        <v>198.62</v>
      </c>
      <c r="AH1733">
        <f t="shared" si="63"/>
        <v>1.9208823529411765</v>
      </c>
      <c r="AI1733" s="180">
        <v>1.1303462321792246E-2</v>
      </c>
      <c r="AJ1733" s="42">
        <f ca="1">_xlfn.NORM.INV(RAND(),VAR!$F$6,VAR!$F$7)</f>
        <v>7.7908584630745114E-3</v>
      </c>
    </row>
    <row r="1734" spans="27:36" x14ac:dyDescent="0.25">
      <c r="AA1734" s="32" t="s">
        <v>3912</v>
      </c>
      <c r="AB1734">
        <v>68</v>
      </c>
      <c r="AC1734">
        <f t="shared" si="62"/>
        <v>-0.4649461011881344</v>
      </c>
      <c r="AD1734" s="42">
        <v>1.1302795954788891E-2</v>
      </c>
      <c r="AF1734" s="32" t="s">
        <v>3912</v>
      </c>
      <c r="AG1734">
        <v>68</v>
      </c>
      <c r="AH1734">
        <f t="shared" si="63"/>
        <v>-0.4649461011881344</v>
      </c>
      <c r="AI1734" s="180">
        <v>1.1302795954788891E-2</v>
      </c>
      <c r="AJ1734" s="42">
        <f ca="1">_xlfn.NORM.INV(RAND(),VAR!$F$6,VAR!$F$7)</f>
        <v>5.5889405238328908E-2</v>
      </c>
    </row>
    <row r="1735" spans="27:36" x14ac:dyDescent="0.25">
      <c r="AA1735" s="32" t="s">
        <v>3454</v>
      </c>
      <c r="AB1735">
        <v>127.09</v>
      </c>
      <c r="AC1735">
        <f t="shared" si="62"/>
        <v>1.6285418821096171</v>
      </c>
      <c r="AD1735" s="42">
        <v>1.1299435028248705E-2</v>
      </c>
      <c r="AF1735" s="32" t="s">
        <v>3454</v>
      </c>
      <c r="AG1735">
        <v>127.09</v>
      </c>
      <c r="AH1735">
        <f t="shared" si="63"/>
        <v>1.6285418821096171</v>
      </c>
      <c r="AI1735" s="180">
        <v>1.1299435028248705E-2</v>
      </c>
      <c r="AJ1735" s="42">
        <f ca="1">_xlfn.NORM.INV(RAND(),VAR!$F$6,VAR!$F$7)</f>
        <v>3.2489958104871423E-2</v>
      </c>
    </row>
    <row r="1736" spans="27:36" x14ac:dyDescent="0.25">
      <c r="AA1736" s="32" t="s">
        <v>4217</v>
      </c>
      <c r="AB1736">
        <v>48.35</v>
      </c>
      <c r="AC1736">
        <f t="shared" si="62"/>
        <v>-0.87283677870706433</v>
      </c>
      <c r="AD1736" s="42">
        <v>1.1294708220037641E-2</v>
      </c>
      <c r="AF1736" s="32" t="s">
        <v>4217</v>
      </c>
      <c r="AG1736">
        <v>48.35</v>
      </c>
      <c r="AH1736">
        <f t="shared" si="63"/>
        <v>-0.87283677870706433</v>
      </c>
      <c r="AI1736" s="180">
        <v>1.1294708220037641E-2</v>
      </c>
      <c r="AJ1736" s="42">
        <f ca="1">_xlfn.NORM.INV(RAND(),VAR!$F$6,VAR!$F$7)</f>
        <v>-6.5293798737059115E-3</v>
      </c>
    </row>
    <row r="1737" spans="27:36" x14ac:dyDescent="0.25">
      <c r="AA1737" s="32" t="s">
        <v>715</v>
      </c>
      <c r="AB1737">
        <v>380.22</v>
      </c>
      <c r="AC1737">
        <f t="shared" si="62"/>
        <v>41.293659621802007</v>
      </c>
      <c r="AD1737" s="42">
        <v>1.1250299210085357E-2</v>
      </c>
      <c r="AF1737" s="32" t="s">
        <v>715</v>
      </c>
      <c r="AG1737">
        <v>380.22</v>
      </c>
      <c r="AH1737">
        <f t="shared" si="63"/>
        <v>41.293659621802007</v>
      </c>
      <c r="AI1737" s="180">
        <v>1.1250299210085357E-2</v>
      </c>
      <c r="AJ1737" s="42">
        <f ca="1">_xlfn.NORM.INV(RAND(),VAR!$F$6,VAR!$F$7)</f>
        <v>-1.1653457182604141E-2</v>
      </c>
    </row>
    <row r="1738" spans="27:36" x14ac:dyDescent="0.25">
      <c r="AA1738" s="32" t="s">
        <v>6571</v>
      </c>
      <c r="AB1738">
        <v>8.99</v>
      </c>
      <c r="AC1738">
        <f t="shared" si="62"/>
        <v>-0.91672070402964334</v>
      </c>
      <c r="AD1738" s="42">
        <v>1.1248593925759165E-2</v>
      </c>
      <c r="AF1738" s="32" t="s">
        <v>6571</v>
      </c>
      <c r="AG1738">
        <v>8.99</v>
      </c>
      <c r="AH1738">
        <f t="shared" si="63"/>
        <v>-0.91672070402964334</v>
      </c>
      <c r="AI1738" s="180">
        <v>1.1248593925759165E-2</v>
      </c>
      <c r="AJ1738" s="42">
        <f ca="1">_xlfn.NORM.INV(RAND(),VAR!$F$6,VAR!$F$7)</f>
        <v>-8.6270899858759097E-3</v>
      </c>
    </row>
    <row r="1739" spans="27:36" x14ac:dyDescent="0.25">
      <c r="AA1739" s="32" t="s">
        <v>3571</v>
      </c>
      <c r="AB1739">
        <v>107.95</v>
      </c>
      <c r="AC1739">
        <f t="shared" si="62"/>
        <v>-0.43983187172435267</v>
      </c>
      <c r="AD1739" s="42">
        <v>1.1241217798594771E-2</v>
      </c>
      <c r="AF1739" s="32" t="s">
        <v>3571</v>
      </c>
      <c r="AG1739">
        <v>107.95</v>
      </c>
      <c r="AH1739">
        <f t="shared" si="63"/>
        <v>-0.43983187172435267</v>
      </c>
      <c r="AI1739" s="180">
        <v>1.1241217798594771E-2</v>
      </c>
      <c r="AJ1739" s="42">
        <f ca="1">_xlfn.NORM.INV(RAND(),VAR!$F$6,VAR!$F$7)</f>
        <v>-1.4913544326734703E-2</v>
      </c>
    </row>
    <row r="1740" spans="27:36" x14ac:dyDescent="0.25">
      <c r="AA1740" s="32" t="s">
        <v>1217</v>
      </c>
      <c r="AB1740">
        <v>192.71</v>
      </c>
      <c r="AC1740">
        <f t="shared" si="62"/>
        <v>5.1100190234622707</v>
      </c>
      <c r="AD1740" s="42">
        <v>1.122946948627801E-2</v>
      </c>
      <c r="AF1740" s="32" t="s">
        <v>1217</v>
      </c>
      <c r="AG1740">
        <v>192.71</v>
      </c>
      <c r="AH1740">
        <f t="shared" si="63"/>
        <v>5.1100190234622707</v>
      </c>
      <c r="AI1740" s="180">
        <v>1.122946948627801E-2</v>
      </c>
      <c r="AJ1740" s="42">
        <f ca="1">_xlfn.NORM.INV(RAND(),VAR!$F$6,VAR!$F$7)</f>
        <v>-3.473761239921818E-2</v>
      </c>
    </row>
    <row r="1741" spans="27:36" x14ac:dyDescent="0.25">
      <c r="AA1741" s="32" t="s">
        <v>5147</v>
      </c>
      <c r="AB1741">
        <v>31.54</v>
      </c>
      <c r="AC1741">
        <f t="shared" si="62"/>
        <v>2.9037520391517191E-2</v>
      </c>
      <c r="AD1741" s="42">
        <v>1.1221545367104735E-2</v>
      </c>
      <c r="AF1741" s="32" t="s">
        <v>5147</v>
      </c>
      <c r="AG1741">
        <v>31.54</v>
      </c>
      <c r="AH1741">
        <f t="shared" si="63"/>
        <v>2.9037520391517191E-2</v>
      </c>
      <c r="AI1741" s="180">
        <v>1.1221545367104735E-2</v>
      </c>
      <c r="AJ1741" s="42">
        <f ca="1">_xlfn.NORM.INV(RAND(),VAR!$F$6,VAR!$F$7)</f>
        <v>-1.9649616256653391E-2</v>
      </c>
    </row>
    <row r="1742" spans="27:36" x14ac:dyDescent="0.25">
      <c r="AA1742" s="32" t="s">
        <v>4946</v>
      </c>
      <c r="AB1742">
        <v>30.65</v>
      </c>
      <c r="AC1742">
        <f t="shared" si="62"/>
        <v>-0.83346916598750342</v>
      </c>
      <c r="AD1742" s="42">
        <v>1.1217419993401423E-2</v>
      </c>
      <c r="AF1742" s="32" t="s">
        <v>4946</v>
      </c>
      <c r="AG1742">
        <v>30.65</v>
      </c>
      <c r="AH1742">
        <f t="shared" si="63"/>
        <v>-0.83346916598750342</v>
      </c>
      <c r="AI1742" s="180">
        <v>1.1217419993401423E-2</v>
      </c>
      <c r="AJ1742" s="42">
        <f ca="1">_xlfn.NORM.INV(RAND(),VAR!$F$6,VAR!$F$7)</f>
        <v>-3.7238084923459161E-3</v>
      </c>
    </row>
    <row r="1743" spans="27:36" x14ac:dyDescent="0.25">
      <c r="AA1743" s="32" t="s">
        <v>1331</v>
      </c>
      <c r="AB1743">
        <v>184.05</v>
      </c>
      <c r="AC1743">
        <f t="shared" si="62"/>
        <v>-0.38374740507600613</v>
      </c>
      <c r="AD1743" s="42">
        <v>1.1208175374979534E-2</v>
      </c>
      <c r="AF1743" s="32" t="s">
        <v>1331</v>
      </c>
      <c r="AG1743">
        <v>184.05</v>
      </c>
      <c r="AH1743">
        <f t="shared" si="63"/>
        <v>-0.38374740507600613</v>
      </c>
      <c r="AI1743" s="180">
        <v>1.1208175374979534E-2</v>
      </c>
      <c r="AJ1743" s="42">
        <f ca="1">_xlfn.NORM.INV(RAND(),VAR!$F$6,VAR!$F$7)</f>
        <v>-5.3347531053334696E-3</v>
      </c>
    </row>
    <row r="1744" spans="27:36" x14ac:dyDescent="0.25">
      <c r="AA1744" s="32" t="s">
        <v>275</v>
      </c>
      <c r="AB1744">
        <v>298.66000000000003</v>
      </c>
      <c r="AC1744">
        <f t="shared" si="62"/>
        <v>0.85837844564743948</v>
      </c>
      <c r="AD1744" s="42">
        <v>1.1207042491958807E-2</v>
      </c>
      <c r="AF1744" s="32" t="s">
        <v>275</v>
      </c>
      <c r="AG1744">
        <v>298.66000000000003</v>
      </c>
      <c r="AH1744">
        <f t="shared" si="63"/>
        <v>0.85837844564743948</v>
      </c>
      <c r="AI1744" s="180">
        <v>1.1207042491958807E-2</v>
      </c>
      <c r="AJ1744" s="42">
        <f ca="1">_xlfn.NORM.INV(RAND(),VAR!$F$6,VAR!$F$7)</f>
        <v>7.0551793246515886E-3</v>
      </c>
    </row>
    <row r="1745" spans="27:36" x14ac:dyDescent="0.25">
      <c r="AA1745" s="32" t="s">
        <v>1374</v>
      </c>
      <c r="AB1745">
        <v>160.71</v>
      </c>
      <c r="AC1745">
        <f t="shared" si="62"/>
        <v>18.767527675276753</v>
      </c>
      <c r="AD1745" s="42">
        <v>1.1199899326747698E-2</v>
      </c>
      <c r="AF1745" s="32" t="s">
        <v>1374</v>
      </c>
      <c r="AG1745">
        <v>160.71</v>
      </c>
      <c r="AH1745">
        <f t="shared" si="63"/>
        <v>18.767527675276753</v>
      </c>
      <c r="AI1745" s="180">
        <v>1.1199899326747698E-2</v>
      </c>
      <c r="AJ1745" s="42">
        <f ca="1">_xlfn.NORM.INV(RAND(),VAR!$F$6,VAR!$F$7)</f>
        <v>2.2556678502109284E-3</v>
      </c>
    </row>
    <row r="1746" spans="27:36" x14ac:dyDescent="0.25">
      <c r="AA1746" s="32" t="s">
        <v>6537</v>
      </c>
      <c r="AB1746">
        <v>8.1300000000000008</v>
      </c>
      <c r="AC1746">
        <f t="shared" si="62"/>
        <v>-0.94862559241706157</v>
      </c>
      <c r="AD1746" s="42">
        <v>1.1194029850746468E-2</v>
      </c>
      <c r="AF1746" s="32" t="s">
        <v>6537</v>
      </c>
      <c r="AG1746">
        <v>8.1300000000000008</v>
      </c>
      <c r="AH1746">
        <f t="shared" si="63"/>
        <v>-0.94862559241706157</v>
      </c>
      <c r="AI1746" s="180">
        <v>1.1194029850746468E-2</v>
      </c>
      <c r="AJ1746" s="42">
        <f ca="1">_xlfn.NORM.INV(RAND(),VAR!$F$6,VAR!$F$7)</f>
        <v>1.1124048163958535E-2</v>
      </c>
    </row>
    <row r="1747" spans="27:36" x14ac:dyDescent="0.25">
      <c r="AA1747" s="32" t="s">
        <v>3043</v>
      </c>
      <c r="AB1747">
        <v>158.25</v>
      </c>
      <c r="AC1747">
        <f t="shared" si="62"/>
        <v>18.417177914110429</v>
      </c>
      <c r="AD1747" s="42">
        <v>1.1182108626198062E-2</v>
      </c>
      <c r="AF1747" s="32" t="s">
        <v>3043</v>
      </c>
      <c r="AG1747">
        <v>158.25</v>
      </c>
      <c r="AH1747">
        <f t="shared" si="63"/>
        <v>18.417177914110429</v>
      </c>
      <c r="AI1747" s="180">
        <v>1.1182108626198062E-2</v>
      </c>
      <c r="AJ1747" s="42">
        <f ca="1">_xlfn.NORM.INV(RAND(),VAR!$F$6,VAR!$F$7)</f>
        <v>7.6744475508558913E-3</v>
      </c>
    </row>
    <row r="1748" spans="27:36" x14ac:dyDescent="0.25">
      <c r="AA1748" s="32" t="s">
        <v>6784</v>
      </c>
      <c r="AB1748">
        <v>8.15</v>
      </c>
      <c r="AC1748">
        <f t="shared" si="62"/>
        <v>-0.10044150110375272</v>
      </c>
      <c r="AD1748" s="42">
        <v>1.1166253101736912E-2</v>
      </c>
      <c r="AF1748" s="32" t="s">
        <v>6784</v>
      </c>
      <c r="AG1748">
        <v>8.15</v>
      </c>
      <c r="AH1748">
        <f t="shared" si="63"/>
        <v>-0.10044150110375272</v>
      </c>
      <c r="AI1748" s="180">
        <v>1.1166253101736912E-2</v>
      </c>
      <c r="AJ1748" s="42">
        <f ca="1">_xlfn.NORM.INV(RAND(),VAR!$F$6,VAR!$F$7)</f>
        <v>-2.6941553380815204E-3</v>
      </c>
    </row>
    <row r="1749" spans="27:36" x14ac:dyDescent="0.25">
      <c r="AA1749" s="32" t="s">
        <v>6513</v>
      </c>
      <c r="AB1749">
        <v>9.06</v>
      </c>
      <c r="AC1749">
        <f t="shared" si="62"/>
        <v>-0.97050493212227762</v>
      </c>
      <c r="AD1749" s="42">
        <v>1.1160714285714191E-2</v>
      </c>
      <c r="AF1749" s="32" t="s">
        <v>6513</v>
      </c>
      <c r="AG1749">
        <v>9.06</v>
      </c>
      <c r="AH1749">
        <f t="shared" si="63"/>
        <v>-0.97050493212227762</v>
      </c>
      <c r="AI1749" s="180">
        <v>1.1160714285714191E-2</v>
      </c>
      <c r="AJ1749" s="42">
        <f ca="1">_xlfn.NORM.INV(RAND(),VAR!$F$6,VAR!$F$7)</f>
        <v>-1.7079207508594641E-2</v>
      </c>
    </row>
    <row r="1750" spans="27:36" x14ac:dyDescent="0.25">
      <c r="AA1750" s="32" t="s">
        <v>205</v>
      </c>
      <c r="AB1750">
        <v>307.17</v>
      </c>
      <c r="AC1750">
        <f t="shared" si="62"/>
        <v>-0.21019746991669241</v>
      </c>
      <c r="AD1750" s="42">
        <v>1.1159391665020779E-2</v>
      </c>
      <c r="AF1750" s="32" t="s">
        <v>205</v>
      </c>
      <c r="AG1750">
        <v>307.17</v>
      </c>
      <c r="AH1750">
        <f t="shared" si="63"/>
        <v>-0.21019746991669241</v>
      </c>
      <c r="AI1750" s="180">
        <v>1.1159391665020779E-2</v>
      </c>
      <c r="AJ1750" s="42">
        <f ca="1">_xlfn.NORM.INV(RAND(),VAR!$F$6,VAR!$F$7)</f>
        <v>2.749384183827963E-3</v>
      </c>
    </row>
    <row r="1751" spans="27:36" x14ac:dyDescent="0.25">
      <c r="AA1751" s="32" t="s">
        <v>923</v>
      </c>
      <c r="AB1751">
        <v>388.92</v>
      </c>
      <c r="AC1751">
        <f t="shared" si="62"/>
        <v>1.5363245076301029</v>
      </c>
      <c r="AD1751" s="42">
        <v>1.1153576164105727E-2</v>
      </c>
      <c r="AF1751" s="32" t="s">
        <v>923</v>
      </c>
      <c r="AG1751">
        <v>388.92</v>
      </c>
      <c r="AH1751">
        <f t="shared" si="63"/>
        <v>1.5363245076301029</v>
      </c>
      <c r="AI1751" s="180">
        <v>1.1153576164105727E-2</v>
      </c>
      <c r="AJ1751" s="42">
        <f ca="1">_xlfn.NORM.INV(RAND(),VAR!$F$6,VAR!$F$7)</f>
        <v>2.5726901952657914E-2</v>
      </c>
    </row>
    <row r="1752" spans="27:36" x14ac:dyDescent="0.25">
      <c r="AA1752" s="32" t="s">
        <v>3051</v>
      </c>
      <c r="AB1752">
        <v>153.34</v>
      </c>
      <c r="AC1752">
        <f t="shared" si="62"/>
        <v>-0.65120669654027252</v>
      </c>
      <c r="AD1752" s="42">
        <v>1.1144081767227254E-2</v>
      </c>
      <c r="AF1752" s="32" t="s">
        <v>3051</v>
      </c>
      <c r="AG1752">
        <v>153.34</v>
      </c>
      <c r="AH1752">
        <f t="shared" si="63"/>
        <v>-0.65120669654027252</v>
      </c>
      <c r="AI1752" s="180">
        <v>1.1144081767227254E-2</v>
      </c>
      <c r="AJ1752" s="42">
        <f ca="1">_xlfn.NORM.INV(RAND(),VAR!$F$6,VAR!$F$7)</f>
        <v>2.1840734441758679E-2</v>
      </c>
    </row>
    <row r="1753" spans="27:36" x14ac:dyDescent="0.25">
      <c r="AA1753" s="32" t="s">
        <v>669</v>
      </c>
      <c r="AB1753">
        <v>439.63</v>
      </c>
      <c r="AC1753">
        <f t="shared" si="62"/>
        <v>2.1368533713877986</v>
      </c>
      <c r="AD1753" s="42">
        <v>1.1131810759217098E-2</v>
      </c>
      <c r="AF1753" s="32" t="s">
        <v>669</v>
      </c>
      <c r="AG1753">
        <v>439.63</v>
      </c>
      <c r="AH1753">
        <f t="shared" si="63"/>
        <v>2.1368533713877986</v>
      </c>
      <c r="AI1753" s="180">
        <v>1.1131810759217098E-2</v>
      </c>
      <c r="AJ1753" s="42">
        <f ca="1">_xlfn.NORM.INV(RAND(),VAR!$F$6,VAR!$F$7)</f>
        <v>-1.873030658995983E-2</v>
      </c>
    </row>
    <row r="1754" spans="27:36" x14ac:dyDescent="0.25">
      <c r="AA1754" s="32" t="s">
        <v>2897</v>
      </c>
      <c r="AB1754">
        <v>140.15</v>
      </c>
      <c r="AC1754">
        <f t="shared" si="62"/>
        <v>3.5282714054927302</v>
      </c>
      <c r="AD1754" s="42">
        <v>1.1110309501478843E-2</v>
      </c>
      <c r="AF1754" s="32" t="s">
        <v>2897</v>
      </c>
      <c r="AG1754">
        <v>140.15</v>
      </c>
      <c r="AH1754">
        <f t="shared" si="63"/>
        <v>3.5282714054927302</v>
      </c>
      <c r="AI1754" s="180">
        <v>1.1110309501478843E-2</v>
      </c>
      <c r="AJ1754" s="42">
        <f ca="1">_xlfn.NORM.INV(RAND(),VAR!$F$6,VAR!$F$7)</f>
        <v>-6.9787661816899851E-3</v>
      </c>
    </row>
    <row r="1755" spans="27:36" x14ac:dyDescent="0.25">
      <c r="AA1755" s="32" t="s">
        <v>5151</v>
      </c>
      <c r="AB1755">
        <v>30.95</v>
      </c>
      <c r="AC1755">
        <f t="shared" si="62"/>
        <v>2.0888223552894214</v>
      </c>
      <c r="AD1755" s="42">
        <v>1.110748121528915E-2</v>
      </c>
      <c r="AF1755" s="32" t="s">
        <v>5151</v>
      </c>
      <c r="AG1755">
        <v>30.95</v>
      </c>
      <c r="AH1755">
        <f t="shared" si="63"/>
        <v>2.0888223552894214</v>
      </c>
      <c r="AI1755" s="180">
        <v>1.110748121528915E-2</v>
      </c>
      <c r="AJ1755" s="42">
        <f ca="1">_xlfn.NORM.INV(RAND(),VAR!$F$6,VAR!$F$7)</f>
        <v>8.4949997755218599E-3</v>
      </c>
    </row>
    <row r="1756" spans="27:36" x14ac:dyDescent="0.25">
      <c r="AA1756" s="32" t="s">
        <v>6489</v>
      </c>
      <c r="AB1756">
        <v>10.02</v>
      </c>
      <c r="AC1756">
        <f t="shared" si="62"/>
        <v>-0.92669544224156852</v>
      </c>
      <c r="AD1756" s="42">
        <v>1.1099899091826293E-2</v>
      </c>
      <c r="AF1756" s="32" t="s">
        <v>6489</v>
      </c>
      <c r="AG1756">
        <v>10.02</v>
      </c>
      <c r="AH1756">
        <f t="shared" si="63"/>
        <v>-0.92669544224156852</v>
      </c>
      <c r="AI1756" s="180">
        <v>1.1099899091826293E-2</v>
      </c>
      <c r="AJ1756" s="42">
        <f ca="1">_xlfn.NORM.INV(RAND(),VAR!$F$6,VAR!$F$7)</f>
        <v>-5.5999626430256648E-3</v>
      </c>
    </row>
    <row r="1757" spans="27:36" x14ac:dyDescent="0.25">
      <c r="AA1757" s="32" t="s">
        <v>3107</v>
      </c>
      <c r="AB1757">
        <v>136.69</v>
      </c>
      <c r="AC1757">
        <f t="shared" si="62"/>
        <v>1.7743048508220012</v>
      </c>
      <c r="AD1757" s="42">
        <v>1.1095495228937047E-2</v>
      </c>
      <c r="AF1757" s="32" t="s">
        <v>3107</v>
      </c>
      <c r="AG1757">
        <v>136.69</v>
      </c>
      <c r="AH1757">
        <f t="shared" si="63"/>
        <v>1.7743048508220012</v>
      </c>
      <c r="AI1757" s="180">
        <v>1.1095495228937047E-2</v>
      </c>
      <c r="AJ1757" s="42">
        <f ca="1">_xlfn.NORM.INV(RAND(),VAR!$F$6,VAR!$F$7)</f>
        <v>5.0626601885424855E-3</v>
      </c>
    </row>
    <row r="1758" spans="27:36" x14ac:dyDescent="0.25">
      <c r="AA1758" s="32" t="s">
        <v>4171</v>
      </c>
      <c r="AB1758">
        <v>49.27</v>
      </c>
      <c r="AC1758">
        <f t="shared" si="62"/>
        <v>0.4207035755478663</v>
      </c>
      <c r="AD1758" s="42">
        <v>1.108146932074705E-2</v>
      </c>
      <c r="AF1758" s="32" t="s">
        <v>4171</v>
      </c>
      <c r="AG1758">
        <v>49.27</v>
      </c>
      <c r="AH1758">
        <f t="shared" si="63"/>
        <v>0.4207035755478663</v>
      </c>
      <c r="AI1758" s="180">
        <v>1.108146932074705E-2</v>
      </c>
      <c r="AJ1758" s="42">
        <f ca="1">_xlfn.NORM.INV(RAND(),VAR!$F$6,VAR!$F$7)</f>
        <v>-5.7272498273993062E-2</v>
      </c>
    </row>
    <row r="1759" spans="27:36" x14ac:dyDescent="0.25">
      <c r="AA1759" s="32" t="s">
        <v>4718</v>
      </c>
      <c r="AB1759">
        <v>34.68</v>
      </c>
      <c r="AC1759">
        <f t="shared" si="62"/>
        <v>-5.0643306871064886E-2</v>
      </c>
      <c r="AD1759" s="42">
        <v>1.1078717201166155E-2</v>
      </c>
      <c r="AF1759" s="32" t="s">
        <v>4718</v>
      </c>
      <c r="AG1759">
        <v>34.68</v>
      </c>
      <c r="AH1759">
        <f t="shared" si="63"/>
        <v>-5.0643306871064886E-2</v>
      </c>
      <c r="AI1759" s="180">
        <v>1.1078717201166155E-2</v>
      </c>
      <c r="AJ1759" s="42">
        <f ca="1">_xlfn.NORM.INV(RAND(),VAR!$F$6,VAR!$F$7)</f>
        <v>1.3112739148769202E-2</v>
      </c>
    </row>
    <row r="1760" spans="27:36" x14ac:dyDescent="0.25">
      <c r="AA1760" s="32" t="s">
        <v>4713</v>
      </c>
      <c r="AB1760">
        <v>36.53</v>
      </c>
      <c r="AC1760">
        <f t="shared" si="62"/>
        <v>-0.74586058160567692</v>
      </c>
      <c r="AD1760" s="42">
        <v>1.1071132023249275E-2</v>
      </c>
      <c r="AF1760" s="32" t="s">
        <v>4713</v>
      </c>
      <c r="AG1760">
        <v>36.53</v>
      </c>
      <c r="AH1760">
        <f t="shared" si="63"/>
        <v>-0.74586058160567692</v>
      </c>
      <c r="AI1760" s="180">
        <v>1.1071132023249275E-2</v>
      </c>
      <c r="AJ1760" s="42">
        <f ca="1">_xlfn.NORM.INV(RAND(),VAR!$F$6,VAR!$F$7)</f>
        <v>-1.7824179575948371E-2</v>
      </c>
    </row>
    <row r="1761" spans="27:36" x14ac:dyDescent="0.25">
      <c r="AA1761" s="32" t="s">
        <v>3348</v>
      </c>
      <c r="AB1761">
        <v>143.74</v>
      </c>
      <c r="AC1761">
        <f t="shared" si="62"/>
        <v>-0.24885033444816052</v>
      </c>
      <c r="AD1761" s="42">
        <v>1.1043117394668567E-2</v>
      </c>
      <c r="AF1761" s="32" t="s">
        <v>3348</v>
      </c>
      <c r="AG1761">
        <v>143.74</v>
      </c>
      <c r="AH1761">
        <f t="shared" si="63"/>
        <v>-0.24885033444816052</v>
      </c>
      <c r="AI1761" s="180">
        <v>1.1043117394668567E-2</v>
      </c>
      <c r="AJ1761" s="42">
        <f ca="1">_xlfn.NORM.INV(RAND(),VAR!$F$6,VAR!$F$7)</f>
        <v>-1.009098943973444E-2</v>
      </c>
    </row>
    <row r="1762" spans="27:36" x14ac:dyDescent="0.25">
      <c r="AA1762" s="32" t="s">
        <v>2145</v>
      </c>
      <c r="AB1762">
        <v>191.36</v>
      </c>
      <c r="AC1762">
        <f t="shared" si="62"/>
        <v>0.31365414979062289</v>
      </c>
      <c r="AD1762" s="42">
        <v>1.1042426163681451E-2</v>
      </c>
      <c r="AF1762" s="32" t="s">
        <v>2145</v>
      </c>
      <c r="AG1762">
        <v>191.36</v>
      </c>
      <c r="AH1762">
        <f t="shared" si="63"/>
        <v>0.31365414979062289</v>
      </c>
      <c r="AI1762" s="180">
        <v>1.1042426163681451E-2</v>
      </c>
      <c r="AJ1762" s="42">
        <f ca="1">_xlfn.NORM.INV(RAND(),VAR!$F$6,VAR!$F$7)</f>
        <v>1.5214317130525783E-2</v>
      </c>
    </row>
    <row r="1763" spans="27:36" x14ac:dyDescent="0.25">
      <c r="AA1763" s="32" t="s">
        <v>3177</v>
      </c>
      <c r="AB1763">
        <v>145.66999999999999</v>
      </c>
      <c r="AC1763">
        <f t="shared" si="62"/>
        <v>3.8044195250659625</v>
      </c>
      <c r="AD1763" s="42">
        <v>1.1035535813436859E-2</v>
      </c>
      <c r="AF1763" s="32" t="s">
        <v>3177</v>
      </c>
      <c r="AG1763">
        <v>145.66999999999999</v>
      </c>
      <c r="AH1763">
        <f t="shared" si="63"/>
        <v>3.8044195250659625</v>
      </c>
      <c r="AI1763" s="180">
        <v>1.1035535813436859E-2</v>
      </c>
      <c r="AJ1763" s="42">
        <f ca="1">_xlfn.NORM.INV(RAND(),VAR!$F$6,VAR!$F$7)</f>
        <v>1.7504478544768227E-2</v>
      </c>
    </row>
    <row r="1764" spans="27:36" x14ac:dyDescent="0.25">
      <c r="AA1764" s="32" t="s">
        <v>5058</v>
      </c>
      <c r="AB1764">
        <v>30.32</v>
      </c>
      <c r="AC1764">
        <f t="shared" si="62"/>
        <v>-8.3987915407854996E-2</v>
      </c>
      <c r="AD1764" s="42">
        <v>1.1003667889296409E-2</v>
      </c>
      <c r="AF1764" s="32" t="s">
        <v>5058</v>
      </c>
      <c r="AG1764">
        <v>30.32</v>
      </c>
      <c r="AH1764">
        <f t="shared" si="63"/>
        <v>-8.3987915407854996E-2</v>
      </c>
      <c r="AI1764" s="180">
        <v>1.1003667889296409E-2</v>
      </c>
      <c r="AJ1764" s="42">
        <f ca="1">_xlfn.NORM.INV(RAND(),VAR!$F$6,VAR!$F$7)</f>
        <v>1.3098427264125882E-2</v>
      </c>
    </row>
    <row r="1765" spans="27:36" x14ac:dyDescent="0.25">
      <c r="AA1765" s="32" t="s">
        <v>4779</v>
      </c>
      <c r="AB1765">
        <v>33.1</v>
      </c>
      <c r="AC1765">
        <f t="shared" si="62"/>
        <v>3.4972826086956523</v>
      </c>
      <c r="AD1765" s="42">
        <v>1.0995723885155684E-2</v>
      </c>
      <c r="AF1765" s="32" t="s">
        <v>4779</v>
      </c>
      <c r="AG1765">
        <v>33.1</v>
      </c>
      <c r="AH1765">
        <f t="shared" si="63"/>
        <v>3.4972826086956523</v>
      </c>
      <c r="AI1765" s="180">
        <v>1.0995723885155684E-2</v>
      </c>
      <c r="AJ1765" s="42">
        <f ca="1">_xlfn.NORM.INV(RAND(),VAR!$F$6,VAR!$F$7)</f>
        <v>-6.6210863905986888E-3</v>
      </c>
    </row>
    <row r="1766" spans="27:36" x14ac:dyDescent="0.25">
      <c r="AA1766" s="32" t="s">
        <v>6240</v>
      </c>
      <c r="AB1766">
        <v>7.36</v>
      </c>
      <c r="AC1766">
        <f t="shared" si="62"/>
        <v>1.666666666666667</v>
      </c>
      <c r="AD1766" s="42">
        <v>1.098901098901095E-2</v>
      </c>
      <c r="AF1766" s="32" t="s">
        <v>6240</v>
      </c>
      <c r="AG1766">
        <v>7.36</v>
      </c>
      <c r="AH1766">
        <f t="shared" si="63"/>
        <v>1.666666666666667</v>
      </c>
      <c r="AI1766" s="180">
        <v>1.098901098901095E-2</v>
      </c>
      <c r="AJ1766" s="42">
        <f ca="1">_xlfn.NORM.INV(RAND(),VAR!$F$6,VAR!$F$7)</f>
        <v>-2.956791799729809E-2</v>
      </c>
    </row>
    <row r="1767" spans="27:36" x14ac:dyDescent="0.25">
      <c r="AA1767" s="32" t="s">
        <v>7705</v>
      </c>
      <c r="AB1767">
        <v>2.76</v>
      </c>
      <c r="AC1767">
        <f t="shared" si="62"/>
        <v>-0.98766259890036212</v>
      </c>
      <c r="AD1767" s="42">
        <v>1.098901098901095E-2</v>
      </c>
      <c r="AF1767" s="32" t="s">
        <v>7705</v>
      </c>
      <c r="AG1767">
        <v>2.76</v>
      </c>
      <c r="AH1767">
        <f t="shared" si="63"/>
        <v>-0.98766259890036212</v>
      </c>
      <c r="AI1767" s="180">
        <v>1.098901098901095E-2</v>
      </c>
      <c r="AJ1767" s="42">
        <f ca="1">_xlfn.NORM.INV(RAND(),VAR!$F$6,VAR!$F$7)</f>
        <v>5.7003939508823371E-3</v>
      </c>
    </row>
    <row r="1768" spans="27:36" x14ac:dyDescent="0.25">
      <c r="AA1768" s="32" t="s">
        <v>1161</v>
      </c>
      <c r="AB1768">
        <v>223.71</v>
      </c>
      <c r="AC1768">
        <f t="shared" si="62"/>
        <v>0.16249220536271047</v>
      </c>
      <c r="AD1768" s="42">
        <v>1.098156182212584E-2</v>
      </c>
      <c r="AF1768" s="32" t="s">
        <v>1161</v>
      </c>
      <c r="AG1768">
        <v>223.71</v>
      </c>
      <c r="AH1768">
        <f t="shared" si="63"/>
        <v>0.16249220536271047</v>
      </c>
      <c r="AI1768" s="180">
        <v>1.098156182212584E-2</v>
      </c>
      <c r="AJ1768" s="42">
        <f ca="1">_xlfn.NORM.INV(RAND(),VAR!$F$6,VAR!$F$7)</f>
        <v>-6.0176344658436562E-3</v>
      </c>
    </row>
    <row r="1769" spans="27:36" x14ac:dyDescent="0.25">
      <c r="AA1769" s="32" t="s">
        <v>2031</v>
      </c>
      <c r="AB1769">
        <v>192.44</v>
      </c>
      <c r="AC1769">
        <f t="shared" si="62"/>
        <v>5.1462791440434366</v>
      </c>
      <c r="AD1769" s="42">
        <v>1.0979774100341455E-2</v>
      </c>
      <c r="AF1769" s="32" t="s">
        <v>2031</v>
      </c>
      <c r="AG1769">
        <v>192.44</v>
      </c>
      <c r="AH1769">
        <f t="shared" si="63"/>
        <v>5.1462791440434366</v>
      </c>
      <c r="AI1769" s="180">
        <v>1.0979774100341455E-2</v>
      </c>
      <c r="AJ1769" s="42">
        <f ca="1">_xlfn.NORM.INV(RAND(),VAR!$F$6,VAR!$F$7)</f>
        <v>-8.710258838095607E-3</v>
      </c>
    </row>
    <row r="1770" spans="27:36" x14ac:dyDescent="0.25">
      <c r="AA1770" s="32" t="s">
        <v>4580</v>
      </c>
      <c r="AB1770">
        <v>31.31</v>
      </c>
      <c r="AC1770">
        <f t="shared" si="62"/>
        <v>-0.7624611182763068</v>
      </c>
      <c r="AD1770" s="42">
        <v>1.0978366160800723E-2</v>
      </c>
      <c r="AF1770" s="32" t="s">
        <v>4580</v>
      </c>
      <c r="AG1770">
        <v>31.31</v>
      </c>
      <c r="AH1770">
        <f t="shared" si="63"/>
        <v>-0.7624611182763068</v>
      </c>
      <c r="AI1770" s="180">
        <v>1.0978366160800723E-2</v>
      </c>
      <c r="AJ1770" s="42">
        <f ca="1">_xlfn.NORM.INV(RAND(),VAR!$F$6,VAR!$F$7)</f>
        <v>-9.0864048209290046E-3</v>
      </c>
    </row>
    <row r="1771" spans="27:36" x14ac:dyDescent="0.25">
      <c r="AA1771" s="32" t="s">
        <v>3252</v>
      </c>
      <c r="AB1771">
        <v>131.81</v>
      </c>
      <c r="AC1771">
        <f t="shared" si="62"/>
        <v>-0.59987250318742036</v>
      </c>
      <c r="AD1771" s="42">
        <v>1.096793986807798E-2</v>
      </c>
      <c r="AF1771" s="32" t="s">
        <v>3252</v>
      </c>
      <c r="AG1771">
        <v>131.81</v>
      </c>
      <c r="AH1771">
        <f t="shared" si="63"/>
        <v>-0.59987250318742036</v>
      </c>
      <c r="AI1771" s="180">
        <v>1.096793986807798E-2</v>
      </c>
      <c r="AJ1771" s="42">
        <f ca="1">_xlfn.NORM.INV(RAND(),VAR!$F$6,VAR!$F$7)</f>
        <v>1.6472475274315905E-3</v>
      </c>
    </row>
    <row r="1772" spans="27:36" x14ac:dyDescent="0.25">
      <c r="AA1772" s="32" t="s">
        <v>987</v>
      </c>
      <c r="AB1772">
        <v>329.42</v>
      </c>
      <c r="AC1772">
        <f t="shared" si="62"/>
        <v>117.92418772563177</v>
      </c>
      <c r="AD1772" s="42">
        <v>1.0955961331901243E-2</v>
      </c>
      <c r="AF1772" s="32" t="s">
        <v>987</v>
      </c>
      <c r="AG1772">
        <v>329.42</v>
      </c>
      <c r="AH1772">
        <f t="shared" si="63"/>
        <v>117.92418772563177</v>
      </c>
      <c r="AI1772" s="180">
        <v>1.0955961331901243E-2</v>
      </c>
      <c r="AJ1772" s="42">
        <f ca="1">_xlfn.NORM.INV(RAND(),VAR!$F$6,VAR!$F$7)</f>
        <v>1.4995591300142082E-2</v>
      </c>
    </row>
    <row r="1773" spans="27:36" x14ac:dyDescent="0.25">
      <c r="AA1773" s="32" t="s">
        <v>7568</v>
      </c>
      <c r="AB1773">
        <v>2.77</v>
      </c>
      <c r="AC1773">
        <f t="shared" si="62"/>
        <v>-0.9577486272117145</v>
      </c>
      <c r="AD1773" s="42">
        <v>1.0948905109488871E-2</v>
      </c>
      <c r="AF1773" s="32" t="s">
        <v>7568</v>
      </c>
      <c r="AG1773">
        <v>2.77</v>
      </c>
      <c r="AH1773">
        <f t="shared" si="63"/>
        <v>-0.9577486272117145</v>
      </c>
      <c r="AI1773" s="180">
        <v>1.0948905109488871E-2</v>
      </c>
      <c r="AJ1773" s="42">
        <f ca="1">_xlfn.NORM.INV(RAND(),VAR!$F$6,VAR!$F$7)</f>
        <v>-1.3983480244608291E-2</v>
      </c>
    </row>
    <row r="1774" spans="27:36" x14ac:dyDescent="0.25">
      <c r="AA1774" s="32" t="s">
        <v>4048</v>
      </c>
      <c r="AB1774">
        <v>65.56</v>
      </c>
      <c r="AC1774">
        <f t="shared" si="62"/>
        <v>-0.55660760178547275</v>
      </c>
      <c r="AD1774" s="42">
        <v>1.0948342328450433E-2</v>
      </c>
      <c r="AF1774" s="32" t="s">
        <v>4048</v>
      </c>
      <c r="AG1774">
        <v>65.56</v>
      </c>
      <c r="AH1774">
        <f t="shared" si="63"/>
        <v>-0.55660760178547275</v>
      </c>
      <c r="AI1774" s="180">
        <v>1.0948342328450433E-2</v>
      </c>
      <c r="AJ1774" s="42">
        <f ca="1">_xlfn.NORM.INV(RAND(),VAR!$F$6,VAR!$F$7)</f>
        <v>-1.5486349543091266E-2</v>
      </c>
    </row>
    <row r="1775" spans="27:36" x14ac:dyDescent="0.25">
      <c r="AA1775" s="32" t="s">
        <v>3097</v>
      </c>
      <c r="AB1775">
        <v>147.86000000000001</v>
      </c>
      <c r="AC1775">
        <f t="shared" si="62"/>
        <v>4.1609075043630028</v>
      </c>
      <c r="AD1775" s="42">
        <v>1.0939422945439814E-2</v>
      </c>
      <c r="AF1775" s="32" t="s">
        <v>3097</v>
      </c>
      <c r="AG1775">
        <v>147.86000000000001</v>
      </c>
      <c r="AH1775">
        <f t="shared" si="63"/>
        <v>4.1609075043630028</v>
      </c>
      <c r="AI1775" s="180">
        <v>1.0939422945439814E-2</v>
      </c>
      <c r="AJ1775" s="42">
        <f ca="1">_xlfn.NORM.INV(RAND(),VAR!$F$6,VAR!$F$7)</f>
        <v>-5.2443161060486063E-3</v>
      </c>
    </row>
    <row r="1776" spans="27:36" x14ac:dyDescent="0.25">
      <c r="AA1776" s="32" t="s">
        <v>4910</v>
      </c>
      <c r="AB1776">
        <v>28.65</v>
      </c>
      <c r="AC1776">
        <f t="shared" si="62"/>
        <v>-0.83860973411446604</v>
      </c>
      <c r="AD1776" s="42">
        <v>1.0938602681721976E-2</v>
      </c>
      <c r="AF1776" s="32" t="s">
        <v>4910</v>
      </c>
      <c r="AG1776">
        <v>28.65</v>
      </c>
      <c r="AH1776">
        <f t="shared" si="63"/>
        <v>-0.83860973411446604</v>
      </c>
      <c r="AI1776" s="180">
        <v>1.0938602681721976E-2</v>
      </c>
      <c r="AJ1776" s="42">
        <f ca="1">_xlfn.NORM.INV(RAND(),VAR!$F$6,VAR!$F$7)</f>
        <v>1.6905990800864613E-2</v>
      </c>
    </row>
    <row r="1777" spans="27:36" x14ac:dyDescent="0.25">
      <c r="AA1777" s="32" t="s">
        <v>1800</v>
      </c>
      <c r="AB1777">
        <v>177.52</v>
      </c>
      <c r="AC1777">
        <f t="shared" si="62"/>
        <v>-0.55293643598267339</v>
      </c>
      <c r="AD1777" s="42">
        <v>1.0933940774487505E-2</v>
      </c>
      <c r="AF1777" s="32" t="s">
        <v>1800</v>
      </c>
      <c r="AG1777">
        <v>177.52</v>
      </c>
      <c r="AH1777">
        <f t="shared" si="63"/>
        <v>-0.55293643598267339</v>
      </c>
      <c r="AI1777" s="180">
        <v>1.0933940774487505E-2</v>
      </c>
      <c r="AJ1777" s="42">
        <f ca="1">_xlfn.NORM.INV(RAND(),VAR!$F$6,VAR!$F$7)</f>
        <v>-1.5735506717276908E-2</v>
      </c>
    </row>
    <row r="1778" spans="27:36" x14ac:dyDescent="0.25">
      <c r="AA1778" s="32" t="s">
        <v>132</v>
      </c>
      <c r="AB1778">
        <v>397.08</v>
      </c>
      <c r="AC1778">
        <f t="shared" si="62"/>
        <v>8.5131768088164819</v>
      </c>
      <c r="AD1778" s="42">
        <v>1.092186664629935E-2</v>
      </c>
      <c r="AF1778" s="32" t="s">
        <v>132</v>
      </c>
      <c r="AG1778">
        <v>397.08</v>
      </c>
      <c r="AH1778">
        <f t="shared" si="63"/>
        <v>8.5131768088164819</v>
      </c>
      <c r="AI1778" s="180">
        <v>1.092186664629935E-2</v>
      </c>
      <c r="AJ1778" s="42">
        <f ca="1">_xlfn.NORM.INV(RAND(),VAR!$F$6,VAR!$F$7)</f>
        <v>2.6747502070603321E-2</v>
      </c>
    </row>
    <row r="1779" spans="27:36" x14ac:dyDescent="0.25">
      <c r="AA1779" s="32" t="s">
        <v>4612</v>
      </c>
      <c r="AB1779">
        <v>41.74</v>
      </c>
      <c r="AC1779">
        <f t="shared" si="62"/>
        <v>-0.77620502922095325</v>
      </c>
      <c r="AD1779" s="42">
        <v>1.0898522644708253E-2</v>
      </c>
      <c r="AF1779" s="32" t="s">
        <v>4612</v>
      </c>
      <c r="AG1779">
        <v>41.74</v>
      </c>
      <c r="AH1779">
        <f t="shared" si="63"/>
        <v>-0.77620502922095325</v>
      </c>
      <c r="AI1779" s="180">
        <v>1.0898522644708253E-2</v>
      </c>
      <c r="AJ1779" s="42">
        <f ca="1">_xlfn.NORM.INV(RAND(),VAR!$F$6,VAR!$F$7)</f>
        <v>-8.3210601239427449E-3</v>
      </c>
    </row>
    <row r="1780" spans="27:36" x14ac:dyDescent="0.25">
      <c r="AA1780" s="32" t="s">
        <v>2403</v>
      </c>
      <c r="AB1780">
        <v>186.51</v>
      </c>
      <c r="AC1780">
        <f t="shared" si="62"/>
        <v>19.098060344827587</v>
      </c>
      <c r="AD1780" s="42">
        <v>1.0894308943089293E-2</v>
      </c>
      <c r="AF1780" s="32" t="s">
        <v>2403</v>
      </c>
      <c r="AG1780">
        <v>186.51</v>
      </c>
      <c r="AH1780">
        <f t="shared" si="63"/>
        <v>19.098060344827587</v>
      </c>
      <c r="AI1780" s="180">
        <v>1.0894308943089293E-2</v>
      </c>
      <c r="AJ1780" s="42">
        <f ca="1">_xlfn.NORM.INV(RAND(),VAR!$F$6,VAR!$F$7)</f>
        <v>-1.2964482081609136E-3</v>
      </c>
    </row>
    <row r="1781" spans="27:36" x14ac:dyDescent="0.25">
      <c r="AA1781" s="32" t="s">
        <v>5780</v>
      </c>
      <c r="AB1781">
        <v>9.2799999999999994</v>
      </c>
      <c r="AC1781">
        <f t="shared" si="62"/>
        <v>-0.23178807947019875</v>
      </c>
      <c r="AD1781" s="42">
        <v>1.089324618736387E-2</v>
      </c>
      <c r="AF1781" s="32" t="s">
        <v>5780</v>
      </c>
      <c r="AG1781">
        <v>9.2799999999999994</v>
      </c>
      <c r="AH1781">
        <f t="shared" si="63"/>
        <v>-0.23178807947019875</v>
      </c>
      <c r="AI1781" s="180">
        <v>1.089324618736387E-2</v>
      </c>
      <c r="AJ1781" s="42">
        <f ca="1">_xlfn.NORM.INV(RAND(),VAR!$F$6,VAR!$F$7)</f>
        <v>4.117632363618709E-2</v>
      </c>
    </row>
    <row r="1782" spans="27:36" x14ac:dyDescent="0.25">
      <c r="AA1782" s="32" t="s">
        <v>5562</v>
      </c>
      <c r="AB1782">
        <v>12.08</v>
      </c>
      <c r="AC1782">
        <f t="shared" si="62"/>
        <v>-0.85732845163576243</v>
      </c>
      <c r="AD1782" s="42">
        <v>1.087866108786617E-2</v>
      </c>
      <c r="AF1782" s="32" t="s">
        <v>5562</v>
      </c>
      <c r="AG1782">
        <v>12.08</v>
      </c>
      <c r="AH1782">
        <f t="shared" si="63"/>
        <v>-0.85732845163576243</v>
      </c>
      <c r="AI1782" s="180">
        <v>1.087866108786617E-2</v>
      </c>
      <c r="AJ1782" s="42">
        <f ca="1">_xlfn.NORM.INV(RAND(),VAR!$F$6,VAR!$F$7)</f>
        <v>3.6124389425574471E-2</v>
      </c>
    </row>
    <row r="1783" spans="27:36" x14ac:dyDescent="0.25">
      <c r="AA1783" s="32" t="s">
        <v>3673</v>
      </c>
      <c r="AB1783">
        <v>84.67</v>
      </c>
      <c r="AC1783">
        <f t="shared" si="62"/>
        <v>-0.41086835513498465</v>
      </c>
      <c r="AD1783" s="42">
        <v>1.0864374403056321E-2</v>
      </c>
      <c r="AF1783" s="32" t="s">
        <v>3673</v>
      </c>
      <c r="AG1783">
        <v>84.67</v>
      </c>
      <c r="AH1783">
        <f t="shared" si="63"/>
        <v>-0.41086835513498465</v>
      </c>
      <c r="AI1783" s="180">
        <v>1.0864374403056321E-2</v>
      </c>
      <c r="AJ1783" s="42">
        <f ca="1">_xlfn.NORM.INV(RAND(),VAR!$F$6,VAR!$F$7)</f>
        <v>1.6113435567483288E-2</v>
      </c>
    </row>
    <row r="1784" spans="27:36" x14ac:dyDescent="0.25">
      <c r="AA1784" s="32" t="s">
        <v>3116</v>
      </c>
      <c r="AB1784">
        <v>143.72</v>
      </c>
      <c r="AC1784">
        <f t="shared" si="62"/>
        <v>3.8814600650524111E-2</v>
      </c>
      <c r="AD1784" s="42">
        <v>1.0831340554227076E-2</v>
      </c>
      <c r="AF1784" s="32" t="s">
        <v>3116</v>
      </c>
      <c r="AG1784">
        <v>143.72</v>
      </c>
      <c r="AH1784">
        <f t="shared" si="63"/>
        <v>3.8814600650524111E-2</v>
      </c>
      <c r="AI1784" s="180">
        <v>1.0831340554227076E-2</v>
      </c>
      <c r="AJ1784" s="42">
        <f ca="1">_xlfn.NORM.INV(RAND(),VAR!$F$6,VAR!$F$7)</f>
        <v>-4.3774681302901413E-3</v>
      </c>
    </row>
    <row r="1785" spans="27:36" x14ac:dyDescent="0.25">
      <c r="AA1785" s="32" t="s">
        <v>2808</v>
      </c>
      <c r="AB1785">
        <v>138.35</v>
      </c>
      <c r="AC1785">
        <f t="shared" si="62"/>
        <v>3.7739820565907518</v>
      </c>
      <c r="AD1785" s="42">
        <v>1.0813180390151222E-2</v>
      </c>
      <c r="AF1785" s="32" t="s">
        <v>2808</v>
      </c>
      <c r="AG1785">
        <v>138.35</v>
      </c>
      <c r="AH1785">
        <f t="shared" si="63"/>
        <v>3.7739820565907518</v>
      </c>
      <c r="AI1785" s="180">
        <v>1.0813180390151222E-2</v>
      </c>
      <c r="AJ1785" s="42">
        <f ca="1">_xlfn.NORM.INV(RAND(),VAR!$F$6,VAR!$F$7)</f>
        <v>-3.1680189208137463E-2</v>
      </c>
    </row>
    <row r="1786" spans="27:36" x14ac:dyDescent="0.25">
      <c r="AA1786" s="32" t="s">
        <v>4874</v>
      </c>
      <c r="AB1786">
        <v>28.98</v>
      </c>
      <c r="AC1786">
        <f t="shared" si="62"/>
        <v>-0.84581005586592184</v>
      </c>
      <c r="AD1786" s="42">
        <v>1.0812696198116534E-2</v>
      </c>
      <c r="AF1786" s="32" t="s">
        <v>4874</v>
      </c>
      <c r="AG1786">
        <v>28.98</v>
      </c>
      <c r="AH1786">
        <f t="shared" si="63"/>
        <v>-0.84581005586592184</v>
      </c>
      <c r="AI1786" s="180">
        <v>1.0812696198116534E-2</v>
      </c>
      <c r="AJ1786" s="42">
        <f ca="1">_xlfn.NORM.INV(RAND(),VAR!$F$6,VAR!$F$7)</f>
        <v>-3.0160842403405856E-3</v>
      </c>
    </row>
    <row r="1787" spans="27:36" x14ac:dyDescent="0.25">
      <c r="AA1787" s="32" t="s">
        <v>2138</v>
      </c>
      <c r="AB1787">
        <v>187.95</v>
      </c>
      <c r="AC1787">
        <f t="shared" si="62"/>
        <v>4.5821205821205817</v>
      </c>
      <c r="AD1787" s="42">
        <v>1.0809938689899878E-2</v>
      </c>
      <c r="AF1787" s="32" t="s">
        <v>2138</v>
      </c>
      <c r="AG1787">
        <v>187.95</v>
      </c>
      <c r="AH1787">
        <f t="shared" si="63"/>
        <v>4.5821205821205817</v>
      </c>
      <c r="AI1787" s="180">
        <v>1.0809938689899878E-2</v>
      </c>
      <c r="AJ1787" s="42">
        <f ca="1">_xlfn.NORM.INV(RAND(),VAR!$F$6,VAR!$F$7)</f>
        <v>-4.2064993400957621E-4</v>
      </c>
    </row>
    <row r="1788" spans="27:36" x14ac:dyDescent="0.25">
      <c r="AA1788" s="32" t="s">
        <v>5031</v>
      </c>
      <c r="AB1788">
        <v>33.67</v>
      </c>
      <c r="AC1788">
        <f t="shared" si="62"/>
        <v>-0.82139826013155104</v>
      </c>
      <c r="AD1788" s="42">
        <v>1.0807565295706922E-2</v>
      </c>
      <c r="AF1788" s="32" t="s">
        <v>5031</v>
      </c>
      <c r="AG1788">
        <v>33.67</v>
      </c>
      <c r="AH1788">
        <f t="shared" si="63"/>
        <v>-0.82139826013155104</v>
      </c>
      <c r="AI1788" s="180">
        <v>1.0807565295706922E-2</v>
      </c>
      <c r="AJ1788" s="42">
        <f ca="1">_xlfn.NORM.INV(RAND(),VAR!$F$6,VAR!$F$7)</f>
        <v>-2.6141183865359321E-3</v>
      </c>
    </row>
    <row r="1789" spans="27:36" x14ac:dyDescent="0.25">
      <c r="AA1789" s="32" t="s">
        <v>2228</v>
      </c>
      <c r="AB1789">
        <v>188.52</v>
      </c>
      <c r="AC1789">
        <f t="shared" si="62"/>
        <v>-9.9412411025653236E-2</v>
      </c>
      <c r="AD1789" s="42">
        <v>1.0776902042785919E-2</v>
      </c>
      <c r="AF1789" s="32" t="s">
        <v>2228</v>
      </c>
      <c r="AG1789">
        <v>188.52</v>
      </c>
      <c r="AH1789">
        <f t="shared" si="63"/>
        <v>-9.9412411025653236E-2</v>
      </c>
      <c r="AI1789" s="180">
        <v>1.0776902042785919E-2</v>
      </c>
      <c r="AJ1789" s="42">
        <f ca="1">_xlfn.NORM.INV(RAND(),VAR!$F$6,VAR!$F$7)</f>
        <v>3.6407782854771522E-3</v>
      </c>
    </row>
    <row r="1790" spans="27:36" x14ac:dyDescent="0.25">
      <c r="AA1790" s="32" t="s">
        <v>2063</v>
      </c>
      <c r="AB1790">
        <v>209.33</v>
      </c>
      <c r="AC1790">
        <f t="shared" si="62"/>
        <v>26.873501997336888</v>
      </c>
      <c r="AD1790" s="42">
        <v>1.0767745050700217E-2</v>
      </c>
      <c r="AF1790" s="32" t="s">
        <v>2063</v>
      </c>
      <c r="AG1790">
        <v>209.33</v>
      </c>
      <c r="AH1790">
        <f t="shared" si="63"/>
        <v>26.873501997336888</v>
      </c>
      <c r="AI1790" s="180">
        <v>1.0767745050700217E-2</v>
      </c>
      <c r="AJ1790" s="42">
        <f ca="1">_xlfn.NORM.INV(RAND(),VAR!$F$6,VAR!$F$7)</f>
        <v>-3.8602327695861263E-2</v>
      </c>
    </row>
    <row r="1791" spans="27:36" x14ac:dyDescent="0.25">
      <c r="AA1791" s="32" t="s">
        <v>7220</v>
      </c>
      <c r="AB1791">
        <v>7.51</v>
      </c>
      <c r="AC1791">
        <f t="shared" si="62"/>
        <v>-0.94706794474203548</v>
      </c>
      <c r="AD1791" s="42">
        <v>1.0767160161507361E-2</v>
      </c>
      <c r="AF1791" s="32" t="s">
        <v>7220</v>
      </c>
      <c r="AG1791">
        <v>7.51</v>
      </c>
      <c r="AH1791">
        <f t="shared" si="63"/>
        <v>-0.94706794474203548</v>
      </c>
      <c r="AI1791" s="180">
        <v>1.0767160161507361E-2</v>
      </c>
      <c r="AJ1791" s="42">
        <f ca="1">_xlfn.NORM.INV(RAND(),VAR!$F$6,VAR!$F$7)</f>
        <v>-1.5517479800221556E-2</v>
      </c>
    </row>
    <row r="1792" spans="27:36" x14ac:dyDescent="0.25">
      <c r="AA1792" s="32" t="s">
        <v>3182</v>
      </c>
      <c r="AB1792">
        <v>141.88</v>
      </c>
      <c r="AC1792">
        <f t="shared" si="62"/>
        <v>-0.19390943696380891</v>
      </c>
      <c r="AD1792" s="42">
        <v>1.075728432001144E-2</v>
      </c>
      <c r="AF1792" s="32" t="s">
        <v>3182</v>
      </c>
      <c r="AG1792">
        <v>141.88</v>
      </c>
      <c r="AH1792">
        <f t="shared" si="63"/>
        <v>-0.19390943696380891</v>
      </c>
      <c r="AI1792" s="180">
        <v>1.075728432001144E-2</v>
      </c>
      <c r="AJ1792" s="42">
        <f ca="1">_xlfn.NORM.INV(RAND(),VAR!$F$6,VAR!$F$7)</f>
        <v>1.5938918669295397E-2</v>
      </c>
    </row>
    <row r="1793" spans="27:36" x14ac:dyDescent="0.25">
      <c r="AA1793" s="32" t="s">
        <v>2184</v>
      </c>
      <c r="AB1793">
        <v>176.01</v>
      </c>
      <c r="AC1793">
        <f t="shared" si="62"/>
        <v>0.16624701828783461</v>
      </c>
      <c r="AD1793" s="42">
        <v>1.0738486275410519E-2</v>
      </c>
      <c r="AF1793" s="32" t="s">
        <v>2184</v>
      </c>
      <c r="AG1793">
        <v>176.01</v>
      </c>
      <c r="AH1793">
        <f t="shared" si="63"/>
        <v>0.16624701828783461</v>
      </c>
      <c r="AI1793" s="180">
        <v>1.0738486275410519E-2</v>
      </c>
      <c r="AJ1793" s="42">
        <f ca="1">_xlfn.NORM.INV(RAND(),VAR!$F$6,VAR!$F$7)</f>
        <v>-2.8395348445627907E-3</v>
      </c>
    </row>
    <row r="1794" spans="27:36" x14ac:dyDescent="0.25">
      <c r="AA1794" s="32" t="s">
        <v>3175</v>
      </c>
      <c r="AB1794">
        <v>150.91999999999999</v>
      </c>
      <c r="AC1794">
        <f t="shared" si="62"/>
        <v>-0.6078675916543248</v>
      </c>
      <c r="AD1794" s="42">
        <v>1.0715242432359995E-2</v>
      </c>
      <c r="AF1794" s="32" t="s">
        <v>3175</v>
      </c>
      <c r="AG1794">
        <v>150.91999999999999</v>
      </c>
      <c r="AH1794">
        <f t="shared" si="63"/>
        <v>-0.6078675916543248</v>
      </c>
      <c r="AI1794" s="180">
        <v>1.0715242432359995E-2</v>
      </c>
      <c r="AJ1794" s="42">
        <f ca="1">_xlfn.NORM.INV(RAND(),VAR!$F$6,VAR!$F$7)</f>
        <v>2.8099159417006091E-2</v>
      </c>
    </row>
    <row r="1795" spans="27:36" x14ac:dyDescent="0.25">
      <c r="AA1795" s="32" t="s">
        <v>684</v>
      </c>
      <c r="AB1795">
        <v>384.87</v>
      </c>
      <c r="AC1795">
        <f t="shared" si="62"/>
        <v>9.7146436525612465</v>
      </c>
      <c r="AD1795" s="42">
        <v>1.0714567084219695E-2</v>
      </c>
      <c r="AF1795" s="32" t="s">
        <v>684</v>
      </c>
      <c r="AG1795">
        <v>384.87</v>
      </c>
      <c r="AH1795">
        <f t="shared" si="63"/>
        <v>9.7146436525612465</v>
      </c>
      <c r="AI1795" s="180">
        <v>1.0714567084219695E-2</v>
      </c>
      <c r="AJ1795" s="42">
        <f ca="1">_xlfn.NORM.INV(RAND(),VAR!$F$6,VAR!$F$7)</f>
        <v>-1.5570974558404251E-2</v>
      </c>
    </row>
    <row r="1796" spans="27:36" x14ac:dyDescent="0.25">
      <c r="AA1796" s="32" t="s">
        <v>4556</v>
      </c>
      <c r="AB1796">
        <v>35.92</v>
      </c>
      <c r="AC1796">
        <f t="shared" ref="AC1796:AC1859" si="64">(AB1796/AB1797)-1</f>
        <v>5.3128295254833038</v>
      </c>
      <c r="AD1796" s="42">
        <v>1.0692177827799743E-2</v>
      </c>
      <c r="AF1796" s="32" t="s">
        <v>4556</v>
      </c>
      <c r="AG1796">
        <v>35.92</v>
      </c>
      <c r="AH1796">
        <f t="shared" ref="AH1796:AH1859" si="65">(AG1796/AG1797)-1</f>
        <v>5.3128295254833038</v>
      </c>
      <c r="AI1796" s="180">
        <v>1.0692177827799743E-2</v>
      </c>
      <c r="AJ1796" s="42">
        <f ca="1">_xlfn.NORM.INV(RAND(),VAR!$F$6,VAR!$F$7)</f>
        <v>1.4839779054758084E-2</v>
      </c>
    </row>
    <row r="1797" spans="27:36" x14ac:dyDescent="0.25">
      <c r="AA1797" s="32" t="s">
        <v>7358</v>
      </c>
      <c r="AB1797">
        <v>5.69</v>
      </c>
      <c r="AC1797">
        <f t="shared" si="64"/>
        <v>-0.96739255014326653</v>
      </c>
      <c r="AD1797" s="42">
        <v>1.0657193605683846E-2</v>
      </c>
      <c r="AF1797" s="32" t="s">
        <v>7358</v>
      </c>
      <c r="AG1797">
        <v>5.69</v>
      </c>
      <c r="AH1797">
        <f t="shared" si="65"/>
        <v>-0.96739255014326653</v>
      </c>
      <c r="AI1797" s="180">
        <v>1.0657193605683846E-2</v>
      </c>
      <c r="AJ1797" s="42">
        <f ca="1">_xlfn.NORM.INV(RAND(),VAR!$F$6,VAR!$F$7)</f>
        <v>-1.333995816940803E-2</v>
      </c>
    </row>
    <row r="1798" spans="27:36" x14ac:dyDescent="0.25">
      <c r="AA1798" s="32" t="s">
        <v>2574</v>
      </c>
      <c r="AB1798">
        <v>174.5</v>
      </c>
      <c r="AC1798">
        <f t="shared" si="64"/>
        <v>25.280120481927714</v>
      </c>
      <c r="AD1798" s="42">
        <v>1.065678211513954E-2</v>
      </c>
      <c r="AF1798" s="32" t="s">
        <v>2574</v>
      </c>
      <c r="AG1798">
        <v>174.5</v>
      </c>
      <c r="AH1798">
        <f t="shared" si="65"/>
        <v>25.280120481927714</v>
      </c>
      <c r="AI1798" s="180">
        <v>1.065678211513954E-2</v>
      </c>
      <c r="AJ1798" s="42">
        <f ca="1">_xlfn.NORM.INV(RAND(),VAR!$F$6,VAR!$F$7)</f>
        <v>2.302723464879707E-4</v>
      </c>
    </row>
    <row r="1799" spans="27:36" x14ac:dyDescent="0.25">
      <c r="AA1799" s="32" t="s">
        <v>6303</v>
      </c>
      <c r="AB1799">
        <v>6.64</v>
      </c>
      <c r="AC1799">
        <f t="shared" si="64"/>
        <v>-0.98309529265001649</v>
      </c>
      <c r="AD1799" s="42">
        <v>1.0654490106544845E-2</v>
      </c>
      <c r="AF1799" s="32" t="s">
        <v>6303</v>
      </c>
      <c r="AG1799">
        <v>6.64</v>
      </c>
      <c r="AH1799">
        <f t="shared" si="65"/>
        <v>-0.98309529265001649</v>
      </c>
      <c r="AI1799" s="180">
        <v>1.0654490106544845E-2</v>
      </c>
      <c r="AJ1799" s="42">
        <f ca="1">_xlfn.NORM.INV(RAND(),VAR!$F$6,VAR!$F$7)</f>
        <v>-8.1861292179191067E-3</v>
      </c>
    </row>
    <row r="1800" spans="27:36" x14ac:dyDescent="0.25">
      <c r="AA1800" s="32" t="s">
        <v>437</v>
      </c>
      <c r="AB1800">
        <v>392.79</v>
      </c>
      <c r="AC1800">
        <f t="shared" si="64"/>
        <v>23.321362229102171</v>
      </c>
      <c r="AD1800" s="42">
        <v>1.0652257815515265E-2</v>
      </c>
      <c r="AF1800" s="32" t="s">
        <v>437</v>
      </c>
      <c r="AG1800">
        <v>392.79</v>
      </c>
      <c r="AH1800">
        <f t="shared" si="65"/>
        <v>23.321362229102171</v>
      </c>
      <c r="AI1800" s="180">
        <v>1.0652257815515265E-2</v>
      </c>
      <c r="AJ1800" s="42">
        <f ca="1">_xlfn.NORM.INV(RAND(),VAR!$F$6,VAR!$F$7)</f>
        <v>-4.8987464546850022E-3</v>
      </c>
    </row>
    <row r="1801" spans="27:36" x14ac:dyDescent="0.25">
      <c r="AA1801" s="32" t="s">
        <v>5434</v>
      </c>
      <c r="AB1801">
        <v>16.149999999999999</v>
      </c>
      <c r="AC1801">
        <f t="shared" si="64"/>
        <v>-0.6395089285714286</v>
      </c>
      <c r="AD1801" s="42">
        <v>1.0638297872340274E-2</v>
      </c>
      <c r="AF1801" s="32" t="s">
        <v>5434</v>
      </c>
      <c r="AG1801">
        <v>16.149999999999999</v>
      </c>
      <c r="AH1801">
        <f t="shared" si="65"/>
        <v>-0.6395089285714286</v>
      </c>
      <c r="AI1801" s="180">
        <v>1.0638297872340274E-2</v>
      </c>
      <c r="AJ1801" s="42">
        <f ca="1">_xlfn.NORM.INV(RAND(),VAR!$F$6,VAR!$F$7)</f>
        <v>9.3490855637685458E-3</v>
      </c>
    </row>
    <row r="1802" spans="27:36" x14ac:dyDescent="0.25">
      <c r="AA1802" s="32" t="s">
        <v>4281</v>
      </c>
      <c r="AB1802">
        <v>44.8</v>
      </c>
      <c r="AC1802">
        <f t="shared" si="64"/>
        <v>-0.78065021543282409</v>
      </c>
      <c r="AD1802" s="42">
        <v>1.0602300924881458E-2</v>
      </c>
      <c r="AF1802" s="32" t="s">
        <v>4281</v>
      </c>
      <c r="AG1802">
        <v>44.8</v>
      </c>
      <c r="AH1802">
        <f t="shared" si="65"/>
        <v>-0.78065021543282409</v>
      </c>
      <c r="AI1802" s="180">
        <v>1.0602300924881458E-2</v>
      </c>
      <c r="AJ1802" s="42">
        <f ca="1">_xlfn.NORM.INV(RAND(),VAR!$F$6,VAR!$F$7)</f>
        <v>2.6922929090575216E-2</v>
      </c>
    </row>
    <row r="1803" spans="27:36" x14ac:dyDescent="0.25">
      <c r="AA1803" s="32" t="s">
        <v>178</v>
      </c>
      <c r="AB1803">
        <v>204.24</v>
      </c>
      <c r="AC1803">
        <f t="shared" si="64"/>
        <v>-0.2605358435916002</v>
      </c>
      <c r="AD1803" s="42">
        <v>1.0588817417120255E-2</v>
      </c>
      <c r="AF1803" s="32" t="s">
        <v>178</v>
      </c>
      <c r="AG1803">
        <v>204.24</v>
      </c>
      <c r="AH1803">
        <f t="shared" si="65"/>
        <v>-0.2605358435916002</v>
      </c>
      <c r="AI1803" s="180">
        <v>1.0588817417120255E-2</v>
      </c>
      <c r="AJ1803" s="42">
        <f ca="1">_xlfn.NORM.INV(RAND(),VAR!$F$6,VAR!$F$7)</f>
        <v>-1.0439308693935842E-2</v>
      </c>
    </row>
    <row r="1804" spans="27:36" x14ac:dyDescent="0.25">
      <c r="AA1804" s="32" t="s">
        <v>1102</v>
      </c>
      <c r="AB1804">
        <v>276.2</v>
      </c>
      <c r="AC1804">
        <f t="shared" si="64"/>
        <v>0.30049910537715419</v>
      </c>
      <c r="AD1804" s="42">
        <v>1.0574073396509398E-2</v>
      </c>
      <c r="AF1804" s="32" t="s">
        <v>1102</v>
      </c>
      <c r="AG1804">
        <v>276.2</v>
      </c>
      <c r="AH1804">
        <f t="shared" si="65"/>
        <v>0.30049910537715419</v>
      </c>
      <c r="AI1804" s="180">
        <v>1.0574073396509398E-2</v>
      </c>
      <c r="AJ1804" s="42">
        <f ca="1">_xlfn.NORM.INV(RAND(),VAR!$F$6,VAR!$F$7)</f>
        <v>-6.3054188338381367E-3</v>
      </c>
    </row>
    <row r="1805" spans="27:36" x14ac:dyDescent="0.25">
      <c r="AA1805" s="32" t="s">
        <v>2371</v>
      </c>
      <c r="AB1805">
        <v>212.38</v>
      </c>
      <c r="AC1805">
        <f t="shared" si="64"/>
        <v>73</v>
      </c>
      <c r="AD1805" s="42">
        <v>1.0563380281690238E-2</v>
      </c>
      <c r="AF1805" s="32" t="s">
        <v>2371</v>
      </c>
      <c r="AG1805">
        <v>212.38</v>
      </c>
      <c r="AH1805">
        <f t="shared" si="65"/>
        <v>73</v>
      </c>
      <c r="AI1805" s="180">
        <v>1.0563380281690238E-2</v>
      </c>
      <c r="AJ1805" s="42">
        <f ca="1">_xlfn.NORM.INV(RAND(),VAR!$F$6,VAR!$F$7)</f>
        <v>2.2168921463518516E-2</v>
      </c>
    </row>
    <row r="1806" spans="27:36" x14ac:dyDescent="0.25">
      <c r="AA1806" s="32" t="s">
        <v>7552</v>
      </c>
      <c r="AB1806">
        <v>2.87</v>
      </c>
      <c r="AC1806">
        <f t="shared" si="64"/>
        <v>0</v>
      </c>
      <c r="AD1806" s="42">
        <v>1.0563380281690238E-2</v>
      </c>
      <c r="AF1806" s="32" t="s">
        <v>7552</v>
      </c>
      <c r="AG1806">
        <v>2.87</v>
      </c>
      <c r="AH1806">
        <f t="shared" si="65"/>
        <v>0</v>
      </c>
      <c r="AI1806" s="180">
        <v>1.0563380281690238E-2</v>
      </c>
      <c r="AJ1806" s="42">
        <f ca="1">_xlfn.NORM.INV(RAND(),VAR!$F$6,VAR!$F$7)</f>
        <v>-2.2483915135145093E-2</v>
      </c>
    </row>
    <row r="1807" spans="27:36" x14ac:dyDescent="0.25">
      <c r="AA1807" s="32" t="s">
        <v>7559</v>
      </c>
      <c r="AB1807">
        <v>2.87</v>
      </c>
      <c r="AC1807">
        <f t="shared" si="64"/>
        <v>0</v>
      </c>
      <c r="AD1807" s="42">
        <v>1.0563380281690238E-2</v>
      </c>
      <c r="AF1807" s="32" t="s">
        <v>7559</v>
      </c>
      <c r="AG1807">
        <v>2.87</v>
      </c>
      <c r="AH1807">
        <f t="shared" si="65"/>
        <v>0</v>
      </c>
      <c r="AI1807" s="180">
        <v>1.0563380281690238E-2</v>
      </c>
      <c r="AJ1807" s="42">
        <f ca="1">_xlfn.NORM.INV(RAND(),VAR!$F$6,VAR!$F$7)</f>
        <v>-5.5366141360476424E-3</v>
      </c>
    </row>
    <row r="1808" spans="27:36" x14ac:dyDescent="0.25">
      <c r="AA1808" s="32" t="s">
        <v>7564</v>
      </c>
      <c r="AB1808">
        <v>2.87</v>
      </c>
      <c r="AC1808">
        <f t="shared" si="64"/>
        <v>-0.62532637075718012</v>
      </c>
      <c r="AD1808" s="42">
        <v>1.0563380281690238E-2</v>
      </c>
      <c r="AF1808" s="32" t="s">
        <v>7564</v>
      </c>
      <c r="AG1808">
        <v>2.87</v>
      </c>
      <c r="AH1808">
        <f t="shared" si="65"/>
        <v>-0.62532637075718012</v>
      </c>
      <c r="AI1808" s="180">
        <v>1.0563380281690238E-2</v>
      </c>
      <c r="AJ1808" s="42">
        <f ca="1">_xlfn.NORM.INV(RAND(),VAR!$F$6,VAR!$F$7)</f>
        <v>3.2044421470726892E-3</v>
      </c>
    </row>
    <row r="1809" spans="27:36" x14ac:dyDescent="0.25">
      <c r="AA1809" s="32" t="s">
        <v>7046</v>
      </c>
      <c r="AB1809">
        <v>7.66</v>
      </c>
      <c r="AC1809">
        <f t="shared" si="64"/>
        <v>-0.94522311212814647</v>
      </c>
      <c r="AD1809" s="42">
        <v>1.055408970976246E-2</v>
      </c>
      <c r="AF1809" s="32" t="s">
        <v>7046</v>
      </c>
      <c r="AG1809">
        <v>7.66</v>
      </c>
      <c r="AH1809">
        <f t="shared" si="65"/>
        <v>-0.94522311212814647</v>
      </c>
      <c r="AI1809" s="180">
        <v>1.055408970976246E-2</v>
      </c>
      <c r="AJ1809" s="42">
        <f ca="1">_xlfn.NORM.INV(RAND(),VAR!$F$6,VAR!$F$7)</f>
        <v>1.4845162625335487E-2</v>
      </c>
    </row>
    <row r="1810" spans="27:36" x14ac:dyDescent="0.25">
      <c r="AA1810" s="32" t="s">
        <v>1635</v>
      </c>
      <c r="AB1810">
        <v>139.84</v>
      </c>
      <c r="AC1810">
        <f t="shared" si="64"/>
        <v>-0.67781771265321167</v>
      </c>
      <c r="AD1810" s="42">
        <v>1.0550657609481151E-2</v>
      </c>
      <c r="AF1810" s="32" t="s">
        <v>1635</v>
      </c>
      <c r="AG1810">
        <v>139.84</v>
      </c>
      <c r="AH1810">
        <f t="shared" si="65"/>
        <v>-0.67781771265321167</v>
      </c>
      <c r="AI1810" s="180">
        <v>1.0550657609481151E-2</v>
      </c>
      <c r="AJ1810" s="42">
        <f ca="1">_xlfn.NORM.INV(RAND(),VAR!$F$6,VAR!$F$7)</f>
        <v>3.0668178043945955E-3</v>
      </c>
    </row>
    <row r="1811" spans="27:36" x14ac:dyDescent="0.25">
      <c r="AA1811" s="32" t="s">
        <v>572</v>
      </c>
      <c r="AB1811">
        <v>434.04</v>
      </c>
      <c r="AC1811">
        <f t="shared" si="64"/>
        <v>1.9605074687947615</v>
      </c>
      <c r="AD1811" s="42">
        <v>1.0546902283998127E-2</v>
      </c>
      <c r="AF1811" s="32" t="s">
        <v>572</v>
      </c>
      <c r="AG1811">
        <v>434.04</v>
      </c>
      <c r="AH1811">
        <f t="shared" si="65"/>
        <v>1.9605074687947615</v>
      </c>
      <c r="AI1811" s="180">
        <v>1.0546902283998127E-2</v>
      </c>
      <c r="AJ1811" s="42">
        <f ca="1">_xlfn.NORM.INV(RAND(),VAR!$F$6,VAR!$F$7)</f>
        <v>-6.5242207814828683E-4</v>
      </c>
    </row>
    <row r="1812" spans="27:36" x14ac:dyDescent="0.25">
      <c r="AA1812" s="32" t="s">
        <v>1628</v>
      </c>
      <c r="AB1812">
        <v>146.61000000000001</v>
      </c>
      <c r="AC1812">
        <f t="shared" si="64"/>
        <v>3.7802412781219434</v>
      </c>
      <c r="AD1812" s="42">
        <v>1.0545905707195935E-2</v>
      </c>
      <c r="AF1812" s="32" t="s">
        <v>1628</v>
      </c>
      <c r="AG1812">
        <v>146.61000000000001</v>
      </c>
      <c r="AH1812">
        <f t="shared" si="65"/>
        <v>3.7802412781219434</v>
      </c>
      <c r="AI1812" s="180">
        <v>1.0545905707195935E-2</v>
      </c>
      <c r="AJ1812" s="42">
        <f ca="1">_xlfn.NORM.INV(RAND(),VAR!$F$6,VAR!$F$7)</f>
        <v>3.1007673095920858E-2</v>
      </c>
    </row>
    <row r="1813" spans="27:36" x14ac:dyDescent="0.25">
      <c r="AA1813" s="32" t="s">
        <v>4814</v>
      </c>
      <c r="AB1813">
        <v>30.67</v>
      </c>
      <c r="AC1813">
        <f t="shared" si="64"/>
        <v>-0.81114532019704433</v>
      </c>
      <c r="AD1813" s="42">
        <v>1.0543657331136824E-2</v>
      </c>
      <c r="AF1813" s="32" t="s">
        <v>4814</v>
      </c>
      <c r="AG1813">
        <v>30.67</v>
      </c>
      <c r="AH1813">
        <f t="shared" si="65"/>
        <v>-0.81114532019704433</v>
      </c>
      <c r="AI1813" s="180">
        <v>1.0543657331136824E-2</v>
      </c>
      <c r="AJ1813" s="42">
        <f ca="1">_xlfn.NORM.INV(RAND(),VAR!$F$6,VAR!$F$7)</f>
        <v>1.1236137359530116E-2</v>
      </c>
    </row>
    <row r="1814" spans="27:36" x14ac:dyDescent="0.25">
      <c r="AA1814" s="32" t="s">
        <v>1373</v>
      </c>
      <c r="AB1814">
        <v>162.4</v>
      </c>
      <c r="AC1814">
        <f t="shared" si="64"/>
        <v>2.6692272932670584</v>
      </c>
      <c r="AD1814" s="42">
        <v>1.0515835977848331E-2</v>
      </c>
      <c r="AF1814" s="32" t="s">
        <v>1373</v>
      </c>
      <c r="AG1814">
        <v>162.4</v>
      </c>
      <c r="AH1814">
        <f t="shared" si="65"/>
        <v>2.6692272932670584</v>
      </c>
      <c r="AI1814" s="180">
        <v>1.0515835977848331E-2</v>
      </c>
      <c r="AJ1814" s="42">
        <f ca="1">_xlfn.NORM.INV(RAND(),VAR!$F$6,VAR!$F$7)</f>
        <v>-5.7169743100868239E-3</v>
      </c>
    </row>
    <row r="1815" spans="27:36" x14ac:dyDescent="0.25">
      <c r="AA1815" s="32" t="s">
        <v>4325</v>
      </c>
      <c r="AB1815">
        <v>44.26</v>
      </c>
      <c r="AC1815">
        <f t="shared" si="64"/>
        <v>-0.83864382063434195</v>
      </c>
      <c r="AD1815" s="42">
        <v>1.0502283105022769E-2</v>
      </c>
      <c r="AF1815" s="32" t="s">
        <v>4325</v>
      </c>
      <c r="AG1815">
        <v>44.26</v>
      </c>
      <c r="AH1815">
        <f t="shared" si="65"/>
        <v>-0.83864382063434195</v>
      </c>
      <c r="AI1815" s="180">
        <v>1.0502283105022769E-2</v>
      </c>
      <c r="AJ1815" s="42">
        <f ca="1">_xlfn.NORM.INV(RAND(),VAR!$F$6,VAR!$F$7)</f>
        <v>-2.6310547072895419E-2</v>
      </c>
    </row>
    <row r="1816" spans="27:36" x14ac:dyDescent="0.25">
      <c r="AA1816" s="32" t="s">
        <v>1080</v>
      </c>
      <c r="AB1816">
        <v>274.3</v>
      </c>
      <c r="AC1816">
        <f t="shared" si="64"/>
        <v>34.623376623376622</v>
      </c>
      <c r="AD1816" s="42">
        <v>1.049917111806975E-2</v>
      </c>
      <c r="AF1816" s="32" t="s">
        <v>1080</v>
      </c>
      <c r="AG1816">
        <v>274.3</v>
      </c>
      <c r="AH1816">
        <f t="shared" si="65"/>
        <v>34.623376623376622</v>
      </c>
      <c r="AI1816" s="180">
        <v>1.049917111806975E-2</v>
      </c>
      <c r="AJ1816" s="42">
        <f ca="1">_xlfn.NORM.INV(RAND(),VAR!$F$6,VAR!$F$7)</f>
        <v>-2.535865069655133E-2</v>
      </c>
    </row>
    <row r="1817" spans="27:36" x14ac:dyDescent="0.25">
      <c r="AA1817" s="32" t="s">
        <v>5868</v>
      </c>
      <c r="AB1817">
        <v>7.7</v>
      </c>
      <c r="AC1817">
        <f t="shared" si="64"/>
        <v>-0.93048659384309829</v>
      </c>
      <c r="AD1817" s="42">
        <v>1.049868766404205E-2</v>
      </c>
      <c r="AF1817" s="32" t="s">
        <v>5868</v>
      </c>
      <c r="AG1817">
        <v>7.7</v>
      </c>
      <c r="AH1817">
        <f t="shared" si="65"/>
        <v>-0.93048659384309829</v>
      </c>
      <c r="AI1817" s="180">
        <v>1.049868766404205E-2</v>
      </c>
      <c r="AJ1817" s="42">
        <f ca="1">_xlfn.NORM.INV(RAND(),VAR!$F$6,VAR!$F$7)</f>
        <v>1.6809561559858795E-2</v>
      </c>
    </row>
    <row r="1818" spans="27:36" x14ac:dyDescent="0.25">
      <c r="AA1818" s="32" t="s">
        <v>3558</v>
      </c>
      <c r="AB1818">
        <v>110.77</v>
      </c>
      <c r="AC1818">
        <f t="shared" si="64"/>
        <v>37.196551724137933</v>
      </c>
      <c r="AD1818" s="42">
        <v>1.0490786352855164E-2</v>
      </c>
      <c r="AF1818" s="32" t="s">
        <v>3558</v>
      </c>
      <c r="AG1818">
        <v>110.77</v>
      </c>
      <c r="AH1818">
        <f t="shared" si="65"/>
        <v>37.196551724137933</v>
      </c>
      <c r="AI1818" s="180">
        <v>1.0490786352855164E-2</v>
      </c>
      <c r="AJ1818" s="42">
        <f ca="1">_xlfn.NORM.INV(RAND(),VAR!$F$6,VAR!$F$7)</f>
        <v>3.2219065659778369E-2</v>
      </c>
    </row>
    <row r="1819" spans="27:36" x14ac:dyDescent="0.25">
      <c r="AA1819" s="32" t="s">
        <v>7557</v>
      </c>
      <c r="AB1819">
        <v>2.9</v>
      </c>
      <c r="AC1819">
        <f t="shared" si="64"/>
        <v>-0.98558576470003478</v>
      </c>
      <c r="AD1819" s="42">
        <v>1.0452961672473782E-2</v>
      </c>
      <c r="AF1819" s="32" t="s">
        <v>7557</v>
      </c>
      <c r="AG1819">
        <v>2.9</v>
      </c>
      <c r="AH1819">
        <f t="shared" si="65"/>
        <v>-0.98558576470003478</v>
      </c>
      <c r="AI1819" s="180">
        <v>1.0452961672473782E-2</v>
      </c>
      <c r="AJ1819" s="42">
        <f ca="1">_xlfn.NORM.INV(RAND(),VAR!$F$6,VAR!$F$7)</f>
        <v>8.8579909152241652E-3</v>
      </c>
    </row>
    <row r="1820" spans="27:36" x14ac:dyDescent="0.25">
      <c r="AA1820" s="32" t="s">
        <v>2047</v>
      </c>
      <c r="AB1820">
        <v>201.19</v>
      </c>
      <c r="AC1820">
        <f t="shared" si="64"/>
        <v>1.1892274211099019</v>
      </c>
      <c r="AD1820" s="42">
        <v>1.0446486866556137E-2</v>
      </c>
      <c r="AF1820" s="32" t="s">
        <v>2047</v>
      </c>
      <c r="AG1820">
        <v>201.19</v>
      </c>
      <c r="AH1820">
        <f t="shared" si="65"/>
        <v>1.1892274211099019</v>
      </c>
      <c r="AI1820" s="180">
        <v>1.0446486866556137E-2</v>
      </c>
      <c r="AJ1820" s="42">
        <f ca="1">_xlfn.NORM.INV(RAND(),VAR!$F$6,VAR!$F$7)</f>
        <v>-7.8050886197428594E-3</v>
      </c>
    </row>
    <row r="1821" spans="27:36" x14ac:dyDescent="0.25">
      <c r="AA1821" s="32" t="s">
        <v>3660</v>
      </c>
      <c r="AB1821">
        <v>91.9</v>
      </c>
      <c r="AC1821">
        <f t="shared" si="64"/>
        <v>9.5510907003444316</v>
      </c>
      <c r="AD1821" s="42">
        <v>1.0445299615173154E-2</v>
      </c>
      <c r="AF1821" s="32" t="s">
        <v>3660</v>
      </c>
      <c r="AG1821">
        <v>91.9</v>
      </c>
      <c r="AH1821">
        <f t="shared" si="65"/>
        <v>9.5510907003444316</v>
      </c>
      <c r="AI1821" s="180">
        <v>1.0445299615173154E-2</v>
      </c>
      <c r="AJ1821" s="42">
        <f ca="1">_xlfn.NORM.INV(RAND(),VAR!$F$6,VAR!$F$7)</f>
        <v>-1.7595536022416286E-2</v>
      </c>
    </row>
    <row r="1822" spans="27:36" x14ac:dyDescent="0.25">
      <c r="AA1822" s="32" t="s">
        <v>5809</v>
      </c>
      <c r="AB1822">
        <v>8.7100000000000009</v>
      </c>
      <c r="AC1822">
        <f t="shared" si="64"/>
        <v>0.49913941480206558</v>
      </c>
      <c r="AD1822" s="42">
        <v>1.0440835266821491E-2</v>
      </c>
      <c r="AF1822" s="32" t="s">
        <v>5809</v>
      </c>
      <c r="AG1822">
        <v>8.7100000000000009</v>
      </c>
      <c r="AH1822">
        <f t="shared" si="65"/>
        <v>0.49913941480206558</v>
      </c>
      <c r="AI1822" s="180">
        <v>1.0440835266821491E-2</v>
      </c>
      <c r="AJ1822" s="42">
        <f ca="1">_xlfn.NORM.INV(RAND(),VAR!$F$6,VAR!$F$7)</f>
        <v>-7.6848726751447237E-3</v>
      </c>
    </row>
    <row r="1823" spans="27:36" x14ac:dyDescent="0.25">
      <c r="AA1823" s="32" t="s">
        <v>7354</v>
      </c>
      <c r="AB1823">
        <v>5.81</v>
      </c>
      <c r="AC1823">
        <f t="shared" si="64"/>
        <v>-0.81832395247029388</v>
      </c>
      <c r="AD1823" s="42">
        <v>1.0434782608695681E-2</v>
      </c>
      <c r="AF1823" s="32" t="s">
        <v>7354</v>
      </c>
      <c r="AG1823">
        <v>5.81</v>
      </c>
      <c r="AH1823">
        <f t="shared" si="65"/>
        <v>-0.81832395247029388</v>
      </c>
      <c r="AI1823" s="180">
        <v>1.0434782608695681E-2</v>
      </c>
      <c r="AJ1823" s="42">
        <f ca="1">_xlfn.NORM.INV(RAND(),VAR!$F$6,VAR!$F$7)</f>
        <v>6.0093444364361847E-3</v>
      </c>
    </row>
    <row r="1824" spans="27:36" x14ac:dyDescent="0.25">
      <c r="AA1824" s="32" t="s">
        <v>4506</v>
      </c>
      <c r="AB1824">
        <v>31.98</v>
      </c>
      <c r="AC1824">
        <f t="shared" si="64"/>
        <v>-0.58239749281796804</v>
      </c>
      <c r="AD1824" s="42">
        <v>1.0426540284360186E-2</v>
      </c>
      <c r="AF1824" s="32" t="s">
        <v>4506</v>
      </c>
      <c r="AG1824">
        <v>31.98</v>
      </c>
      <c r="AH1824">
        <f t="shared" si="65"/>
        <v>-0.58239749281796804</v>
      </c>
      <c r="AI1824" s="180">
        <v>1.0426540284360186E-2</v>
      </c>
      <c r="AJ1824" s="42">
        <f ca="1">_xlfn.NORM.INV(RAND(),VAR!$F$6,VAR!$F$7)</f>
        <v>-2.6767342883925953E-2</v>
      </c>
    </row>
    <row r="1825" spans="27:36" x14ac:dyDescent="0.25">
      <c r="AA1825" s="32" t="s">
        <v>3890</v>
      </c>
      <c r="AB1825">
        <v>76.58</v>
      </c>
      <c r="AC1825">
        <f t="shared" si="64"/>
        <v>6.8948453608247426</v>
      </c>
      <c r="AD1825" s="42">
        <v>1.0423538725425452E-2</v>
      </c>
      <c r="AF1825" s="32" t="s">
        <v>3890</v>
      </c>
      <c r="AG1825">
        <v>76.58</v>
      </c>
      <c r="AH1825">
        <f t="shared" si="65"/>
        <v>6.8948453608247426</v>
      </c>
      <c r="AI1825" s="180">
        <v>1.0423538725425452E-2</v>
      </c>
      <c r="AJ1825" s="42">
        <f ca="1">_xlfn.NORM.INV(RAND(),VAR!$F$6,VAR!$F$7)</f>
        <v>-5.0341610981168494E-3</v>
      </c>
    </row>
    <row r="1826" spans="27:36" x14ac:dyDescent="0.25">
      <c r="AA1826" s="32" t="s">
        <v>6500</v>
      </c>
      <c r="AB1826">
        <v>9.6999999999999993</v>
      </c>
      <c r="AC1826">
        <f t="shared" si="64"/>
        <v>-0.94047984291587405</v>
      </c>
      <c r="AD1826" s="42">
        <v>1.0416666666666741E-2</v>
      </c>
      <c r="AF1826" s="32" t="s">
        <v>6500</v>
      </c>
      <c r="AG1826">
        <v>9.6999999999999993</v>
      </c>
      <c r="AH1826">
        <f t="shared" si="65"/>
        <v>-0.94047984291587405</v>
      </c>
      <c r="AI1826" s="180">
        <v>1.0416666666666741E-2</v>
      </c>
      <c r="AJ1826" s="42">
        <f ca="1">_xlfn.NORM.INV(RAND(),VAR!$F$6,VAR!$F$7)</f>
        <v>-1.2875855912449184E-2</v>
      </c>
    </row>
    <row r="1827" spans="27:36" x14ac:dyDescent="0.25">
      <c r="AA1827" s="32" t="s">
        <v>1483</v>
      </c>
      <c r="AB1827">
        <v>162.97</v>
      </c>
      <c r="AC1827">
        <f t="shared" si="64"/>
        <v>1.1810760171306209</v>
      </c>
      <c r="AD1827" s="42">
        <v>1.0416020832041628E-2</v>
      </c>
      <c r="AF1827" s="32" t="s">
        <v>1483</v>
      </c>
      <c r="AG1827">
        <v>162.97</v>
      </c>
      <c r="AH1827">
        <f t="shared" si="65"/>
        <v>1.1810760171306209</v>
      </c>
      <c r="AI1827" s="180">
        <v>1.0416020832041628E-2</v>
      </c>
      <c r="AJ1827" s="42">
        <f ca="1">_xlfn.NORM.INV(RAND(),VAR!$F$6,VAR!$F$7)</f>
        <v>2.6679633235912752E-2</v>
      </c>
    </row>
    <row r="1828" spans="27:36" x14ac:dyDescent="0.25">
      <c r="AA1828" s="32" t="s">
        <v>3868</v>
      </c>
      <c r="AB1828">
        <v>74.72</v>
      </c>
      <c r="AC1828">
        <f t="shared" si="64"/>
        <v>-0.61908646003262646</v>
      </c>
      <c r="AD1828" s="42">
        <v>1.0412440838404313E-2</v>
      </c>
      <c r="AF1828" s="32" t="s">
        <v>3868</v>
      </c>
      <c r="AG1828">
        <v>74.72</v>
      </c>
      <c r="AH1828">
        <f t="shared" si="65"/>
        <v>-0.61908646003262646</v>
      </c>
      <c r="AI1828" s="180">
        <v>1.0412440838404313E-2</v>
      </c>
      <c r="AJ1828" s="42">
        <f ca="1">_xlfn.NORM.INV(RAND(),VAR!$F$6,VAR!$F$7)</f>
        <v>6.6063350721044089E-3</v>
      </c>
    </row>
    <row r="1829" spans="27:36" x14ac:dyDescent="0.25">
      <c r="AA1829" s="32" t="s">
        <v>1876</v>
      </c>
      <c r="AB1829">
        <v>196.16</v>
      </c>
      <c r="AC1829">
        <f t="shared" si="64"/>
        <v>0.83601647323099959</v>
      </c>
      <c r="AD1829" s="42">
        <v>1.0404862470382303E-2</v>
      </c>
      <c r="AF1829" s="32" t="s">
        <v>1876</v>
      </c>
      <c r="AG1829">
        <v>196.16</v>
      </c>
      <c r="AH1829">
        <f t="shared" si="65"/>
        <v>0.83601647323099959</v>
      </c>
      <c r="AI1829" s="180">
        <v>1.0404862470382303E-2</v>
      </c>
      <c r="AJ1829" s="42">
        <f ca="1">_xlfn.NORM.INV(RAND(),VAR!$F$6,VAR!$F$7)</f>
        <v>6.197547702246088E-3</v>
      </c>
    </row>
    <row r="1830" spans="27:36" x14ac:dyDescent="0.25">
      <c r="AA1830" s="32" t="s">
        <v>1702</v>
      </c>
      <c r="AB1830">
        <v>106.84</v>
      </c>
      <c r="AC1830">
        <f t="shared" si="64"/>
        <v>-0.30410994593890439</v>
      </c>
      <c r="AD1830" s="42">
        <v>1.0402874976357168E-2</v>
      </c>
      <c r="AF1830" s="32" t="s">
        <v>1702</v>
      </c>
      <c r="AG1830">
        <v>106.84</v>
      </c>
      <c r="AH1830">
        <f t="shared" si="65"/>
        <v>-0.30410994593890439</v>
      </c>
      <c r="AI1830" s="180">
        <v>1.0402874976357168E-2</v>
      </c>
      <c r="AJ1830" s="42">
        <f ca="1">_xlfn.NORM.INV(RAND(),VAR!$F$6,VAR!$F$7)</f>
        <v>1.3924823836417553E-2</v>
      </c>
    </row>
    <row r="1831" spans="27:36" x14ac:dyDescent="0.25">
      <c r="AA1831" s="32" t="s">
        <v>3023</v>
      </c>
      <c r="AB1831">
        <v>153.53</v>
      </c>
      <c r="AC1831">
        <f t="shared" si="64"/>
        <v>6.5222929936305736</v>
      </c>
      <c r="AD1831" s="42">
        <v>1.0398157288581844E-2</v>
      </c>
      <c r="AF1831" s="32" t="s">
        <v>3023</v>
      </c>
      <c r="AG1831">
        <v>153.53</v>
      </c>
      <c r="AH1831">
        <f t="shared" si="65"/>
        <v>6.5222929936305736</v>
      </c>
      <c r="AI1831" s="180">
        <v>1.0398157288581844E-2</v>
      </c>
      <c r="AJ1831" s="42">
        <f ca="1">_xlfn.NORM.INV(RAND(),VAR!$F$6,VAR!$F$7)</f>
        <v>-5.4370208273811218E-3</v>
      </c>
    </row>
    <row r="1832" spans="27:36" x14ac:dyDescent="0.25">
      <c r="AA1832" s="32" t="s">
        <v>5302</v>
      </c>
      <c r="AB1832">
        <v>20.41</v>
      </c>
      <c r="AC1832">
        <f t="shared" si="64"/>
        <v>-0.94881504702194353</v>
      </c>
      <c r="AD1832" s="42">
        <v>1.0396039603960405E-2</v>
      </c>
      <c r="AF1832" s="32" t="s">
        <v>5302</v>
      </c>
      <c r="AG1832">
        <v>20.41</v>
      </c>
      <c r="AH1832">
        <f t="shared" si="65"/>
        <v>-0.94881504702194353</v>
      </c>
      <c r="AI1832" s="180">
        <v>1.0396039603960405E-2</v>
      </c>
      <c r="AJ1832" s="42">
        <f ca="1">_xlfn.NORM.INV(RAND(),VAR!$F$6,VAR!$F$7)</f>
        <v>2.1004912778569418E-2</v>
      </c>
    </row>
    <row r="1833" spans="27:36" x14ac:dyDescent="0.25">
      <c r="AA1833" s="32" t="s">
        <v>466</v>
      </c>
      <c r="AB1833">
        <v>398.75</v>
      </c>
      <c r="AC1833">
        <f t="shared" si="64"/>
        <v>1.4388379204892967</v>
      </c>
      <c r="AD1833" s="42">
        <v>1.0388952236158655E-2</v>
      </c>
      <c r="AF1833" s="32" t="s">
        <v>466</v>
      </c>
      <c r="AG1833">
        <v>398.75</v>
      </c>
      <c r="AH1833">
        <f t="shared" si="65"/>
        <v>1.4388379204892967</v>
      </c>
      <c r="AI1833" s="180">
        <v>1.0388952236158655E-2</v>
      </c>
      <c r="AJ1833" s="42">
        <f ca="1">_xlfn.NORM.INV(RAND(),VAR!$F$6,VAR!$F$7)</f>
        <v>-1.3045930637879628E-2</v>
      </c>
    </row>
    <row r="1834" spans="27:36" x14ac:dyDescent="0.25">
      <c r="AA1834" s="32" t="s">
        <v>1399</v>
      </c>
      <c r="AB1834">
        <v>163.5</v>
      </c>
      <c r="AC1834">
        <f t="shared" si="64"/>
        <v>-0.1771928941673796</v>
      </c>
      <c r="AD1834" s="42">
        <v>1.0381905821282844E-2</v>
      </c>
      <c r="AF1834" s="32" t="s">
        <v>1399</v>
      </c>
      <c r="AG1834">
        <v>163.5</v>
      </c>
      <c r="AH1834">
        <f t="shared" si="65"/>
        <v>-0.1771928941673796</v>
      </c>
      <c r="AI1834" s="180">
        <v>1.0381905821282844E-2</v>
      </c>
      <c r="AJ1834" s="42">
        <f ca="1">_xlfn.NORM.INV(RAND(),VAR!$F$6,VAR!$F$7)</f>
        <v>-3.5471968401404652E-2</v>
      </c>
    </row>
    <row r="1835" spans="27:36" x14ac:dyDescent="0.25">
      <c r="AA1835" s="32" t="s">
        <v>2350</v>
      </c>
      <c r="AB1835">
        <v>198.71</v>
      </c>
      <c r="AC1835">
        <f t="shared" si="64"/>
        <v>6.6555740432612254E-2</v>
      </c>
      <c r="AD1835" s="42">
        <v>1.0372705547363692E-2</v>
      </c>
      <c r="AF1835" s="32" t="s">
        <v>2350</v>
      </c>
      <c r="AG1835">
        <v>198.71</v>
      </c>
      <c r="AH1835">
        <f t="shared" si="65"/>
        <v>6.6555740432612254E-2</v>
      </c>
      <c r="AI1835" s="180">
        <v>1.0372705547363692E-2</v>
      </c>
      <c r="AJ1835" s="42">
        <f ca="1">_xlfn.NORM.INV(RAND(),VAR!$F$6,VAR!$F$7)</f>
        <v>1.0110592469133333E-2</v>
      </c>
    </row>
    <row r="1836" spans="27:36" x14ac:dyDescent="0.25">
      <c r="AA1836" s="32" t="s">
        <v>2465</v>
      </c>
      <c r="AB1836">
        <v>186.31</v>
      </c>
      <c r="AC1836">
        <f t="shared" si="64"/>
        <v>3.3408667287977636</v>
      </c>
      <c r="AD1836" s="42">
        <v>1.0357917570498865E-2</v>
      </c>
      <c r="AF1836" s="32" t="s">
        <v>2465</v>
      </c>
      <c r="AG1836">
        <v>186.31</v>
      </c>
      <c r="AH1836">
        <f t="shared" si="65"/>
        <v>3.3408667287977636</v>
      </c>
      <c r="AI1836" s="180">
        <v>1.0357917570498865E-2</v>
      </c>
      <c r="AJ1836" s="42">
        <f ca="1">_xlfn.NORM.INV(RAND(),VAR!$F$6,VAR!$F$7)</f>
        <v>-7.7321165650108426E-3</v>
      </c>
    </row>
    <row r="1837" spans="27:36" x14ac:dyDescent="0.25">
      <c r="AA1837" s="32" t="s">
        <v>4306</v>
      </c>
      <c r="AB1837">
        <v>42.92</v>
      </c>
      <c r="AC1837">
        <f t="shared" si="64"/>
        <v>-0.77323400433243517</v>
      </c>
      <c r="AD1837" s="42">
        <v>1.0357815442561424E-2</v>
      </c>
      <c r="AF1837" s="32" t="s">
        <v>4306</v>
      </c>
      <c r="AG1837">
        <v>42.92</v>
      </c>
      <c r="AH1837">
        <f t="shared" si="65"/>
        <v>-0.77323400433243517</v>
      </c>
      <c r="AI1837" s="180">
        <v>1.0357815442561424E-2</v>
      </c>
      <c r="AJ1837" s="42">
        <f ca="1">_xlfn.NORM.INV(RAND(),VAR!$F$6,VAR!$F$7)</f>
        <v>1.9940109075437602E-2</v>
      </c>
    </row>
    <row r="1838" spans="27:36" x14ac:dyDescent="0.25">
      <c r="AA1838" s="32" t="s">
        <v>2146</v>
      </c>
      <c r="AB1838">
        <v>189.27</v>
      </c>
      <c r="AC1838">
        <f t="shared" si="64"/>
        <v>-0.47464401698725955</v>
      </c>
      <c r="AD1838" s="42">
        <v>1.0356056157582838E-2</v>
      </c>
      <c r="AF1838" s="32" t="s">
        <v>2146</v>
      </c>
      <c r="AG1838">
        <v>189.27</v>
      </c>
      <c r="AH1838">
        <f t="shared" si="65"/>
        <v>-0.47464401698725955</v>
      </c>
      <c r="AI1838" s="180">
        <v>1.0356056157582838E-2</v>
      </c>
      <c r="AJ1838" s="42">
        <f ca="1">_xlfn.NORM.INV(RAND(),VAR!$F$6,VAR!$F$7)</f>
        <v>6.983400750063702E-3</v>
      </c>
    </row>
    <row r="1839" spans="27:36" x14ac:dyDescent="0.25">
      <c r="AA1839" s="32" t="s">
        <v>940</v>
      </c>
      <c r="AB1839">
        <v>360.27</v>
      </c>
      <c r="AC1839">
        <f t="shared" si="64"/>
        <v>51.671052631578945</v>
      </c>
      <c r="AD1839" s="42">
        <v>1.0348308934881256E-2</v>
      </c>
      <c r="AF1839" s="32" t="s">
        <v>940</v>
      </c>
      <c r="AG1839">
        <v>360.27</v>
      </c>
      <c r="AH1839">
        <f t="shared" si="65"/>
        <v>51.671052631578945</v>
      </c>
      <c r="AI1839" s="180">
        <v>1.0348308934881256E-2</v>
      </c>
      <c r="AJ1839" s="42">
        <f ca="1">_xlfn.NORM.INV(RAND(),VAR!$F$6,VAR!$F$7)</f>
        <v>1.2753043578176741E-2</v>
      </c>
    </row>
    <row r="1840" spans="27:36" x14ac:dyDescent="0.25">
      <c r="AA1840" s="32" t="s">
        <v>6004</v>
      </c>
      <c r="AB1840">
        <v>6.84</v>
      </c>
      <c r="AC1840">
        <f t="shared" si="64"/>
        <v>-0.79428571428571426</v>
      </c>
      <c r="AD1840" s="42">
        <v>1.0339734121122657E-2</v>
      </c>
      <c r="AF1840" s="32" t="s">
        <v>6004</v>
      </c>
      <c r="AG1840">
        <v>6.84</v>
      </c>
      <c r="AH1840">
        <f t="shared" si="65"/>
        <v>-0.79428571428571426</v>
      </c>
      <c r="AI1840" s="180">
        <v>1.0339734121122657E-2</v>
      </c>
      <c r="AJ1840" s="42">
        <f ca="1">_xlfn.NORM.INV(RAND(),VAR!$F$6,VAR!$F$7)</f>
        <v>1.2833173120352511E-2</v>
      </c>
    </row>
    <row r="1841" spans="27:36" x14ac:dyDescent="0.25">
      <c r="AA1841" s="32" t="s">
        <v>5018</v>
      </c>
      <c r="AB1841">
        <v>33.25</v>
      </c>
      <c r="AC1841">
        <f t="shared" si="64"/>
        <v>-0.82011469378922308</v>
      </c>
      <c r="AD1841" s="42">
        <v>1.0331206320267405E-2</v>
      </c>
      <c r="AF1841" s="32" t="s">
        <v>5018</v>
      </c>
      <c r="AG1841">
        <v>33.25</v>
      </c>
      <c r="AH1841">
        <f t="shared" si="65"/>
        <v>-0.82011469378922308</v>
      </c>
      <c r="AI1841" s="180">
        <v>1.0331206320267405E-2</v>
      </c>
      <c r="AJ1841" s="42">
        <f ca="1">_xlfn.NORM.INV(RAND(),VAR!$F$6,VAR!$F$7)</f>
        <v>5.621713590054098E-3</v>
      </c>
    </row>
    <row r="1842" spans="27:36" x14ac:dyDescent="0.25">
      <c r="AA1842" s="32" t="s">
        <v>1220</v>
      </c>
      <c r="AB1842">
        <v>184.84</v>
      </c>
      <c r="AC1842">
        <f t="shared" si="64"/>
        <v>2.7034662392306155</v>
      </c>
      <c r="AD1842" s="42">
        <v>1.0330691445750384E-2</v>
      </c>
      <c r="AF1842" s="32" t="s">
        <v>1220</v>
      </c>
      <c r="AG1842">
        <v>184.84</v>
      </c>
      <c r="AH1842">
        <f t="shared" si="65"/>
        <v>2.7034662392306155</v>
      </c>
      <c r="AI1842" s="180">
        <v>1.0330691445750384E-2</v>
      </c>
      <c r="AJ1842" s="42">
        <f ca="1">_xlfn.NORM.INV(RAND(),VAR!$F$6,VAR!$F$7)</f>
        <v>-2.9434180149511867E-3</v>
      </c>
    </row>
    <row r="1843" spans="27:36" x14ac:dyDescent="0.25">
      <c r="AA1843" s="32" t="s">
        <v>4133</v>
      </c>
      <c r="AB1843">
        <v>49.91</v>
      </c>
      <c r="AC1843">
        <f t="shared" si="64"/>
        <v>-1.9257221458046869E-2</v>
      </c>
      <c r="AD1843" s="42">
        <v>1.0323886639675983E-2</v>
      </c>
      <c r="AF1843" s="32" t="s">
        <v>4133</v>
      </c>
      <c r="AG1843">
        <v>49.91</v>
      </c>
      <c r="AH1843">
        <f t="shared" si="65"/>
        <v>-1.9257221458046869E-2</v>
      </c>
      <c r="AI1843" s="180">
        <v>1.0323886639675983E-2</v>
      </c>
      <c r="AJ1843" s="42">
        <f ca="1">_xlfn.NORM.INV(RAND(),VAR!$F$6,VAR!$F$7)</f>
        <v>-2.8730803216339564E-2</v>
      </c>
    </row>
    <row r="1844" spans="27:36" x14ac:dyDescent="0.25">
      <c r="AA1844" s="32" t="s">
        <v>4144</v>
      </c>
      <c r="AB1844">
        <v>50.89</v>
      </c>
      <c r="AC1844">
        <f t="shared" si="64"/>
        <v>-0.60708770846201365</v>
      </c>
      <c r="AD1844" s="42">
        <v>1.0323605320627482E-2</v>
      </c>
      <c r="AF1844" s="32" t="s">
        <v>4144</v>
      </c>
      <c r="AG1844">
        <v>50.89</v>
      </c>
      <c r="AH1844">
        <f t="shared" si="65"/>
        <v>-0.60708770846201365</v>
      </c>
      <c r="AI1844" s="180">
        <v>1.0323605320627482E-2</v>
      </c>
      <c r="AJ1844" s="42">
        <f ca="1">_xlfn.NORM.INV(RAND(),VAR!$F$6,VAR!$F$7)</f>
        <v>3.6976589256167564E-2</v>
      </c>
    </row>
    <row r="1845" spans="27:36" x14ac:dyDescent="0.25">
      <c r="AA1845" s="32" t="s">
        <v>3310</v>
      </c>
      <c r="AB1845">
        <v>129.52000000000001</v>
      </c>
      <c r="AC1845">
        <f t="shared" si="64"/>
        <v>17.85298398835517</v>
      </c>
      <c r="AD1845" s="42">
        <v>1.0296411856474341E-2</v>
      </c>
      <c r="AF1845" s="32" t="s">
        <v>3310</v>
      </c>
      <c r="AG1845">
        <v>129.52000000000001</v>
      </c>
      <c r="AH1845">
        <f t="shared" si="65"/>
        <v>17.85298398835517</v>
      </c>
      <c r="AI1845" s="180">
        <v>1.0296411856474341E-2</v>
      </c>
      <c r="AJ1845" s="42">
        <f ca="1">_xlfn.NORM.INV(RAND(),VAR!$F$6,VAR!$F$7)</f>
        <v>1.7074527004825826E-2</v>
      </c>
    </row>
    <row r="1846" spans="27:36" x14ac:dyDescent="0.25">
      <c r="AA1846" s="32" t="s">
        <v>6014</v>
      </c>
      <c r="AB1846">
        <v>6.87</v>
      </c>
      <c r="AC1846">
        <f t="shared" si="64"/>
        <v>-0.61120543293718166</v>
      </c>
      <c r="AD1846" s="42">
        <v>1.0294117647058787E-2</v>
      </c>
      <c r="AF1846" s="32" t="s">
        <v>6014</v>
      </c>
      <c r="AG1846">
        <v>6.87</v>
      </c>
      <c r="AH1846">
        <f t="shared" si="65"/>
        <v>-0.61120543293718166</v>
      </c>
      <c r="AI1846" s="180">
        <v>1.0294117647058787E-2</v>
      </c>
      <c r="AJ1846" s="42">
        <f ca="1">_xlfn.NORM.INV(RAND(),VAR!$F$6,VAR!$F$7)</f>
        <v>2.1507898896856881E-3</v>
      </c>
    </row>
    <row r="1847" spans="27:36" x14ac:dyDescent="0.25">
      <c r="AA1847" s="32" t="s">
        <v>5352</v>
      </c>
      <c r="AB1847">
        <v>17.670000000000002</v>
      </c>
      <c r="AC1847">
        <f t="shared" si="64"/>
        <v>-0.95396759235137807</v>
      </c>
      <c r="AD1847" s="42">
        <v>1.0291595197255754E-2</v>
      </c>
      <c r="AF1847" s="32" t="s">
        <v>5352</v>
      </c>
      <c r="AG1847">
        <v>17.670000000000002</v>
      </c>
      <c r="AH1847">
        <f t="shared" si="65"/>
        <v>-0.95396759235137807</v>
      </c>
      <c r="AI1847" s="180">
        <v>1.0291595197255754E-2</v>
      </c>
      <c r="AJ1847" s="42">
        <f ca="1">_xlfn.NORM.INV(RAND(),VAR!$F$6,VAR!$F$7)</f>
        <v>-1.6703309015726412E-3</v>
      </c>
    </row>
    <row r="1848" spans="27:36" x14ac:dyDescent="0.25">
      <c r="AA1848" s="32" t="s">
        <v>868</v>
      </c>
      <c r="AB1848">
        <v>383.86</v>
      </c>
      <c r="AC1848">
        <f t="shared" si="64"/>
        <v>4.5002149305058028</v>
      </c>
      <c r="AD1848" s="42">
        <v>1.0290827740492281E-2</v>
      </c>
      <c r="AF1848" s="32" t="s">
        <v>868</v>
      </c>
      <c r="AG1848">
        <v>383.86</v>
      </c>
      <c r="AH1848">
        <f t="shared" si="65"/>
        <v>4.5002149305058028</v>
      </c>
      <c r="AI1848" s="180">
        <v>1.0290827740492281E-2</v>
      </c>
      <c r="AJ1848" s="42">
        <f ca="1">_xlfn.NORM.INV(RAND(),VAR!$F$6,VAR!$F$7)</f>
        <v>2.3777027328748715E-2</v>
      </c>
    </row>
    <row r="1849" spans="27:36" x14ac:dyDescent="0.25">
      <c r="AA1849" s="32" t="s">
        <v>4036</v>
      </c>
      <c r="AB1849">
        <v>69.790000000000006</v>
      </c>
      <c r="AC1849">
        <f t="shared" si="64"/>
        <v>-0.61446249033255995</v>
      </c>
      <c r="AD1849" s="42">
        <v>1.0277938621887861E-2</v>
      </c>
      <c r="AF1849" s="32" t="s">
        <v>4036</v>
      </c>
      <c r="AG1849">
        <v>69.790000000000006</v>
      </c>
      <c r="AH1849">
        <f t="shared" si="65"/>
        <v>-0.61446249033255995</v>
      </c>
      <c r="AI1849" s="180">
        <v>1.0277938621887861E-2</v>
      </c>
      <c r="AJ1849" s="42">
        <f ca="1">_xlfn.NORM.INV(RAND(),VAR!$F$6,VAR!$F$7)</f>
        <v>-2.4210853761122402E-3</v>
      </c>
    </row>
    <row r="1850" spans="27:36" x14ac:dyDescent="0.25">
      <c r="AA1850" s="32" t="s">
        <v>2239</v>
      </c>
      <c r="AB1850">
        <v>181.02</v>
      </c>
      <c r="AC1850">
        <f t="shared" si="64"/>
        <v>2.1151264842540014</v>
      </c>
      <c r="AD1850" s="42">
        <v>1.0269003236968333E-2</v>
      </c>
      <c r="AF1850" s="32" t="s">
        <v>2239</v>
      </c>
      <c r="AG1850">
        <v>181.02</v>
      </c>
      <c r="AH1850">
        <f t="shared" si="65"/>
        <v>2.1151264842540014</v>
      </c>
      <c r="AI1850" s="180">
        <v>1.0269003236968333E-2</v>
      </c>
      <c r="AJ1850" s="42">
        <f ca="1">_xlfn.NORM.INV(RAND(),VAR!$F$6,VAR!$F$7)</f>
        <v>-1.6550963917239794E-3</v>
      </c>
    </row>
    <row r="1851" spans="27:36" x14ac:dyDescent="0.25">
      <c r="AA1851" s="32" t="s">
        <v>4105</v>
      </c>
      <c r="AB1851">
        <v>58.11</v>
      </c>
      <c r="AC1851">
        <f t="shared" si="64"/>
        <v>-0.30639770828359991</v>
      </c>
      <c r="AD1851" s="42">
        <v>1.0257301808066721E-2</v>
      </c>
      <c r="AF1851" s="32" t="s">
        <v>4105</v>
      </c>
      <c r="AG1851">
        <v>58.11</v>
      </c>
      <c r="AH1851">
        <f t="shared" si="65"/>
        <v>-0.30639770828359991</v>
      </c>
      <c r="AI1851" s="180">
        <v>1.0257301808066721E-2</v>
      </c>
      <c r="AJ1851" s="42">
        <f ca="1">_xlfn.NORM.INV(RAND(),VAR!$F$6,VAR!$F$7)</f>
        <v>-7.8175300212888904E-3</v>
      </c>
    </row>
    <row r="1852" spans="27:36" x14ac:dyDescent="0.25">
      <c r="AA1852" s="32" t="s">
        <v>3820</v>
      </c>
      <c r="AB1852">
        <v>83.78</v>
      </c>
      <c r="AC1852">
        <f t="shared" si="64"/>
        <v>1.8332769699019278</v>
      </c>
      <c r="AD1852" s="42">
        <v>1.024960810321951E-2</v>
      </c>
      <c r="AF1852" s="32" t="s">
        <v>3820</v>
      </c>
      <c r="AG1852">
        <v>83.78</v>
      </c>
      <c r="AH1852">
        <f t="shared" si="65"/>
        <v>1.8332769699019278</v>
      </c>
      <c r="AI1852" s="180">
        <v>1.024960810321951E-2</v>
      </c>
      <c r="AJ1852" s="42">
        <f ca="1">_xlfn.NORM.INV(RAND(),VAR!$F$6,VAR!$F$7)</f>
        <v>-3.7666895884319235E-2</v>
      </c>
    </row>
    <row r="1853" spans="27:36" x14ac:dyDescent="0.25">
      <c r="AA1853" s="32" t="s">
        <v>4864</v>
      </c>
      <c r="AB1853">
        <v>29.57</v>
      </c>
      <c r="AC1853">
        <f t="shared" si="64"/>
        <v>-0.77781952062514093</v>
      </c>
      <c r="AD1853" s="42">
        <v>1.0249402118209794E-2</v>
      </c>
      <c r="AF1853" s="32" t="s">
        <v>4864</v>
      </c>
      <c r="AG1853">
        <v>29.57</v>
      </c>
      <c r="AH1853">
        <f t="shared" si="65"/>
        <v>-0.77781952062514093</v>
      </c>
      <c r="AI1853" s="180">
        <v>1.0249402118209794E-2</v>
      </c>
      <c r="AJ1853" s="42">
        <f ca="1">_xlfn.NORM.INV(RAND(),VAR!$F$6,VAR!$F$7)</f>
        <v>-6.7501700741364919E-3</v>
      </c>
    </row>
    <row r="1854" spans="27:36" x14ac:dyDescent="0.25">
      <c r="AA1854" s="32" t="s">
        <v>2870</v>
      </c>
      <c r="AB1854">
        <v>133.09</v>
      </c>
      <c r="AC1854">
        <f t="shared" si="64"/>
        <v>0.58704984497972812</v>
      </c>
      <c r="AD1854" s="42">
        <v>1.0247457112494196E-2</v>
      </c>
      <c r="AF1854" s="32" t="s">
        <v>2870</v>
      </c>
      <c r="AG1854">
        <v>133.09</v>
      </c>
      <c r="AH1854">
        <f t="shared" si="65"/>
        <v>0.58704984497972812</v>
      </c>
      <c r="AI1854" s="180">
        <v>1.0247457112494196E-2</v>
      </c>
      <c r="AJ1854" s="42">
        <f ca="1">_xlfn.NORM.INV(RAND(),VAR!$F$6,VAR!$F$7)</f>
        <v>-2.5656081258006516E-2</v>
      </c>
    </row>
    <row r="1855" spans="27:36" x14ac:dyDescent="0.25">
      <c r="AA1855" s="32" t="s">
        <v>3712</v>
      </c>
      <c r="AB1855">
        <v>83.86</v>
      </c>
      <c r="AC1855">
        <f t="shared" si="64"/>
        <v>-0.48797166931249236</v>
      </c>
      <c r="AD1855" s="42">
        <v>1.0239730152993509E-2</v>
      </c>
      <c r="AF1855" s="32" t="s">
        <v>3712</v>
      </c>
      <c r="AG1855">
        <v>83.86</v>
      </c>
      <c r="AH1855">
        <f t="shared" si="65"/>
        <v>-0.48797166931249236</v>
      </c>
      <c r="AI1855" s="180">
        <v>1.0239730152993509E-2</v>
      </c>
      <c r="AJ1855" s="42">
        <f ca="1">_xlfn.NORM.INV(RAND(),VAR!$F$6,VAR!$F$7)</f>
        <v>7.2111523304168677E-3</v>
      </c>
    </row>
    <row r="1856" spans="27:36" x14ac:dyDescent="0.25">
      <c r="AA1856" s="32" t="s">
        <v>1344</v>
      </c>
      <c r="AB1856">
        <v>163.78</v>
      </c>
      <c r="AC1856">
        <f t="shared" si="64"/>
        <v>26.66554054054054</v>
      </c>
      <c r="AD1856" s="42">
        <v>1.0239328892178712E-2</v>
      </c>
      <c r="AF1856" s="32" t="s">
        <v>1344</v>
      </c>
      <c r="AG1856">
        <v>163.78</v>
      </c>
      <c r="AH1856">
        <f t="shared" si="65"/>
        <v>26.66554054054054</v>
      </c>
      <c r="AI1856" s="180">
        <v>1.0239328892178712E-2</v>
      </c>
      <c r="AJ1856" s="42">
        <f ca="1">_xlfn.NORM.INV(RAND(),VAR!$F$6,VAR!$F$7)</f>
        <v>-2.5221397594777022E-2</v>
      </c>
    </row>
    <row r="1857" spans="27:36" x14ac:dyDescent="0.25">
      <c r="AA1857" s="32" t="s">
        <v>7311</v>
      </c>
      <c r="AB1857">
        <v>5.92</v>
      </c>
      <c r="AC1857">
        <f t="shared" si="64"/>
        <v>-0.96000810646490575</v>
      </c>
      <c r="AD1857" s="42">
        <v>1.0238907849829282E-2</v>
      </c>
      <c r="AF1857" s="32" t="s">
        <v>7311</v>
      </c>
      <c r="AG1857">
        <v>5.92</v>
      </c>
      <c r="AH1857">
        <f t="shared" si="65"/>
        <v>-0.96000810646490575</v>
      </c>
      <c r="AI1857" s="180">
        <v>1.0238907849829282E-2</v>
      </c>
      <c r="AJ1857" s="42">
        <f ca="1">_xlfn.NORM.INV(RAND(),VAR!$F$6,VAR!$F$7)</f>
        <v>-3.7381398581653813E-3</v>
      </c>
    </row>
    <row r="1858" spans="27:36" x14ac:dyDescent="0.25">
      <c r="AA1858" s="32" t="s">
        <v>1523</v>
      </c>
      <c r="AB1858">
        <v>148.03</v>
      </c>
      <c r="AC1858">
        <f t="shared" si="64"/>
        <v>0.10289077633735655</v>
      </c>
      <c r="AD1858" s="42">
        <v>1.0236811574421578E-2</v>
      </c>
      <c r="AF1858" s="32" t="s">
        <v>1523</v>
      </c>
      <c r="AG1858">
        <v>148.03</v>
      </c>
      <c r="AH1858">
        <f t="shared" si="65"/>
        <v>0.10289077633735655</v>
      </c>
      <c r="AI1858" s="180">
        <v>1.0236811574421578E-2</v>
      </c>
      <c r="AJ1858" s="42">
        <f ca="1">_xlfn.NORM.INV(RAND(),VAR!$F$6,VAR!$F$7)</f>
        <v>1.8622274587771593E-2</v>
      </c>
    </row>
    <row r="1859" spans="27:36" x14ac:dyDescent="0.25">
      <c r="AA1859" s="32" t="s">
        <v>3262</v>
      </c>
      <c r="AB1859">
        <v>134.22</v>
      </c>
      <c r="AC1859">
        <f t="shared" si="64"/>
        <v>15.989873417721519</v>
      </c>
      <c r="AD1859" s="42">
        <v>1.0236339003462103E-2</v>
      </c>
      <c r="AF1859" s="32" t="s">
        <v>3262</v>
      </c>
      <c r="AG1859">
        <v>134.22</v>
      </c>
      <c r="AH1859">
        <f t="shared" si="65"/>
        <v>15.989873417721519</v>
      </c>
      <c r="AI1859" s="180">
        <v>1.0236339003462103E-2</v>
      </c>
      <c r="AJ1859" s="42">
        <f ca="1">_xlfn.NORM.INV(RAND(),VAR!$F$6,VAR!$F$7)</f>
        <v>-2.0478259439941473E-3</v>
      </c>
    </row>
    <row r="1860" spans="27:36" x14ac:dyDescent="0.25">
      <c r="AA1860" s="32" t="s">
        <v>5859</v>
      </c>
      <c r="AB1860">
        <v>7.9</v>
      </c>
      <c r="AC1860">
        <f t="shared" ref="AC1860:AC1923" si="66">(AB1860/AB1861)-1</f>
        <v>0.33220910623946054</v>
      </c>
      <c r="AD1860" s="42">
        <v>1.0230179028132946E-2</v>
      </c>
      <c r="AF1860" s="32" t="s">
        <v>5859</v>
      </c>
      <c r="AG1860">
        <v>7.9</v>
      </c>
      <c r="AH1860">
        <f t="shared" ref="AH1860:AH1923" si="67">(AG1860/AG1861)-1</f>
        <v>0.33220910623946054</v>
      </c>
      <c r="AI1860" s="180">
        <v>1.0230179028132946E-2</v>
      </c>
      <c r="AJ1860" s="42">
        <f ca="1">_xlfn.NORM.INV(RAND(),VAR!$F$6,VAR!$F$7)</f>
        <v>-1.2615996821401089E-2</v>
      </c>
    </row>
    <row r="1861" spans="27:36" x14ac:dyDescent="0.25">
      <c r="AA1861" s="32" t="s">
        <v>7314</v>
      </c>
      <c r="AB1861">
        <v>5.93</v>
      </c>
      <c r="AC1861">
        <f t="shared" si="66"/>
        <v>-0.92773580307092374</v>
      </c>
      <c r="AD1861" s="42">
        <v>1.0221465076660996E-2</v>
      </c>
      <c r="AF1861" s="32" t="s">
        <v>7314</v>
      </c>
      <c r="AG1861">
        <v>5.93</v>
      </c>
      <c r="AH1861">
        <f t="shared" si="67"/>
        <v>-0.92773580307092374</v>
      </c>
      <c r="AI1861" s="180">
        <v>1.0221465076660996E-2</v>
      </c>
      <c r="AJ1861" s="42">
        <f ca="1">_xlfn.NORM.INV(RAND(),VAR!$F$6,VAR!$F$7)</f>
        <v>1.3135540202479637E-3</v>
      </c>
    </row>
    <row r="1862" spans="27:36" x14ac:dyDescent="0.25">
      <c r="AA1862" s="32" t="s">
        <v>3837</v>
      </c>
      <c r="AB1862">
        <v>82.06</v>
      </c>
      <c r="AC1862">
        <f t="shared" si="66"/>
        <v>9.3742098609355242</v>
      </c>
      <c r="AD1862" s="42">
        <v>1.0217899790717633E-2</v>
      </c>
      <c r="AF1862" s="32" t="s">
        <v>3837</v>
      </c>
      <c r="AG1862">
        <v>82.06</v>
      </c>
      <c r="AH1862">
        <f t="shared" si="67"/>
        <v>9.3742098609355242</v>
      </c>
      <c r="AI1862" s="180">
        <v>1.0217899790717633E-2</v>
      </c>
      <c r="AJ1862" s="42">
        <f ca="1">_xlfn.NORM.INV(RAND(),VAR!$F$6,VAR!$F$7)</f>
        <v>-9.1673149021851558E-4</v>
      </c>
    </row>
    <row r="1863" spans="27:36" x14ac:dyDescent="0.25">
      <c r="AA1863" s="32" t="s">
        <v>5853</v>
      </c>
      <c r="AB1863">
        <v>7.91</v>
      </c>
      <c r="AC1863">
        <f t="shared" si="66"/>
        <v>-0.94162361623616231</v>
      </c>
      <c r="AD1863" s="42">
        <v>1.0217113665389466E-2</v>
      </c>
      <c r="AF1863" s="32" t="s">
        <v>5853</v>
      </c>
      <c r="AG1863">
        <v>7.91</v>
      </c>
      <c r="AH1863">
        <f t="shared" si="67"/>
        <v>-0.94162361623616231</v>
      </c>
      <c r="AI1863" s="180">
        <v>1.0217113665389466E-2</v>
      </c>
      <c r="AJ1863" s="42">
        <f ca="1">_xlfn.NORM.INV(RAND(),VAR!$F$6,VAR!$F$7)</f>
        <v>-1.9757889955026448E-3</v>
      </c>
    </row>
    <row r="1864" spans="27:36" x14ac:dyDescent="0.25">
      <c r="AA1864" s="32" t="s">
        <v>3355</v>
      </c>
      <c r="AB1864">
        <v>135.5</v>
      </c>
      <c r="AC1864">
        <f t="shared" si="66"/>
        <v>44.622895622895619</v>
      </c>
      <c r="AD1864" s="42">
        <v>1.0213971520167009E-2</v>
      </c>
      <c r="AF1864" s="32" t="s">
        <v>3355</v>
      </c>
      <c r="AG1864">
        <v>135.5</v>
      </c>
      <c r="AH1864">
        <f t="shared" si="67"/>
        <v>44.622895622895619</v>
      </c>
      <c r="AI1864" s="180">
        <v>1.0213971520167009E-2</v>
      </c>
      <c r="AJ1864" s="42">
        <f ca="1">_xlfn.NORM.INV(RAND(),VAR!$F$6,VAR!$F$7)</f>
        <v>-2.3918033115640801E-2</v>
      </c>
    </row>
    <row r="1865" spans="27:36" x14ac:dyDescent="0.25">
      <c r="AA1865" s="32" t="s">
        <v>7626</v>
      </c>
      <c r="AB1865">
        <v>2.97</v>
      </c>
      <c r="AC1865">
        <f t="shared" si="66"/>
        <v>-0.76976744186046508</v>
      </c>
      <c r="AD1865" s="42">
        <v>1.0204081632653184E-2</v>
      </c>
      <c r="AF1865" s="32" t="s">
        <v>7626</v>
      </c>
      <c r="AG1865">
        <v>2.97</v>
      </c>
      <c r="AH1865">
        <f t="shared" si="67"/>
        <v>-0.76976744186046508</v>
      </c>
      <c r="AI1865" s="180">
        <v>1.0204081632653184E-2</v>
      </c>
      <c r="AJ1865" s="42">
        <f ca="1">_xlfn.NORM.INV(RAND(),VAR!$F$6,VAR!$F$7)</f>
        <v>3.1208458585216186E-2</v>
      </c>
    </row>
    <row r="1866" spans="27:36" x14ac:dyDescent="0.25">
      <c r="AA1866" s="32" t="s">
        <v>5508</v>
      </c>
      <c r="AB1866">
        <v>12.9</v>
      </c>
      <c r="AC1866">
        <f t="shared" si="66"/>
        <v>-0.84713828652683965</v>
      </c>
      <c r="AD1866" s="42">
        <v>1.0180109631950041E-2</v>
      </c>
      <c r="AF1866" s="32" t="s">
        <v>5508</v>
      </c>
      <c r="AG1866">
        <v>12.9</v>
      </c>
      <c r="AH1866">
        <f t="shared" si="67"/>
        <v>-0.84713828652683965</v>
      </c>
      <c r="AI1866" s="180">
        <v>1.0180109631950041E-2</v>
      </c>
      <c r="AJ1866" s="42">
        <f ca="1">_xlfn.NORM.INV(RAND(),VAR!$F$6,VAR!$F$7)</f>
        <v>4.7878763474839253E-3</v>
      </c>
    </row>
    <row r="1867" spans="27:36" x14ac:dyDescent="0.25">
      <c r="AA1867" s="32" t="s">
        <v>3823</v>
      </c>
      <c r="AB1867">
        <v>84.39</v>
      </c>
      <c r="AC1867">
        <f t="shared" si="66"/>
        <v>27.318791946308725</v>
      </c>
      <c r="AD1867" s="42">
        <v>1.0174766578884276E-2</v>
      </c>
      <c r="AF1867" s="32" t="s">
        <v>3823</v>
      </c>
      <c r="AG1867">
        <v>84.39</v>
      </c>
      <c r="AH1867">
        <f t="shared" si="67"/>
        <v>27.318791946308725</v>
      </c>
      <c r="AI1867" s="180">
        <v>1.0174766578884276E-2</v>
      </c>
      <c r="AJ1867" s="42">
        <f ca="1">_xlfn.NORM.INV(RAND(),VAR!$F$6,VAR!$F$7)</f>
        <v>9.5973032499149097E-3</v>
      </c>
    </row>
    <row r="1868" spans="27:36" x14ac:dyDescent="0.25">
      <c r="AA1868" s="32" t="s">
        <v>7566</v>
      </c>
      <c r="AB1868">
        <v>2.98</v>
      </c>
      <c r="AC1868">
        <f t="shared" si="66"/>
        <v>-0.97503978557668147</v>
      </c>
      <c r="AD1868" s="42">
        <v>1.0169491525423568E-2</v>
      </c>
      <c r="AF1868" s="32" t="s">
        <v>7566</v>
      </c>
      <c r="AG1868">
        <v>2.98</v>
      </c>
      <c r="AH1868">
        <f t="shared" si="67"/>
        <v>-0.97503978557668147</v>
      </c>
      <c r="AI1868" s="180">
        <v>1.0169491525423568E-2</v>
      </c>
      <c r="AJ1868" s="42">
        <f ca="1">_xlfn.NORM.INV(RAND(),VAR!$F$6,VAR!$F$7)</f>
        <v>-5.6514372261320268E-3</v>
      </c>
    </row>
    <row r="1869" spans="27:36" x14ac:dyDescent="0.25">
      <c r="AA1869" s="32" t="s">
        <v>3502</v>
      </c>
      <c r="AB1869">
        <v>119.39</v>
      </c>
      <c r="AC1869">
        <f t="shared" si="66"/>
        <v>16.129124820659971</v>
      </c>
      <c r="AD1869" s="42">
        <v>1.0153143243929241E-2</v>
      </c>
      <c r="AF1869" s="32" t="s">
        <v>3502</v>
      </c>
      <c r="AG1869">
        <v>119.39</v>
      </c>
      <c r="AH1869">
        <f t="shared" si="67"/>
        <v>16.129124820659971</v>
      </c>
      <c r="AI1869" s="180">
        <v>1.0153143243929241E-2</v>
      </c>
      <c r="AJ1869" s="42">
        <f ca="1">_xlfn.NORM.INV(RAND(),VAR!$F$6,VAR!$F$7)</f>
        <v>-3.6339398117465914E-2</v>
      </c>
    </row>
    <row r="1870" spans="27:36" x14ac:dyDescent="0.25">
      <c r="AA1870" s="32" t="s">
        <v>7087</v>
      </c>
      <c r="AB1870">
        <v>6.97</v>
      </c>
      <c r="AC1870">
        <f t="shared" si="66"/>
        <v>-0.96113093910327907</v>
      </c>
      <c r="AD1870" s="42">
        <v>1.0144927536231751E-2</v>
      </c>
      <c r="AF1870" s="32" t="s">
        <v>7087</v>
      </c>
      <c r="AG1870">
        <v>6.97</v>
      </c>
      <c r="AH1870">
        <f t="shared" si="67"/>
        <v>-0.96113093910327907</v>
      </c>
      <c r="AI1870" s="180">
        <v>1.0144927536231751E-2</v>
      </c>
      <c r="AJ1870" s="42">
        <f ca="1">_xlfn.NORM.INV(RAND(),VAR!$F$6,VAR!$F$7)</f>
        <v>-2.9805244536313776E-2</v>
      </c>
    </row>
    <row r="1871" spans="27:36" x14ac:dyDescent="0.25">
      <c r="AA1871" s="32" t="s">
        <v>1818</v>
      </c>
      <c r="AB1871">
        <v>179.32</v>
      </c>
      <c r="AC1871">
        <f t="shared" si="66"/>
        <v>1.9507980911634029</v>
      </c>
      <c r="AD1871" s="42">
        <v>1.0139702568724651E-2</v>
      </c>
      <c r="AF1871" s="32" t="s">
        <v>1818</v>
      </c>
      <c r="AG1871">
        <v>179.32</v>
      </c>
      <c r="AH1871">
        <f t="shared" si="67"/>
        <v>1.9507980911634029</v>
      </c>
      <c r="AI1871" s="180">
        <v>1.0139702568724651E-2</v>
      </c>
      <c r="AJ1871" s="42">
        <f ca="1">_xlfn.NORM.INV(RAND(),VAR!$F$6,VAR!$F$7)</f>
        <v>2.0063167070792139E-2</v>
      </c>
    </row>
    <row r="1872" spans="27:36" x14ac:dyDescent="0.25">
      <c r="AA1872" s="32" t="s">
        <v>4076</v>
      </c>
      <c r="AB1872">
        <v>60.77</v>
      </c>
      <c r="AC1872">
        <f t="shared" si="66"/>
        <v>-0.55483114790125265</v>
      </c>
      <c r="AD1872" s="42">
        <v>1.0139627659574657E-2</v>
      </c>
      <c r="AF1872" s="32" t="s">
        <v>4076</v>
      </c>
      <c r="AG1872">
        <v>60.77</v>
      </c>
      <c r="AH1872">
        <f t="shared" si="67"/>
        <v>-0.55483114790125265</v>
      </c>
      <c r="AI1872" s="180">
        <v>1.0139627659574657E-2</v>
      </c>
      <c r="AJ1872" s="42">
        <f ca="1">_xlfn.NORM.INV(RAND(),VAR!$F$6,VAR!$F$7)</f>
        <v>-1.070688715087164E-2</v>
      </c>
    </row>
    <row r="1873" spans="27:36" x14ac:dyDescent="0.25">
      <c r="AA1873" s="32" t="s">
        <v>3324</v>
      </c>
      <c r="AB1873">
        <v>136.51</v>
      </c>
      <c r="AC1873">
        <f t="shared" si="66"/>
        <v>-0.62489008573312821</v>
      </c>
      <c r="AD1873" s="42">
        <v>1.0137635045138316E-2</v>
      </c>
      <c r="AF1873" s="32" t="s">
        <v>3324</v>
      </c>
      <c r="AG1873">
        <v>136.51</v>
      </c>
      <c r="AH1873">
        <f t="shared" si="67"/>
        <v>-0.62489008573312821</v>
      </c>
      <c r="AI1873" s="180">
        <v>1.0137635045138316E-2</v>
      </c>
      <c r="AJ1873" s="42">
        <f ca="1">_xlfn.NORM.INV(RAND(),VAR!$F$6,VAR!$F$7)</f>
        <v>2.4331570618971066E-2</v>
      </c>
    </row>
    <row r="1874" spans="27:36" x14ac:dyDescent="0.25">
      <c r="AA1874" s="32" t="s">
        <v>939</v>
      </c>
      <c r="AB1874">
        <v>363.92</v>
      </c>
      <c r="AC1874">
        <f t="shared" si="66"/>
        <v>0.68201146237751886</v>
      </c>
      <c r="AD1874" s="42">
        <v>1.013129042107308E-2</v>
      </c>
      <c r="AF1874" s="32" t="s">
        <v>939</v>
      </c>
      <c r="AG1874">
        <v>363.92</v>
      </c>
      <c r="AH1874">
        <f t="shared" si="67"/>
        <v>0.68201146237751886</v>
      </c>
      <c r="AI1874" s="180">
        <v>1.013129042107308E-2</v>
      </c>
      <c r="AJ1874" s="42">
        <f ca="1">_xlfn.NORM.INV(RAND(),VAR!$F$6,VAR!$F$7)</f>
        <v>-1.1597341668177628E-2</v>
      </c>
    </row>
    <row r="1875" spans="27:36" x14ac:dyDescent="0.25">
      <c r="AA1875" s="32" t="s">
        <v>2388</v>
      </c>
      <c r="AB1875">
        <v>216.36</v>
      </c>
      <c r="AC1875">
        <f t="shared" si="66"/>
        <v>5.382300884955753</v>
      </c>
      <c r="AD1875" s="42">
        <v>1.0131191932396533E-2</v>
      </c>
      <c r="AF1875" s="32" t="s">
        <v>2388</v>
      </c>
      <c r="AG1875">
        <v>216.36</v>
      </c>
      <c r="AH1875">
        <f t="shared" si="67"/>
        <v>5.382300884955753</v>
      </c>
      <c r="AI1875" s="180">
        <v>1.0131191932396533E-2</v>
      </c>
      <c r="AJ1875" s="42">
        <f ca="1">_xlfn.NORM.INV(RAND(),VAR!$F$6,VAR!$F$7)</f>
        <v>-1.6651047068323013E-2</v>
      </c>
    </row>
    <row r="1876" spans="27:36" x14ac:dyDescent="0.25">
      <c r="AA1876" s="32" t="s">
        <v>4431</v>
      </c>
      <c r="AB1876">
        <v>33.9</v>
      </c>
      <c r="AC1876">
        <f t="shared" si="66"/>
        <v>-0.73482478097622028</v>
      </c>
      <c r="AD1876" s="42">
        <v>1.013110846245513E-2</v>
      </c>
      <c r="AF1876" s="32" t="s">
        <v>4431</v>
      </c>
      <c r="AG1876">
        <v>33.9</v>
      </c>
      <c r="AH1876">
        <f t="shared" si="67"/>
        <v>-0.73482478097622028</v>
      </c>
      <c r="AI1876" s="180">
        <v>1.013110846245513E-2</v>
      </c>
      <c r="AJ1876" s="42">
        <f ca="1">_xlfn.NORM.INV(RAND(),VAR!$F$6,VAR!$F$7)</f>
        <v>-7.380054808230849E-3</v>
      </c>
    </row>
    <row r="1877" spans="27:36" x14ac:dyDescent="0.25">
      <c r="AA1877" s="32" t="s">
        <v>3415</v>
      </c>
      <c r="AB1877">
        <v>127.84</v>
      </c>
      <c r="AC1877">
        <f t="shared" si="66"/>
        <v>-0.25178508720589965</v>
      </c>
      <c r="AD1877" s="42">
        <v>1.0113780025284402E-2</v>
      </c>
      <c r="AF1877" s="32" t="s">
        <v>3415</v>
      </c>
      <c r="AG1877">
        <v>127.84</v>
      </c>
      <c r="AH1877">
        <f t="shared" si="67"/>
        <v>-0.25178508720589965</v>
      </c>
      <c r="AI1877" s="180">
        <v>1.0113780025284402E-2</v>
      </c>
      <c r="AJ1877" s="42">
        <f ca="1">_xlfn.NORM.INV(RAND(),VAR!$F$6,VAR!$F$7)</f>
        <v>-7.5767731127721772E-3</v>
      </c>
    </row>
    <row r="1878" spans="27:36" x14ac:dyDescent="0.25">
      <c r="AA1878" s="32" t="s">
        <v>2947</v>
      </c>
      <c r="AB1878">
        <v>170.86</v>
      </c>
      <c r="AC1878">
        <f t="shared" si="66"/>
        <v>23.408571428571431</v>
      </c>
      <c r="AD1878" s="42">
        <v>1.0109370381318428E-2</v>
      </c>
      <c r="AF1878" s="32" t="s">
        <v>2947</v>
      </c>
      <c r="AG1878">
        <v>170.86</v>
      </c>
      <c r="AH1878">
        <f t="shared" si="67"/>
        <v>23.408571428571431</v>
      </c>
      <c r="AI1878" s="180">
        <v>1.0109370381318428E-2</v>
      </c>
      <c r="AJ1878" s="42">
        <f ca="1">_xlfn.NORM.INV(RAND(),VAR!$F$6,VAR!$F$7)</f>
        <v>4.0543257804976961E-3</v>
      </c>
    </row>
    <row r="1879" spans="27:36" x14ac:dyDescent="0.25">
      <c r="AA1879" s="32" t="s">
        <v>5905</v>
      </c>
      <c r="AB1879">
        <v>7</v>
      </c>
      <c r="AC1879">
        <f t="shared" si="66"/>
        <v>-0.125</v>
      </c>
      <c r="AD1879" s="42">
        <v>1.0101010101010166E-2</v>
      </c>
      <c r="AF1879" s="32" t="s">
        <v>5905</v>
      </c>
      <c r="AG1879">
        <v>7</v>
      </c>
      <c r="AH1879">
        <f t="shared" si="67"/>
        <v>-0.125</v>
      </c>
      <c r="AI1879" s="180">
        <v>1.0101010101010166E-2</v>
      </c>
      <c r="AJ1879" s="42">
        <f ca="1">_xlfn.NORM.INV(RAND(),VAR!$F$6,VAR!$F$7)</f>
        <v>1.3065948912328944E-2</v>
      </c>
    </row>
    <row r="1880" spans="27:36" x14ac:dyDescent="0.25">
      <c r="AA1880" s="32" t="s">
        <v>6545</v>
      </c>
      <c r="AB1880">
        <v>8</v>
      </c>
      <c r="AC1880">
        <f t="shared" si="66"/>
        <v>1.6666666666666665</v>
      </c>
      <c r="AD1880" s="42">
        <v>1.0101010101010166E-2</v>
      </c>
      <c r="AF1880" s="32" t="s">
        <v>6545</v>
      </c>
      <c r="AG1880">
        <v>8</v>
      </c>
      <c r="AH1880">
        <f t="shared" si="67"/>
        <v>1.6666666666666665</v>
      </c>
      <c r="AI1880" s="180">
        <v>1.0101010101010166E-2</v>
      </c>
      <c r="AJ1880" s="42">
        <f ca="1">_xlfn.NORM.INV(RAND(),VAR!$F$6,VAR!$F$7)</f>
        <v>-1.7921380650475657E-2</v>
      </c>
    </row>
    <row r="1881" spans="27:36" x14ac:dyDescent="0.25">
      <c r="AA1881" s="32" t="s">
        <v>7625</v>
      </c>
      <c r="AB1881">
        <v>3</v>
      </c>
      <c r="AC1881">
        <f t="shared" si="66"/>
        <v>0</v>
      </c>
      <c r="AD1881" s="42">
        <v>1.0101010101009944E-2</v>
      </c>
      <c r="AF1881" s="32" t="s">
        <v>7625</v>
      </c>
      <c r="AG1881">
        <v>3</v>
      </c>
      <c r="AH1881">
        <f t="shared" si="67"/>
        <v>0</v>
      </c>
      <c r="AI1881" s="180">
        <v>1.0101010101009944E-2</v>
      </c>
      <c r="AJ1881" s="42">
        <f ca="1">_xlfn.NORM.INV(RAND(),VAR!$F$6,VAR!$F$7)</f>
        <v>1.70959393044685E-2</v>
      </c>
    </row>
    <row r="1882" spans="27:36" x14ac:dyDescent="0.25">
      <c r="AA1882" s="32" t="s">
        <v>7628</v>
      </c>
      <c r="AB1882">
        <v>3</v>
      </c>
      <c r="AC1882">
        <f t="shared" si="66"/>
        <v>-0.99281178866658681</v>
      </c>
      <c r="AD1882" s="42">
        <v>1.0101010101009944E-2</v>
      </c>
      <c r="AF1882" s="32" t="s">
        <v>7628</v>
      </c>
      <c r="AG1882">
        <v>3</v>
      </c>
      <c r="AH1882">
        <f t="shared" si="67"/>
        <v>-0.99281178866658681</v>
      </c>
      <c r="AI1882" s="180">
        <v>1.0101010101009944E-2</v>
      </c>
      <c r="AJ1882" s="42">
        <f ca="1">_xlfn.NORM.INV(RAND(),VAR!$F$6,VAR!$F$7)</f>
        <v>-3.2999558439390881E-3</v>
      </c>
    </row>
    <row r="1883" spans="27:36" x14ac:dyDescent="0.25">
      <c r="AA1883" s="32" t="s">
        <v>677</v>
      </c>
      <c r="AB1883">
        <v>417.35</v>
      </c>
      <c r="AC1883">
        <f t="shared" si="66"/>
        <v>5.2425862416784375E-2</v>
      </c>
      <c r="AD1883" s="42">
        <v>1.0092453652161382E-2</v>
      </c>
      <c r="AF1883" s="32" t="s">
        <v>677</v>
      </c>
      <c r="AG1883">
        <v>417.35</v>
      </c>
      <c r="AH1883">
        <f t="shared" si="67"/>
        <v>5.2425862416784375E-2</v>
      </c>
      <c r="AI1883" s="180">
        <v>1.0092453652161382E-2</v>
      </c>
      <c r="AJ1883" s="42">
        <f ca="1">_xlfn.NORM.INV(RAND(),VAR!$F$6,VAR!$F$7)</f>
        <v>-7.7077391632962497E-3</v>
      </c>
    </row>
    <row r="1884" spans="27:36" x14ac:dyDescent="0.25">
      <c r="AA1884" s="32" t="s">
        <v>419</v>
      </c>
      <c r="AB1884">
        <v>396.56</v>
      </c>
      <c r="AC1884">
        <f t="shared" si="66"/>
        <v>2.539173605005951E-2</v>
      </c>
      <c r="AD1884" s="42">
        <v>1.0086602139582235E-2</v>
      </c>
      <c r="AF1884" s="32" t="s">
        <v>419</v>
      </c>
      <c r="AG1884">
        <v>396.56</v>
      </c>
      <c r="AH1884">
        <f t="shared" si="67"/>
        <v>2.539173605005951E-2</v>
      </c>
      <c r="AI1884" s="180">
        <v>1.0086602139582235E-2</v>
      </c>
      <c r="AJ1884" s="42">
        <f ca="1">_xlfn.NORM.INV(RAND(),VAR!$F$6,VAR!$F$7)</f>
        <v>-2.6671903267336044E-3</v>
      </c>
    </row>
    <row r="1885" spans="27:36" x14ac:dyDescent="0.25">
      <c r="AA1885" s="32" t="s">
        <v>130</v>
      </c>
      <c r="AB1885">
        <v>386.74</v>
      </c>
      <c r="AC1885">
        <f t="shared" si="66"/>
        <v>63.242524916943523</v>
      </c>
      <c r="AD1885" s="42">
        <v>1.008148767237782E-2</v>
      </c>
      <c r="AF1885" s="32" t="s">
        <v>130</v>
      </c>
      <c r="AG1885">
        <v>386.74</v>
      </c>
      <c r="AH1885">
        <f t="shared" si="67"/>
        <v>63.242524916943523</v>
      </c>
      <c r="AI1885" s="180">
        <v>1.008148767237782E-2</v>
      </c>
      <c r="AJ1885" s="42">
        <f ca="1">_xlfn.NORM.INV(RAND(),VAR!$F$6,VAR!$F$7)</f>
        <v>-2.5402381695614172E-2</v>
      </c>
    </row>
    <row r="1886" spans="27:36" x14ac:dyDescent="0.25">
      <c r="AA1886" s="32" t="s">
        <v>7112</v>
      </c>
      <c r="AB1886">
        <v>6.02</v>
      </c>
      <c r="AC1886">
        <f t="shared" si="66"/>
        <v>1</v>
      </c>
      <c r="AD1886" s="42">
        <v>1.0067114093959662E-2</v>
      </c>
      <c r="AF1886" s="32" t="s">
        <v>7112</v>
      </c>
      <c r="AG1886">
        <v>6.02</v>
      </c>
      <c r="AH1886">
        <f t="shared" si="67"/>
        <v>1</v>
      </c>
      <c r="AI1886" s="180">
        <v>1.0067114093959662E-2</v>
      </c>
      <c r="AJ1886" s="42">
        <f ca="1">_xlfn.NORM.INV(RAND(),VAR!$F$6,VAR!$F$7)</f>
        <v>-1.3652889533618047E-2</v>
      </c>
    </row>
    <row r="1887" spans="27:36" x14ac:dyDescent="0.25">
      <c r="AA1887" s="32" t="s">
        <v>7764</v>
      </c>
      <c r="AB1887">
        <v>3.01</v>
      </c>
      <c r="AC1887">
        <f t="shared" si="66"/>
        <v>-0.98306324555480529</v>
      </c>
      <c r="AD1887" s="42">
        <v>1.0067114093959662E-2</v>
      </c>
      <c r="AF1887" s="32" t="s">
        <v>7764</v>
      </c>
      <c r="AG1887">
        <v>3.01</v>
      </c>
      <c r="AH1887">
        <f t="shared" si="67"/>
        <v>-0.98306324555480529</v>
      </c>
      <c r="AI1887" s="180">
        <v>1.0067114093959662E-2</v>
      </c>
      <c r="AJ1887" s="42">
        <f ca="1">_xlfn.NORM.INV(RAND(),VAR!$F$6,VAR!$F$7)</f>
        <v>1.0221360639804698E-2</v>
      </c>
    </row>
    <row r="1888" spans="27:36" x14ac:dyDescent="0.25">
      <c r="AA1888" s="32" t="s">
        <v>2269</v>
      </c>
      <c r="AB1888">
        <v>177.72</v>
      </c>
      <c r="AC1888">
        <f t="shared" si="66"/>
        <v>-0.61694148076301325</v>
      </c>
      <c r="AD1888" s="42">
        <v>1.0059676044330779E-2</v>
      </c>
      <c r="AF1888" s="32" t="s">
        <v>2269</v>
      </c>
      <c r="AG1888">
        <v>177.72</v>
      </c>
      <c r="AH1888">
        <f t="shared" si="67"/>
        <v>-0.61694148076301325</v>
      </c>
      <c r="AI1888" s="180">
        <v>1.0059676044330779E-2</v>
      </c>
      <c r="AJ1888" s="42">
        <f ca="1">_xlfn.NORM.INV(RAND(),VAR!$F$6,VAR!$F$7)</f>
        <v>-1.0080333879176069E-3</v>
      </c>
    </row>
    <row r="1889" spans="27:36" x14ac:dyDescent="0.25">
      <c r="AA1889" s="32" t="s">
        <v>632</v>
      </c>
      <c r="AB1889">
        <v>463.95</v>
      </c>
      <c r="AC1889">
        <f t="shared" si="66"/>
        <v>1.1780667574292285</v>
      </c>
      <c r="AD1889" s="42">
        <v>1.005812814316509E-2</v>
      </c>
      <c r="AF1889" s="32" t="s">
        <v>632</v>
      </c>
      <c r="AG1889">
        <v>463.95</v>
      </c>
      <c r="AH1889">
        <f t="shared" si="67"/>
        <v>1.1780667574292285</v>
      </c>
      <c r="AI1889" s="180">
        <v>1.005812814316509E-2</v>
      </c>
      <c r="AJ1889" s="42">
        <f ca="1">_xlfn.NORM.INV(RAND(),VAR!$F$6,VAR!$F$7)</f>
        <v>2.6007817124615338E-2</v>
      </c>
    </row>
    <row r="1890" spans="27:36" x14ac:dyDescent="0.25">
      <c r="AA1890" s="32" t="s">
        <v>1923</v>
      </c>
      <c r="AB1890">
        <v>213.01</v>
      </c>
      <c r="AC1890">
        <f t="shared" si="66"/>
        <v>29.25710227272727</v>
      </c>
      <c r="AD1890" s="42">
        <v>1.005263407463608E-2</v>
      </c>
      <c r="AF1890" s="32" t="s">
        <v>1923</v>
      </c>
      <c r="AG1890">
        <v>213.01</v>
      </c>
      <c r="AH1890">
        <f t="shared" si="67"/>
        <v>29.25710227272727</v>
      </c>
      <c r="AI1890" s="180">
        <v>1.005263407463608E-2</v>
      </c>
      <c r="AJ1890" s="42">
        <f ca="1">_xlfn.NORM.INV(RAND(),VAR!$F$6,VAR!$F$7)</f>
        <v>-1.714433526135356E-2</v>
      </c>
    </row>
    <row r="1891" spans="27:36" x14ac:dyDescent="0.25">
      <c r="AA1891" s="32" t="s">
        <v>5938</v>
      </c>
      <c r="AB1891">
        <v>7.04</v>
      </c>
      <c r="AC1891">
        <f t="shared" si="66"/>
        <v>0</v>
      </c>
      <c r="AD1891" s="42">
        <v>1.0043041606886627E-2</v>
      </c>
      <c r="AF1891" s="32" t="s">
        <v>5938</v>
      </c>
      <c r="AG1891">
        <v>7.04</v>
      </c>
      <c r="AH1891">
        <f t="shared" si="67"/>
        <v>0</v>
      </c>
      <c r="AI1891" s="180">
        <v>1.0043041606886627E-2</v>
      </c>
      <c r="AJ1891" s="42">
        <f ca="1">_xlfn.NORM.INV(RAND(),VAR!$F$6,VAR!$F$7)</f>
        <v>1.2689561119545909E-3</v>
      </c>
    </row>
    <row r="1892" spans="27:36" x14ac:dyDescent="0.25">
      <c r="AA1892" s="32" t="s">
        <v>6288</v>
      </c>
      <c r="AB1892">
        <v>7.04</v>
      </c>
      <c r="AC1892">
        <f t="shared" si="66"/>
        <v>-0.82500621426795928</v>
      </c>
      <c r="AD1892" s="42">
        <v>1.0043041606886627E-2</v>
      </c>
      <c r="AF1892" s="32" t="s">
        <v>6288</v>
      </c>
      <c r="AG1892">
        <v>7.04</v>
      </c>
      <c r="AH1892">
        <f t="shared" si="67"/>
        <v>-0.82500621426795928</v>
      </c>
      <c r="AI1892" s="180">
        <v>1.0043041606886627E-2</v>
      </c>
      <c r="AJ1892" s="42">
        <f ca="1">_xlfn.NORM.INV(RAND(),VAR!$F$6,VAR!$F$7)</f>
        <v>7.6522320809363211E-3</v>
      </c>
    </row>
    <row r="1893" spans="27:36" x14ac:dyDescent="0.25">
      <c r="AA1893" s="32" t="s">
        <v>4604</v>
      </c>
      <c r="AB1893">
        <v>40.229999999999997</v>
      </c>
      <c r="AC1893">
        <f t="shared" si="66"/>
        <v>-0.90076467686235817</v>
      </c>
      <c r="AD1893" s="42">
        <v>1.0042681395932673E-2</v>
      </c>
      <c r="AF1893" s="32" t="s">
        <v>4604</v>
      </c>
      <c r="AG1893">
        <v>40.229999999999997</v>
      </c>
      <c r="AH1893">
        <f t="shared" si="67"/>
        <v>-0.90076467686235817</v>
      </c>
      <c r="AI1893" s="180">
        <v>1.0042681395932673E-2</v>
      </c>
      <c r="AJ1893" s="42">
        <f ca="1">_xlfn.NORM.INV(RAND(),VAR!$F$6,VAR!$F$7)</f>
        <v>-2.054375650403673E-4</v>
      </c>
    </row>
    <row r="1894" spans="27:36" x14ac:dyDescent="0.25">
      <c r="AA1894" s="32" t="s">
        <v>790</v>
      </c>
      <c r="AB1894">
        <v>405.4</v>
      </c>
      <c r="AC1894">
        <f t="shared" si="66"/>
        <v>4.1570320127434224E-2</v>
      </c>
      <c r="AD1894" s="42">
        <v>1.004061090764119E-2</v>
      </c>
      <c r="AF1894" s="32" t="s">
        <v>790</v>
      </c>
      <c r="AG1894">
        <v>405.4</v>
      </c>
      <c r="AH1894">
        <f t="shared" si="67"/>
        <v>4.1570320127434224E-2</v>
      </c>
      <c r="AI1894" s="180">
        <v>1.004061090764119E-2</v>
      </c>
      <c r="AJ1894" s="42">
        <f ca="1">_xlfn.NORM.INV(RAND(),VAR!$F$6,VAR!$F$7)</f>
        <v>2.0814159998029023E-2</v>
      </c>
    </row>
    <row r="1895" spans="27:36" x14ac:dyDescent="0.25">
      <c r="AA1895" s="32" t="s">
        <v>844</v>
      </c>
      <c r="AB1895">
        <v>389.22</v>
      </c>
      <c r="AC1895">
        <f t="shared" si="66"/>
        <v>-0.1558148614063245</v>
      </c>
      <c r="AD1895" s="42">
        <v>1.0016607847207926E-2</v>
      </c>
      <c r="AF1895" s="32" t="s">
        <v>844</v>
      </c>
      <c r="AG1895">
        <v>389.22</v>
      </c>
      <c r="AH1895">
        <f t="shared" si="67"/>
        <v>-0.1558148614063245</v>
      </c>
      <c r="AI1895" s="180">
        <v>1.0016607847207926E-2</v>
      </c>
      <c r="AJ1895" s="42">
        <f ca="1">_xlfn.NORM.INV(RAND(),VAR!$F$6,VAR!$F$7)</f>
        <v>-9.5911741028882527E-3</v>
      </c>
    </row>
    <row r="1896" spans="27:36" x14ac:dyDescent="0.25">
      <c r="AA1896" s="32" t="s">
        <v>642</v>
      </c>
      <c r="AB1896">
        <v>461.06</v>
      </c>
      <c r="AC1896">
        <f t="shared" si="66"/>
        <v>13.274303405572757</v>
      </c>
      <c r="AD1896" s="42">
        <v>1.0011172205305785E-2</v>
      </c>
      <c r="AF1896" s="32" t="s">
        <v>642</v>
      </c>
      <c r="AG1896">
        <v>461.06</v>
      </c>
      <c r="AH1896">
        <f t="shared" si="67"/>
        <v>13.274303405572757</v>
      </c>
      <c r="AI1896" s="180">
        <v>1.0011172205305785E-2</v>
      </c>
      <c r="AJ1896" s="42">
        <f ca="1">_xlfn.NORM.INV(RAND(),VAR!$F$6,VAR!$F$7)</f>
        <v>7.2747583638216647E-3</v>
      </c>
    </row>
    <row r="1897" spans="27:36" x14ac:dyDescent="0.25">
      <c r="AA1897" s="32" t="s">
        <v>5105</v>
      </c>
      <c r="AB1897">
        <v>32.299999999999997</v>
      </c>
      <c r="AC1897">
        <f t="shared" si="66"/>
        <v>-0.91601445695415895</v>
      </c>
      <c r="AD1897" s="42">
        <v>1.0006253908692919E-2</v>
      </c>
      <c r="AF1897" s="32" t="s">
        <v>5105</v>
      </c>
      <c r="AG1897">
        <v>32.299999999999997</v>
      </c>
      <c r="AH1897">
        <f t="shared" si="67"/>
        <v>-0.91601445695415895</v>
      </c>
      <c r="AI1897" s="180">
        <v>1.0006253908692919E-2</v>
      </c>
      <c r="AJ1897" s="42">
        <f ca="1">_xlfn.NORM.INV(RAND(),VAR!$F$6,VAR!$F$7)</f>
        <v>-2.1367492200207155E-2</v>
      </c>
    </row>
    <row r="1898" spans="27:36" x14ac:dyDescent="0.25">
      <c r="AA1898" s="32" t="s">
        <v>424</v>
      </c>
      <c r="AB1898">
        <v>384.59</v>
      </c>
      <c r="AC1898">
        <f t="shared" si="66"/>
        <v>12.594556380346411</v>
      </c>
      <c r="AD1898" s="42">
        <v>1.0005777614370492E-2</v>
      </c>
      <c r="AF1898" s="32" t="s">
        <v>424</v>
      </c>
      <c r="AG1898">
        <v>384.59</v>
      </c>
      <c r="AH1898">
        <f t="shared" si="67"/>
        <v>12.594556380346411</v>
      </c>
      <c r="AI1898" s="180">
        <v>1.0005777614370492E-2</v>
      </c>
      <c r="AJ1898" s="42">
        <f ca="1">_xlfn.NORM.INV(RAND(),VAR!$F$6,VAR!$F$7)</f>
        <v>3.0295973999140861E-2</v>
      </c>
    </row>
    <row r="1899" spans="27:36" x14ac:dyDescent="0.25">
      <c r="AA1899" s="32" t="s">
        <v>4830</v>
      </c>
      <c r="AB1899">
        <v>28.29</v>
      </c>
      <c r="AC1899">
        <f t="shared" si="66"/>
        <v>-0.548515799553144</v>
      </c>
      <c r="AD1899" s="42">
        <v>9.9964298464834123E-3</v>
      </c>
      <c r="AF1899" s="32" t="s">
        <v>4830</v>
      </c>
      <c r="AG1899">
        <v>28.29</v>
      </c>
      <c r="AH1899">
        <f t="shared" si="67"/>
        <v>-0.548515799553144</v>
      </c>
      <c r="AI1899" s="180">
        <v>9.9964298464834123E-3</v>
      </c>
      <c r="AJ1899" s="42">
        <f ca="1">_xlfn.NORM.INV(RAND(),VAR!$F$6,VAR!$F$7)</f>
        <v>-3.1159889655742182E-2</v>
      </c>
    </row>
    <row r="1900" spans="27:36" x14ac:dyDescent="0.25">
      <c r="AA1900" s="32" t="s">
        <v>3935</v>
      </c>
      <c r="AB1900">
        <v>62.66</v>
      </c>
      <c r="AC1900">
        <f t="shared" si="66"/>
        <v>0.63134600364488414</v>
      </c>
      <c r="AD1900" s="42">
        <v>9.9935525467440556E-3</v>
      </c>
      <c r="AF1900" s="32" t="s">
        <v>3935</v>
      </c>
      <c r="AG1900">
        <v>62.66</v>
      </c>
      <c r="AH1900">
        <f t="shared" si="67"/>
        <v>0.63134600364488414</v>
      </c>
      <c r="AI1900" s="180">
        <v>9.9935525467440556E-3</v>
      </c>
      <c r="AJ1900" s="42">
        <f ca="1">_xlfn.NORM.INV(RAND(),VAR!$F$6,VAR!$F$7)</f>
        <v>2.8517477204980247E-2</v>
      </c>
    </row>
    <row r="1901" spans="27:36" x14ac:dyDescent="0.25">
      <c r="AA1901" s="32" t="s">
        <v>4634</v>
      </c>
      <c r="AB1901">
        <v>38.409999999999997</v>
      </c>
      <c r="AC1901">
        <f t="shared" si="66"/>
        <v>-0.82338605848813684</v>
      </c>
      <c r="AD1901" s="42">
        <v>9.9921114909280462E-3</v>
      </c>
      <c r="AF1901" s="32" t="s">
        <v>4634</v>
      </c>
      <c r="AG1901">
        <v>38.409999999999997</v>
      </c>
      <c r="AH1901">
        <f t="shared" si="67"/>
        <v>-0.82338605848813684</v>
      </c>
      <c r="AI1901" s="180">
        <v>9.9921114909280462E-3</v>
      </c>
      <c r="AJ1901" s="42">
        <f ca="1">_xlfn.NORM.INV(RAND(),VAR!$F$6,VAR!$F$7)</f>
        <v>-2.0666197762740576E-2</v>
      </c>
    </row>
    <row r="1902" spans="27:36" x14ac:dyDescent="0.25">
      <c r="AA1902" s="32" t="s">
        <v>1156</v>
      </c>
      <c r="AB1902">
        <v>217.48</v>
      </c>
      <c r="AC1902">
        <f t="shared" si="66"/>
        <v>-0.27711484128303154</v>
      </c>
      <c r="AD1902" s="42">
        <v>9.984674685366457E-3</v>
      </c>
      <c r="AF1902" s="32" t="s">
        <v>1156</v>
      </c>
      <c r="AG1902">
        <v>217.48</v>
      </c>
      <c r="AH1902">
        <f t="shared" si="67"/>
        <v>-0.27711484128303154</v>
      </c>
      <c r="AI1902" s="180">
        <v>9.984674685366457E-3</v>
      </c>
      <c r="AJ1902" s="42">
        <f ca="1">_xlfn.NORM.INV(RAND(),VAR!$F$6,VAR!$F$7)</f>
        <v>-1.019663504424298E-2</v>
      </c>
    </row>
    <row r="1903" spans="27:36" x14ac:dyDescent="0.25">
      <c r="AA1903" s="32" t="s">
        <v>298</v>
      </c>
      <c r="AB1903">
        <v>300.85000000000002</v>
      </c>
      <c r="AC1903">
        <f t="shared" si="66"/>
        <v>1.7245969932983156</v>
      </c>
      <c r="AD1903" s="42">
        <v>9.9704579025112761E-3</v>
      </c>
      <c r="AF1903" s="32" t="s">
        <v>298</v>
      </c>
      <c r="AG1903">
        <v>300.85000000000002</v>
      </c>
      <c r="AH1903">
        <f t="shared" si="67"/>
        <v>1.7245969932983156</v>
      </c>
      <c r="AI1903" s="180">
        <v>9.9704579025112761E-3</v>
      </c>
      <c r="AJ1903" s="42">
        <f ca="1">_xlfn.NORM.INV(RAND(),VAR!$F$6,VAR!$F$7)</f>
        <v>1.0628209588011228E-2</v>
      </c>
    </row>
    <row r="1904" spans="27:36" x14ac:dyDescent="0.25">
      <c r="AA1904" s="32" t="s">
        <v>3548</v>
      </c>
      <c r="AB1904">
        <v>110.42</v>
      </c>
      <c r="AC1904">
        <f t="shared" si="66"/>
        <v>-0.37385880351573575</v>
      </c>
      <c r="AD1904" s="42">
        <v>9.9698161529315765E-3</v>
      </c>
      <c r="AF1904" s="32" t="s">
        <v>3548</v>
      </c>
      <c r="AG1904">
        <v>110.42</v>
      </c>
      <c r="AH1904">
        <f t="shared" si="67"/>
        <v>-0.37385880351573575</v>
      </c>
      <c r="AI1904" s="180">
        <v>9.9698161529315765E-3</v>
      </c>
      <c r="AJ1904" s="42">
        <f ca="1">_xlfn.NORM.INV(RAND(),VAR!$F$6,VAR!$F$7)</f>
        <v>1.0276478601808608E-3</v>
      </c>
    </row>
    <row r="1905" spans="27:36" x14ac:dyDescent="0.25">
      <c r="AA1905" s="32" t="s">
        <v>1847</v>
      </c>
      <c r="AB1905">
        <v>176.35</v>
      </c>
      <c r="AC1905">
        <f t="shared" si="66"/>
        <v>0.21637467236860264</v>
      </c>
      <c r="AD1905" s="42">
        <v>9.9650650020044473E-3</v>
      </c>
      <c r="AF1905" s="32" t="s">
        <v>1847</v>
      </c>
      <c r="AG1905">
        <v>176.35</v>
      </c>
      <c r="AH1905">
        <f t="shared" si="67"/>
        <v>0.21637467236860264</v>
      </c>
      <c r="AI1905" s="180">
        <v>9.9650650020044473E-3</v>
      </c>
      <c r="AJ1905" s="42">
        <f ca="1">_xlfn.NORM.INV(RAND(),VAR!$F$6,VAR!$F$7)</f>
        <v>9.516090160614589E-3</v>
      </c>
    </row>
    <row r="1906" spans="27:36" x14ac:dyDescent="0.25">
      <c r="AA1906" s="32" t="s">
        <v>3142</v>
      </c>
      <c r="AB1906">
        <v>144.97999999999999</v>
      </c>
      <c r="AC1906">
        <f t="shared" si="66"/>
        <v>13.297830374753449</v>
      </c>
      <c r="AD1906" s="42">
        <v>9.9616858237545625E-3</v>
      </c>
      <c r="AF1906" s="32" t="s">
        <v>3142</v>
      </c>
      <c r="AG1906">
        <v>144.97999999999999</v>
      </c>
      <c r="AH1906">
        <f t="shared" si="67"/>
        <v>13.297830374753449</v>
      </c>
      <c r="AI1906" s="180">
        <v>9.9616858237545625E-3</v>
      </c>
      <c r="AJ1906" s="42">
        <f ca="1">_xlfn.NORM.INV(RAND(),VAR!$F$6,VAR!$F$7)</f>
        <v>1.8455815345036292E-2</v>
      </c>
    </row>
    <row r="1907" spans="27:36" x14ac:dyDescent="0.25">
      <c r="AA1907" s="32" t="s">
        <v>5611</v>
      </c>
      <c r="AB1907">
        <v>10.14</v>
      </c>
      <c r="AC1907">
        <f t="shared" si="66"/>
        <v>-0.16680361544782252</v>
      </c>
      <c r="AD1907" s="42">
        <v>9.960159362550014E-3</v>
      </c>
      <c r="AF1907" s="32" t="s">
        <v>5611</v>
      </c>
      <c r="AG1907">
        <v>10.14</v>
      </c>
      <c r="AH1907">
        <f t="shared" si="67"/>
        <v>-0.16680361544782252</v>
      </c>
      <c r="AI1907" s="180">
        <v>9.960159362550014E-3</v>
      </c>
      <c r="AJ1907" s="42">
        <f ca="1">_xlfn.NORM.INV(RAND(),VAR!$F$6,VAR!$F$7)</f>
        <v>6.7170312022795326E-3</v>
      </c>
    </row>
    <row r="1908" spans="27:36" x14ac:dyDescent="0.25">
      <c r="AA1908" s="32" t="s">
        <v>5626</v>
      </c>
      <c r="AB1908">
        <v>12.17</v>
      </c>
      <c r="AC1908">
        <f t="shared" si="66"/>
        <v>-0.92547458665033677</v>
      </c>
      <c r="AD1908" s="42">
        <v>9.9585062240663547E-3</v>
      </c>
      <c r="AF1908" s="32" t="s">
        <v>5626</v>
      </c>
      <c r="AG1908">
        <v>12.17</v>
      </c>
      <c r="AH1908">
        <f t="shared" si="67"/>
        <v>-0.92547458665033677</v>
      </c>
      <c r="AI1908" s="180">
        <v>9.9585062240663547E-3</v>
      </c>
      <c r="AJ1908" s="42">
        <f ca="1">_xlfn.NORM.INV(RAND(),VAR!$F$6,VAR!$F$7)</f>
        <v>4.7736407046668775E-2</v>
      </c>
    </row>
    <row r="1909" spans="27:36" x14ac:dyDescent="0.25">
      <c r="AA1909" s="32" t="s">
        <v>2491</v>
      </c>
      <c r="AB1909">
        <v>163.30000000000001</v>
      </c>
      <c r="AC1909">
        <f t="shared" si="66"/>
        <v>22.000000000000004</v>
      </c>
      <c r="AD1909" s="42">
        <v>9.957325746799528E-3</v>
      </c>
      <c r="AF1909" s="32" t="s">
        <v>2491</v>
      </c>
      <c r="AG1909">
        <v>163.30000000000001</v>
      </c>
      <c r="AH1909">
        <f t="shared" si="67"/>
        <v>22.000000000000004</v>
      </c>
      <c r="AI1909" s="180">
        <v>9.957325746799528E-3</v>
      </c>
      <c r="AJ1909" s="42">
        <f ca="1">_xlfn.NORM.INV(RAND(),VAR!$F$6,VAR!$F$7)</f>
        <v>1.9562174509676879E-2</v>
      </c>
    </row>
    <row r="1910" spans="27:36" x14ac:dyDescent="0.25">
      <c r="AA1910" s="32" t="s">
        <v>5924</v>
      </c>
      <c r="AB1910">
        <v>7.1</v>
      </c>
      <c r="AC1910">
        <f t="shared" si="66"/>
        <v>-0.22319474835886222</v>
      </c>
      <c r="AD1910" s="42">
        <v>9.9573257467993059E-3</v>
      </c>
      <c r="AF1910" s="32" t="s">
        <v>5924</v>
      </c>
      <c r="AG1910">
        <v>7.1</v>
      </c>
      <c r="AH1910">
        <f t="shared" si="67"/>
        <v>-0.22319474835886222</v>
      </c>
      <c r="AI1910" s="180">
        <v>9.9573257467993059E-3</v>
      </c>
      <c r="AJ1910" s="42">
        <f ca="1">_xlfn.NORM.INV(RAND(),VAR!$F$6,VAR!$F$7)</f>
        <v>1.8249802308944282E-2</v>
      </c>
    </row>
    <row r="1911" spans="27:36" x14ac:dyDescent="0.25">
      <c r="AA1911" s="32" t="s">
        <v>6422</v>
      </c>
      <c r="AB1911">
        <v>9.14</v>
      </c>
      <c r="AC1911">
        <f t="shared" si="66"/>
        <v>0.124231242312423</v>
      </c>
      <c r="AD1911" s="42">
        <v>9.944751381215422E-3</v>
      </c>
      <c r="AF1911" s="32" t="s">
        <v>6422</v>
      </c>
      <c r="AG1911">
        <v>9.14</v>
      </c>
      <c r="AH1911">
        <f t="shared" si="67"/>
        <v>0.124231242312423</v>
      </c>
      <c r="AI1911" s="180">
        <v>9.944751381215422E-3</v>
      </c>
      <c r="AJ1911" s="42">
        <f ca="1">_xlfn.NORM.INV(RAND(),VAR!$F$6,VAR!$F$7)</f>
        <v>1.1499131818885932E-2</v>
      </c>
    </row>
    <row r="1912" spans="27:36" x14ac:dyDescent="0.25">
      <c r="AA1912" s="32" t="s">
        <v>6601</v>
      </c>
      <c r="AB1912">
        <v>8.1300000000000008</v>
      </c>
      <c r="AC1912">
        <f t="shared" si="66"/>
        <v>-0.8335039934466516</v>
      </c>
      <c r="AD1912" s="42">
        <v>9.9378881987577383E-3</v>
      </c>
      <c r="AF1912" s="32" t="s">
        <v>6601</v>
      </c>
      <c r="AG1912">
        <v>8.1300000000000008</v>
      </c>
      <c r="AH1912">
        <f t="shared" si="67"/>
        <v>-0.8335039934466516</v>
      </c>
      <c r="AI1912" s="180">
        <v>9.9378881987577383E-3</v>
      </c>
      <c r="AJ1912" s="42">
        <f ca="1">_xlfn.NORM.INV(RAND(),VAR!$F$6,VAR!$F$7)</f>
        <v>-1.8655839860150389E-2</v>
      </c>
    </row>
    <row r="1913" spans="27:36" x14ac:dyDescent="0.25">
      <c r="AA1913" s="32" t="s">
        <v>4216</v>
      </c>
      <c r="AB1913">
        <v>48.83</v>
      </c>
      <c r="AC1913">
        <f t="shared" si="66"/>
        <v>0.333060333060333</v>
      </c>
      <c r="AD1913" s="42">
        <v>9.9276111685624446E-3</v>
      </c>
      <c r="AF1913" s="32" t="s">
        <v>4216</v>
      </c>
      <c r="AG1913">
        <v>48.83</v>
      </c>
      <c r="AH1913">
        <f t="shared" si="67"/>
        <v>0.333060333060333</v>
      </c>
      <c r="AI1913" s="180">
        <v>9.9276111685624446E-3</v>
      </c>
      <c r="AJ1913" s="42">
        <f ca="1">_xlfn.NORM.INV(RAND(),VAR!$F$6,VAR!$F$7)</f>
        <v>-1.3095065745989577E-2</v>
      </c>
    </row>
    <row r="1914" spans="27:36" x14ac:dyDescent="0.25">
      <c r="AA1914" s="32" t="s">
        <v>4553</v>
      </c>
      <c r="AB1914">
        <v>36.630000000000003</v>
      </c>
      <c r="AC1914">
        <f t="shared" si="66"/>
        <v>-0.85949906025852474</v>
      </c>
      <c r="AD1914" s="42">
        <v>9.9255583126551805E-3</v>
      </c>
      <c r="AF1914" s="32" t="s">
        <v>4553</v>
      </c>
      <c r="AG1914">
        <v>36.630000000000003</v>
      </c>
      <c r="AH1914">
        <f t="shared" si="67"/>
        <v>-0.85949906025852474</v>
      </c>
      <c r="AI1914" s="180">
        <v>9.9255583126551805E-3</v>
      </c>
      <c r="AJ1914" s="42">
        <f ca="1">_xlfn.NORM.INV(RAND(),VAR!$F$6,VAR!$F$7)</f>
        <v>3.9372987695991844E-3</v>
      </c>
    </row>
    <row r="1915" spans="27:36" x14ac:dyDescent="0.25">
      <c r="AA1915" s="32" t="s">
        <v>1118</v>
      </c>
      <c r="AB1915">
        <v>260.70999999999998</v>
      </c>
      <c r="AC1915">
        <f t="shared" si="66"/>
        <v>0.6296412051506437</v>
      </c>
      <c r="AD1915" s="42">
        <v>9.9167150881269706E-3</v>
      </c>
      <c r="AF1915" s="32" t="s">
        <v>1118</v>
      </c>
      <c r="AG1915">
        <v>260.70999999999998</v>
      </c>
      <c r="AH1915">
        <f t="shared" si="67"/>
        <v>0.6296412051506437</v>
      </c>
      <c r="AI1915" s="180">
        <v>9.9167150881269706E-3</v>
      </c>
      <c r="AJ1915" s="42">
        <f ca="1">_xlfn.NORM.INV(RAND(),VAR!$F$6,VAR!$F$7)</f>
        <v>3.007980624560281E-2</v>
      </c>
    </row>
    <row r="1916" spans="27:36" x14ac:dyDescent="0.25">
      <c r="AA1916" s="32" t="s">
        <v>1411</v>
      </c>
      <c r="AB1916">
        <v>159.97999999999999</v>
      </c>
      <c r="AC1916">
        <f t="shared" si="66"/>
        <v>-0.17815678619130793</v>
      </c>
      <c r="AD1916" s="42">
        <v>9.9109904677734395E-3</v>
      </c>
      <c r="AF1916" s="32" t="s">
        <v>1411</v>
      </c>
      <c r="AG1916">
        <v>159.97999999999999</v>
      </c>
      <c r="AH1916">
        <f t="shared" si="67"/>
        <v>-0.17815678619130793</v>
      </c>
      <c r="AI1916" s="180">
        <v>9.9109904677734395E-3</v>
      </c>
      <c r="AJ1916" s="42">
        <f ca="1">_xlfn.NORM.INV(RAND(),VAR!$F$6,VAR!$F$7)</f>
        <v>6.4019153722570509E-3</v>
      </c>
    </row>
    <row r="1917" spans="27:36" x14ac:dyDescent="0.25">
      <c r="AA1917" s="32" t="s">
        <v>2034</v>
      </c>
      <c r="AB1917">
        <v>194.66</v>
      </c>
      <c r="AC1917">
        <f t="shared" si="66"/>
        <v>0.35425073048559885</v>
      </c>
      <c r="AD1917" s="42">
        <v>9.9092088197145767E-3</v>
      </c>
      <c r="AF1917" s="32" t="s">
        <v>2034</v>
      </c>
      <c r="AG1917">
        <v>194.66</v>
      </c>
      <c r="AH1917">
        <f t="shared" si="67"/>
        <v>0.35425073048559885</v>
      </c>
      <c r="AI1917" s="180">
        <v>9.9092088197145767E-3</v>
      </c>
      <c r="AJ1917" s="42">
        <f ca="1">_xlfn.NORM.INV(RAND(),VAR!$F$6,VAR!$F$7)</f>
        <v>-3.929034514712839E-2</v>
      </c>
    </row>
    <row r="1918" spans="27:36" x14ac:dyDescent="0.25">
      <c r="AA1918" s="32" t="s">
        <v>3113</v>
      </c>
      <c r="AB1918">
        <v>143.74</v>
      </c>
      <c r="AC1918">
        <f t="shared" si="66"/>
        <v>-0.22134344528710714</v>
      </c>
      <c r="AD1918" s="42">
        <v>9.9065551886461378E-3</v>
      </c>
      <c r="AF1918" s="32" t="s">
        <v>3113</v>
      </c>
      <c r="AG1918">
        <v>143.74</v>
      </c>
      <c r="AH1918">
        <f t="shared" si="67"/>
        <v>-0.22134344528710714</v>
      </c>
      <c r="AI1918" s="180">
        <v>9.9065551886461378E-3</v>
      </c>
      <c r="AJ1918" s="42">
        <f ca="1">_xlfn.NORM.INV(RAND(),VAR!$F$6,VAR!$F$7)</f>
        <v>-1.9903643620079039E-2</v>
      </c>
    </row>
    <row r="1919" spans="27:36" x14ac:dyDescent="0.25">
      <c r="AA1919" s="32" t="s">
        <v>1243</v>
      </c>
      <c r="AB1919">
        <v>184.6</v>
      </c>
      <c r="AC1919">
        <f t="shared" si="66"/>
        <v>24.854341736694678</v>
      </c>
      <c r="AD1919" s="42">
        <v>9.9020734175829794E-3</v>
      </c>
      <c r="AF1919" s="32" t="s">
        <v>1243</v>
      </c>
      <c r="AG1919">
        <v>184.6</v>
      </c>
      <c r="AH1919">
        <f t="shared" si="67"/>
        <v>24.854341736694678</v>
      </c>
      <c r="AI1919" s="180">
        <v>9.9020734175829794E-3</v>
      </c>
      <c r="AJ1919" s="42">
        <f ca="1">_xlfn.NORM.INV(RAND(),VAR!$F$6,VAR!$F$7)</f>
        <v>-4.6746398773128426E-3</v>
      </c>
    </row>
    <row r="1920" spans="27:36" x14ac:dyDescent="0.25">
      <c r="AA1920" s="32" t="s">
        <v>7131</v>
      </c>
      <c r="AB1920">
        <v>7.14</v>
      </c>
      <c r="AC1920">
        <f t="shared" si="66"/>
        <v>-0.93459142543056062</v>
      </c>
      <c r="AD1920" s="42">
        <v>9.9009900990099098E-3</v>
      </c>
      <c r="AF1920" s="32" t="s">
        <v>7131</v>
      </c>
      <c r="AG1920">
        <v>7.14</v>
      </c>
      <c r="AH1920">
        <f t="shared" si="67"/>
        <v>-0.93459142543056062</v>
      </c>
      <c r="AI1920" s="180">
        <v>9.9009900990099098E-3</v>
      </c>
      <c r="AJ1920" s="42">
        <f ca="1">_xlfn.NORM.INV(RAND(),VAR!$F$6,VAR!$F$7)</f>
        <v>1.5215807445477735E-3</v>
      </c>
    </row>
    <row r="1921" spans="27:36" x14ac:dyDescent="0.25">
      <c r="AA1921" s="32" t="s">
        <v>3561</v>
      </c>
      <c r="AB1921">
        <v>109.16</v>
      </c>
      <c r="AC1921">
        <f t="shared" si="66"/>
        <v>0.28893611996693824</v>
      </c>
      <c r="AD1921" s="42">
        <v>9.8991581089831193E-3</v>
      </c>
      <c r="AF1921" s="32" t="s">
        <v>3561</v>
      </c>
      <c r="AG1921">
        <v>109.16</v>
      </c>
      <c r="AH1921">
        <f t="shared" si="67"/>
        <v>0.28893611996693824</v>
      </c>
      <c r="AI1921" s="180">
        <v>9.8991581089831193E-3</v>
      </c>
      <c r="AJ1921" s="42">
        <f ca="1">_xlfn.NORM.INV(RAND(),VAR!$F$6,VAR!$F$7)</f>
        <v>1.1180941167235199E-2</v>
      </c>
    </row>
    <row r="1922" spans="27:36" x14ac:dyDescent="0.25">
      <c r="AA1922" s="32" t="s">
        <v>3711</v>
      </c>
      <c r="AB1922">
        <v>84.69</v>
      </c>
      <c r="AC1922">
        <f t="shared" si="66"/>
        <v>4.1766503667481665</v>
      </c>
      <c r="AD1922" s="42">
        <v>9.8974481278319981E-3</v>
      </c>
      <c r="AF1922" s="32" t="s">
        <v>3711</v>
      </c>
      <c r="AG1922">
        <v>84.69</v>
      </c>
      <c r="AH1922">
        <f t="shared" si="67"/>
        <v>4.1766503667481665</v>
      </c>
      <c r="AI1922" s="180">
        <v>9.8974481278319981E-3</v>
      </c>
      <c r="AJ1922" s="42">
        <f ca="1">_xlfn.NORM.INV(RAND(),VAR!$F$6,VAR!$F$7)</f>
        <v>-1.0638453267027264E-2</v>
      </c>
    </row>
    <row r="1923" spans="27:36" x14ac:dyDescent="0.25">
      <c r="AA1923" s="32" t="s">
        <v>5382</v>
      </c>
      <c r="AB1923">
        <v>16.36</v>
      </c>
      <c r="AC1923">
        <f t="shared" si="66"/>
        <v>1.2849162011173183</v>
      </c>
      <c r="AD1923" s="42">
        <v>9.8765432098766315E-3</v>
      </c>
      <c r="AF1923" s="32" t="s">
        <v>5382</v>
      </c>
      <c r="AG1923">
        <v>16.36</v>
      </c>
      <c r="AH1923">
        <f t="shared" si="67"/>
        <v>1.2849162011173183</v>
      </c>
      <c r="AI1923" s="180">
        <v>9.8765432098766315E-3</v>
      </c>
      <c r="AJ1923" s="42">
        <f ca="1">_xlfn.NORM.INV(RAND(),VAR!$F$6,VAR!$F$7)</f>
        <v>6.7520590809789774E-3</v>
      </c>
    </row>
    <row r="1924" spans="27:36" x14ac:dyDescent="0.25">
      <c r="AA1924" s="32" t="s">
        <v>6028</v>
      </c>
      <c r="AB1924">
        <v>7.16</v>
      </c>
      <c r="AC1924">
        <f t="shared" ref="AC1924:AC1987" si="68">(AB1924/AB1925)-1</f>
        <v>-0.41693811074918563</v>
      </c>
      <c r="AD1924" s="42">
        <v>9.873060648801113E-3</v>
      </c>
      <c r="AF1924" s="32" t="s">
        <v>6028</v>
      </c>
      <c r="AG1924">
        <v>7.16</v>
      </c>
      <c r="AH1924">
        <f t="shared" ref="AH1924:AH1987" si="69">(AG1924/AG1925)-1</f>
        <v>-0.41693811074918563</v>
      </c>
      <c r="AI1924" s="180">
        <v>9.873060648801113E-3</v>
      </c>
      <c r="AJ1924" s="42">
        <f ca="1">_xlfn.NORM.INV(RAND(),VAR!$F$6,VAR!$F$7)</f>
        <v>-1.1174534462616613E-3</v>
      </c>
    </row>
    <row r="1925" spans="27:36" x14ac:dyDescent="0.25">
      <c r="AA1925" s="32" t="s">
        <v>5638</v>
      </c>
      <c r="AB1925">
        <v>12.28</v>
      </c>
      <c r="AC1925">
        <f t="shared" si="68"/>
        <v>0.49938949938949939</v>
      </c>
      <c r="AD1925" s="42">
        <v>9.8684210526314153E-3</v>
      </c>
      <c r="AF1925" s="32" t="s">
        <v>5638</v>
      </c>
      <c r="AG1925">
        <v>12.28</v>
      </c>
      <c r="AH1925">
        <f t="shared" si="69"/>
        <v>0.49938949938949939</v>
      </c>
      <c r="AI1925" s="180">
        <v>9.8684210526314153E-3</v>
      </c>
      <c r="AJ1925" s="42">
        <f ca="1">_xlfn.NORM.INV(RAND(),VAR!$F$6,VAR!$F$7)</f>
        <v>-3.180513149280266E-2</v>
      </c>
    </row>
    <row r="1926" spans="27:36" x14ac:dyDescent="0.25">
      <c r="AA1926" s="32" t="s">
        <v>6357</v>
      </c>
      <c r="AB1926">
        <v>8.19</v>
      </c>
      <c r="AC1926">
        <f t="shared" si="68"/>
        <v>-0.97908045977011493</v>
      </c>
      <c r="AD1926" s="42">
        <v>9.8643649815042256E-3</v>
      </c>
      <c r="AF1926" s="32" t="s">
        <v>6357</v>
      </c>
      <c r="AG1926">
        <v>8.19</v>
      </c>
      <c r="AH1926">
        <f t="shared" si="69"/>
        <v>-0.97908045977011493</v>
      </c>
      <c r="AI1926" s="180">
        <v>9.8643649815042256E-3</v>
      </c>
      <c r="AJ1926" s="42">
        <f ca="1">_xlfn.NORM.INV(RAND(),VAR!$F$6,VAR!$F$7)</f>
        <v>3.2792730663514097E-2</v>
      </c>
    </row>
    <row r="1927" spans="27:36" x14ac:dyDescent="0.25">
      <c r="AA1927" s="32" t="s">
        <v>807</v>
      </c>
      <c r="AB1927">
        <v>391.5</v>
      </c>
      <c r="AC1927">
        <f t="shared" si="68"/>
        <v>1.1089204912734325</v>
      </c>
      <c r="AD1927" s="42">
        <v>9.8534874122988558E-3</v>
      </c>
      <c r="AF1927" s="32" t="s">
        <v>807</v>
      </c>
      <c r="AG1927">
        <v>391.5</v>
      </c>
      <c r="AH1927">
        <f t="shared" si="69"/>
        <v>1.1089204912734325</v>
      </c>
      <c r="AI1927" s="180">
        <v>9.8534874122988558E-3</v>
      </c>
      <c r="AJ1927" s="42">
        <f ca="1">_xlfn.NORM.INV(RAND(),VAR!$F$6,VAR!$F$7)</f>
        <v>-2.907729937558904E-2</v>
      </c>
    </row>
    <row r="1928" spans="27:36" x14ac:dyDescent="0.25">
      <c r="AA1928" s="32" t="s">
        <v>2405</v>
      </c>
      <c r="AB1928">
        <v>185.64</v>
      </c>
      <c r="AC1928">
        <f t="shared" si="68"/>
        <v>19.09090909090909</v>
      </c>
      <c r="AD1928" s="42">
        <v>9.8460534189195315E-3</v>
      </c>
      <c r="AF1928" s="32" t="s">
        <v>2405</v>
      </c>
      <c r="AG1928">
        <v>185.64</v>
      </c>
      <c r="AH1928">
        <f t="shared" si="69"/>
        <v>19.09090909090909</v>
      </c>
      <c r="AI1928" s="180">
        <v>9.8460534189195315E-3</v>
      </c>
      <c r="AJ1928" s="42">
        <f ca="1">_xlfn.NORM.INV(RAND(),VAR!$F$6,VAR!$F$7)</f>
        <v>-1.462486615519481E-2</v>
      </c>
    </row>
    <row r="1929" spans="27:36" x14ac:dyDescent="0.25">
      <c r="AA1929" s="32" t="s">
        <v>5801</v>
      </c>
      <c r="AB1929">
        <v>9.24</v>
      </c>
      <c r="AC1929">
        <f t="shared" si="68"/>
        <v>0.28511821974965224</v>
      </c>
      <c r="AD1929" s="42">
        <v>9.8360655737703695E-3</v>
      </c>
      <c r="AF1929" s="32" t="s">
        <v>5801</v>
      </c>
      <c r="AG1929">
        <v>9.24</v>
      </c>
      <c r="AH1929">
        <f t="shared" si="69"/>
        <v>0.28511821974965224</v>
      </c>
      <c r="AI1929" s="180">
        <v>9.8360655737703695E-3</v>
      </c>
      <c r="AJ1929" s="42">
        <f ca="1">_xlfn.NORM.INV(RAND(),VAR!$F$6,VAR!$F$7)</f>
        <v>-1.5684525939871768E-2</v>
      </c>
    </row>
    <row r="1930" spans="27:36" x14ac:dyDescent="0.25">
      <c r="AA1930" s="32" t="s">
        <v>6031</v>
      </c>
      <c r="AB1930">
        <v>7.19</v>
      </c>
      <c r="AC1930">
        <f t="shared" si="68"/>
        <v>-0.98082973390924122</v>
      </c>
      <c r="AD1930" s="42">
        <v>9.8314606741574107E-3</v>
      </c>
      <c r="AF1930" s="32" t="s">
        <v>6031</v>
      </c>
      <c r="AG1930">
        <v>7.19</v>
      </c>
      <c r="AH1930">
        <f t="shared" si="69"/>
        <v>-0.98082973390924122</v>
      </c>
      <c r="AI1930" s="180">
        <v>9.8314606741574107E-3</v>
      </c>
      <c r="AJ1930" s="42">
        <f ca="1">_xlfn.NORM.INV(RAND(),VAR!$F$6,VAR!$F$7)</f>
        <v>5.4716624184052562E-3</v>
      </c>
    </row>
    <row r="1931" spans="27:36" x14ac:dyDescent="0.25">
      <c r="AA1931" s="32" t="s">
        <v>831</v>
      </c>
      <c r="AB1931">
        <v>375.06</v>
      </c>
      <c r="AC1931">
        <f t="shared" si="68"/>
        <v>0.30274400833622805</v>
      </c>
      <c r="AD1931" s="42">
        <v>9.827414447645344E-3</v>
      </c>
      <c r="AF1931" s="32" t="s">
        <v>831</v>
      </c>
      <c r="AG1931">
        <v>375.06</v>
      </c>
      <c r="AH1931">
        <f t="shared" si="69"/>
        <v>0.30274400833622805</v>
      </c>
      <c r="AI1931" s="180">
        <v>9.827414447645344E-3</v>
      </c>
      <c r="AJ1931" s="42">
        <f ca="1">_xlfn.NORM.INV(RAND(),VAR!$F$6,VAR!$F$7)</f>
        <v>5.8936357259974093E-4</v>
      </c>
    </row>
    <row r="1932" spans="27:36" x14ac:dyDescent="0.25">
      <c r="AA1932" s="32" t="s">
        <v>237</v>
      </c>
      <c r="AB1932">
        <v>287.89999999999998</v>
      </c>
      <c r="AC1932">
        <f t="shared" si="68"/>
        <v>9.3635709143268517</v>
      </c>
      <c r="AD1932" s="42">
        <v>9.8211153981058175E-3</v>
      </c>
      <c r="AF1932" s="32" t="s">
        <v>237</v>
      </c>
      <c r="AG1932">
        <v>287.89999999999998</v>
      </c>
      <c r="AH1932">
        <f t="shared" si="69"/>
        <v>9.3635709143268517</v>
      </c>
      <c r="AI1932" s="180">
        <v>9.8211153981058175E-3</v>
      </c>
      <c r="AJ1932" s="42">
        <f ca="1">_xlfn.NORM.INV(RAND(),VAR!$F$6,VAR!$F$7)</f>
        <v>-1.8741780505618796E-2</v>
      </c>
    </row>
    <row r="1933" spans="27:36" x14ac:dyDescent="0.25">
      <c r="AA1933" s="32" t="s">
        <v>4834</v>
      </c>
      <c r="AB1933">
        <v>27.78</v>
      </c>
      <c r="AC1933">
        <f t="shared" si="68"/>
        <v>-0.92766943525919754</v>
      </c>
      <c r="AD1933" s="42">
        <v>9.8146128680478562E-3</v>
      </c>
      <c r="AF1933" s="32" t="s">
        <v>4834</v>
      </c>
      <c r="AG1933">
        <v>27.78</v>
      </c>
      <c r="AH1933">
        <f t="shared" si="69"/>
        <v>-0.92766943525919754</v>
      </c>
      <c r="AI1933" s="180">
        <v>9.8146128680478562E-3</v>
      </c>
      <c r="AJ1933" s="42">
        <f ca="1">_xlfn.NORM.INV(RAND(),VAR!$F$6,VAR!$F$7)</f>
        <v>-2.5451597442208901E-2</v>
      </c>
    </row>
    <row r="1934" spans="27:36" x14ac:dyDescent="0.25">
      <c r="AA1934" s="32" t="s">
        <v>871</v>
      </c>
      <c r="AB1934">
        <v>384.07</v>
      </c>
      <c r="AC1934">
        <f t="shared" si="68"/>
        <v>92.220873786407765</v>
      </c>
      <c r="AD1934" s="42">
        <v>9.8070147762527871E-3</v>
      </c>
      <c r="AF1934" s="32" t="s">
        <v>871</v>
      </c>
      <c r="AG1934">
        <v>384.07</v>
      </c>
      <c r="AH1934">
        <f t="shared" si="69"/>
        <v>92.220873786407765</v>
      </c>
      <c r="AI1934" s="180">
        <v>9.8070147762527871E-3</v>
      </c>
      <c r="AJ1934" s="42">
        <f ca="1">_xlfn.NORM.INV(RAND(),VAR!$F$6,VAR!$F$7)</f>
        <v>-6.1830766638713581E-4</v>
      </c>
    </row>
    <row r="1935" spans="27:36" x14ac:dyDescent="0.25">
      <c r="AA1935" s="32" t="s">
        <v>7523</v>
      </c>
      <c r="AB1935">
        <v>4.12</v>
      </c>
      <c r="AC1935">
        <f t="shared" si="68"/>
        <v>-0.78968861664114343</v>
      </c>
      <c r="AD1935" s="42">
        <v>9.8039215686274161E-3</v>
      </c>
      <c r="AF1935" s="32" t="s">
        <v>7523</v>
      </c>
      <c r="AG1935">
        <v>4.12</v>
      </c>
      <c r="AH1935">
        <f t="shared" si="69"/>
        <v>-0.78968861664114343</v>
      </c>
      <c r="AI1935" s="180">
        <v>9.8039215686274161E-3</v>
      </c>
      <c r="AJ1935" s="42">
        <f ca="1">_xlfn.NORM.INV(RAND(),VAR!$F$6,VAR!$F$7)</f>
        <v>-6.8458993217967012E-3</v>
      </c>
    </row>
    <row r="1936" spans="27:36" x14ac:dyDescent="0.25">
      <c r="AA1936" s="32" t="s">
        <v>5321</v>
      </c>
      <c r="AB1936">
        <v>19.59</v>
      </c>
      <c r="AC1936">
        <f t="shared" si="68"/>
        <v>1.3745454545454545</v>
      </c>
      <c r="AD1936" s="42">
        <v>9.7938144329896559E-3</v>
      </c>
      <c r="AF1936" s="32" t="s">
        <v>5321</v>
      </c>
      <c r="AG1936">
        <v>19.59</v>
      </c>
      <c r="AH1936">
        <f t="shared" si="69"/>
        <v>1.3745454545454545</v>
      </c>
      <c r="AI1936" s="180">
        <v>9.7938144329896559E-3</v>
      </c>
      <c r="AJ1936" s="42">
        <f ca="1">_xlfn.NORM.INV(RAND(),VAR!$F$6,VAR!$F$7)</f>
        <v>-3.4309404632472968E-3</v>
      </c>
    </row>
    <row r="1937" spans="27:36" x14ac:dyDescent="0.25">
      <c r="AA1937" s="32" t="s">
        <v>7206</v>
      </c>
      <c r="AB1937">
        <v>8.25</v>
      </c>
      <c r="AC1937">
        <f t="shared" si="68"/>
        <v>-0.94562710077110657</v>
      </c>
      <c r="AD1937" s="42">
        <v>9.7919216646267238E-3</v>
      </c>
      <c r="AF1937" s="32" t="s">
        <v>7206</v>
      </c>
      <c r="AG1937">
        <v>8.25</v>
      </c>
      <c r="AH1937">
        <f t="shared" si="69"/>
        <v>-0.94562710077110657</v>
      </c>
      <c r="AI1937" s="180">
        <v>9.7919216646267238E-3</v>
      </c>
      <c r="AJ1937" s="42">
        <f ca="1">_xlfn.NORM.INV(RAND(),VAR!$F$6,VAR!$F$7)</f>
        <v>2.2073455920293642E-2</v>
      </c>
    </row>
    <row r="1938" spans="27:36" x14ac:dyDescent="0.25">
      <c r="AA1938" s="32" t="s">
        <v>2916</v>
      </c>
      <c r="AB1938">
        <v>151.72999999999999</v>
      </c>
      <c r="AC1938">
        <f t="shared" si="68"/>
        <v>-3.9683544303797502E-2</v>
      </c>
      <c r="AD1938" s="42">
        <v>9.7830427259417707E-3</v>
      </c>
      <c r="AF1938" s="32" t="s">
        <v>2916</v>
      </c>
      <c r="AG1938">
        <v>151.72999999999999</v>
      </c>
      <c r="AH1938">
        <f t="shared" si="69"/>
        <v>-3.9683544303797502E-2</v>
      </c>
      <c r="AI1938" s="180">
        <v>9.7830427259417707E-3</v>
      </c>
      <c r="AJ1938" s="42">
        <f ca="1">_xlfn.NORM.INV(RAND(),VAR!$F$6,VAR!$F$7)</f>
        <v>1.3078661933947163E-2</v>
      </c>
    </row>
    <row r="1939" spans="27:36" x14ac:dyDescent="0.25">
      <c r="AA1939" s="32" t="s">
        <v>1507</v>
      </c>
      <c r="AB1939">
        <v>158</v>
      </c>
      <c r="AC1939">
        <f t="shared" si="68"/>
        <v>-0.51442883923906702</v>
      </c>
      <c r="AD1939" s="42">
        <v>9.7782322489934348E-3</v>
      </c>
      <c r="AF1939" s="32" t="s">
        <v>1507</v>
      </c>
      <c r="AG1939">
        <v>158</v>
      </c>
      <c r="AH1939">
        <f t="shared" si="69"/>
        <v>-0.51442883923906702</v>
      </c>
      <c r="AI1939" s="180">
        <v>9.7782322489934348E-3</v>
      </c>
      <c r="AJ1939" s="42">
        <f ca="1">_xlfn.NORM.INV(RAND(),VAR!$F$6,VAR!$F$7)</f>
        <v>-2.7837254472687627E-2</v>
      </c>
    </row>
    <row r="1940" spans="27:36" x14ac:dyDescent="0.25">
      <c r="AA1940" s="32" t="s">
        <v>994</v>
      </c>
      <c r="AB1940">
        <v>325.39</v>
      </c>
      <c r="AC1940">
        <f t="shared" si="68"/>
        <v>51.482258064516124</v>
      </c>
      <c r="AD1940" s="42">
        <v>9.775322740814163E-3</v>
      </c>
      <c r="AF1940" s="32" t="s">
        <v>994</v>
      </c>
      <c r="AG1940">
        <v>325.39</v>
      </c>
      <c r="AH1940">
        <f t="shared" si="69"/>
        <v>51.482258064516124</v>
      </c>
      <c r="AI1940" s="180">
        <v>9.775322740814163E-3</v>
      </c>
      <c r="AJ1940" s="42">
        <f ca="1">_xlfn.NORM.INV(RAND(),VAR!$F$6,VAR!$F$7)</f>
        <v>-1.8237218743345513E-2</v>
      </c>
    </row>
    <row r="1941" spans="27:36" x14ac:dyDescent="0.25">
      <c r="AA1941" s="32" t="s">
        <v>7245</v>
      </c>
      <c r="AB1941">
        <v>6.2</v>
      </c>
      <c r="AC1941">
        <f t="shared" si="68"/>
        <v>-0.9843010153698124</v>
      </c>
      <c r="AD1941" s="42">
        <v>9.7719869706840434E-3</v>
      </c>
      <c r="AF1941" s="32" t="s">
        <v>7245</v>
      </c>
      <c r="AG1941">
        <v>6.2</v>
      </c>
      <c r="AH1941">
        <f t="shared" si="69"/>
        <v>-0.9843010153698124</v>
      </c>
      <c r="AI1941" s="180">
        <v>9.7719869706840434E-3</v>
      </c>
      <c r="AJ1941" s="42">
        <f ca="1">_xlfn.NORM.INV(RAND(),VAR!$F$6,VAR!$F$7)</f>
        <v>-1.3817571739912946E-2</v>
      </c>
    </row>
    <row r="1942" spans="27:36" x14ac:dyDescent="0.25">
      <c r="AA1942" s="32" t="s">
        <v>810</v>
      </c>
      <c r="AB1942">
        <v>394.93</v>
      </c>
      <c r="AC1942">
        <f t="shared" si="68"/>
        <v>9.7241130219764882E-2</v>
      </c>
      <c r="AD1942" s="42">
        <v>9.7670732019123907E-3</v>
      </c>
      <c r="AF1942" s="32" t="s">
        <v>810</v>
      </c>
      <c r="AG1942">
        <v>394.93</v>
      </c>
      <c r="AH1942">
        <f t="shared" si="69"/>
        <v>9.7241130219764882E-2</v>
      </c>
      <c r="AI1942" s="180">
        <v>9.7670732019123907E-3</v>
      </c>
      <c r="AJ1942" s="42">
        <f ca="1">_xlfn.NORM.INV(RAND(),VAR!$F$6,VAR!$F$7)</f>
        <v>-3.3128858372239644E-3</v>
      </c>
    </row>
    <row r="1943" spans="27:36" x14ac:dyDescent="0.25">
      <c r="AA1943" s="32" t="s">
        <v>952</v>
      </c>
      <c r="AB1943">
        <v>359.93</v>
      </c>
      <c r="AC1943">
        <f t="shared" si="68"/>
        <v>-5.4780850337456388E-2</v>
      </c>
      <c r="AD1943" s="42">
        <v>9.7629401038015207E-3</v>
      </c>
      <c r="AF1943" s="32" t="s">
        <v>952</v>
      </c>
      <c r="AG1943">
        <v>359.93</v>
      </c>
      <c r="AH1943">
        <f t="shared" si="69"/>
        <v>-5.4780850337456388E-2</v>
      </c>
      <c r="AI1943" s="180">
        <v>9.7629401038015207E-3</v>
      </c>
      <c r="AJ1943" s="42">
        <f ca="1">_xlfn.NORM.INV(RAND(),VAR!$F$6,VAR!$F$7)</f>
        <v>-7.7225781540574828E-3</v>
      </c>
    </row>
    <row r="1944" spans="27:36" x14ac:dyDescent="0.25">
      <c r="AA1944" s="32" t="s">
        <v>147</v>
      </c>
      <c r="AB1944">
        <v>380.79</v>
      </c>
      <c r="AC1944">
        <f t="shared" si="68"/>
        <v>35.755791505791507</v>
      </c>
      <c r="AD1944" s="42">
        <v>9.7584259234706483E-3</v>
      </c>
      <c r="AF1944" s="32" t="s">
        <v>147</v>
      </c>
      <c r="AG1944">
        <v>380.79</v>
      </c>
      <c r="AH1944">
        <f t="shared" si="69"/>
        <v>35.755791505791507</v>
      </c>
      <c r="AI1944" s="180">
        <v>9.7584259234706483E-3</v>
      </c>
      <c r="AJ1944" s="42">
        <f ca="1">_xlfn.NORM.INV(RAND(),VAR!$F$6,VAR!$F$7)</f>
        <v>7.9564315184914667E-3</v>
      </c>
    </row>
    <row r="1945" spans="27:36" x14ac:dyDescent="0.25">
      <c r="AA1945" s="32" t="s">
        <v>6836</v>
      </c>
      <c r="AB1945">
        <v>10.36</v>
      </c>
      <c r="AC1945">
        <f t="shared" si="68"/>
        <v>-0.94154158672836019</v>
      </c>
      <c r="AD1945" s="42">
        <v>9.74658869395717E-3</v>
      </c>
      <c r="AF1945" s="32" t="s">
        <v>6836</v>
      </c>
      <c r="AG1945">
        <v>10.36</v>
      </c>
      <c r="AH1945">
        <f t="shared" si="69"/>
        <v>-0.94154158672836019</v>
      </c>
      <c r="AI1945" s="180">
        <v>9.74658869395717E-3</v>
      </c>
      <c r="AJ1945" s="42">
        <f ca="1">_xlfn.NORM.INV(RAND(),VAR!$F$6,VAR!$F$7)</f>
        <v>1.8449997383467177E-2</v>
      </c>
    </row>
    <row r="1946" spans="27:36" x14ac:dyDescent="0.25">
      <c r="AA1946" s="32" t="s">
        <v>2449</v>
      </c>
      <c r="AB1946">
        <v>177.22</v>
      </c>
      <c r="AC1946">
        <f t="shared" si="68"/>
        <v>55.983922829581992</v>
      </c>
      <c r="AD1946" s="42">
        <v>9.7430345849238709E-3</v>
      </c>
      <c r="AF1946" s="32" t="s">
        <v>2449</v>
      </c>
      <c r="AG1946">
        <v>177.22</v>
      </c>
      <c r="AH1946">
        <f t="shared" si="69"/>
        <v>55.983922829581992</v>
      </c>
      <c r="AI1946" s="180">
        <v>9.7430345849238709E-3</v>
      </c>
      <c r="AJ1946" s="42">
        <f ca="1">_xlfn.NORM.INV(RAND(),VAR!$F$6,VAR!$F$7)</f>
        <v>-3.8669366343476265E-2</v>
      </c>
    </row>
    <row r="1947" spans="27:36" x14ac:dyDescent="0.25">
      <c r="AA1947" s="32" t="s">
        <v>7619</v>
      </c>
      <c r="AB1947">
        <v>3.11</v>
      </c>
      <c r="AC1947">
        <f t="shared" si="68"/>
        <v>-0.98237461037120999</v>
      </c>
      <c r="AD1947" s="42">
        <v>9.7402597402596047E-3</v>
      </c>
      <c r="AF1947" s="32" t="s">
        <v>7619</v>
      </c>
      <c r="AG1947">
        <v>3.11</v>
      </c>
      <c r="AH1947">
        <f t="shared" si="69"/>
        <v>-0.98237461037120999</v>
      </c>
      <c r="AI1947" s="180">
        <v>9.7402597402596047E-3</v>
      </c>
      <c r="AJ1947" s="42">
        <f ca="1">_xlfn.NORM.INV(RAND(),VAR!$F$6,VAR!$F$7)</f>
        <v>-1.5624225328391625E-2</v>
      </c>
    </row>
    <row r="1948" spans="27:36" x14ac:dyDescent="0.25">
      <c r="AA1948" s="32" t="s">
        <v>1804</v>
      </c>
      <c r="AB1948">
        <v>176.45</v>
      </c>
      <c r="AC1948">
        <f t="shared" si="68"/>
        <v>23.270976616231085</v>
      </c>
      <c r="AD1948" s="42">
        <v>9.7281831187410184E-3</v>
      </c>
      <c r="AF1948" s="32" t="s">
        <v>1804</v>
      </c>
      <c r="AG1948">
        <v>176.45</v>
      </c>
      <c r="AH1948">
        <f t="shared" si="69"/>
        <v>23.270976616231085</v>
      </c>
      <c r="AI1948" s="180">
        <v>9.7281831187410184E-3</v>
      </c>
      <c r="AJ1948" s="42">
        <f ca="1">_xlfn.NORM.INV(RAND(),VAR!$F$6,VAR!$F$7)</f>
        <v>5.7134852712831512E-3</v>
      </c>
    </row>
    <row r="1949" spans="27:36" x14ac:dyDescent="0.25">
      <c r="AA1949" s="32" t="s">
        <v>5985</v>
      </c>
      <c r="AB1949">
        <v>7.27</v>
      </c>
      <c r="AC1949">
        <f t="shared" si="68"/>
        <v>-0.22245989304812841</v>
      </c>
      <c r="AD1949" s="42">
        <v>9.7222222222221877E-3</v>
      </c>
      <c r="AF1949" s="32" t="s">
        <v>5985</v>
      </c>
      <c r="AG1949">
        <v>7.27</v>
      </c>
      <c r="AH1949">
        <f t="shared" si="69"/>
        <v>-0.22245989304812841</v>
      </c>
      <c r="AI1949" s="180">
        <v>9.7222222222221877E-3</v>
      </c>
      <c r="AJ1949" s="42">
        <f ca="1">_xlfn.NORM.INV(RAND(),VAR!$F$6,VAR!$F$7)</f>
        <v>-7.6306475814586893E-5</v>
      </c>
    </row>
    <row r="1950" spans="27:36" x14ac:dyDescent="0.25">
      <c r="AA1950" s="32" t="s">
        <v>6481</v>
      </c>
      <c r="AB1950">
        <v>9.35</v>
      </c>
      <c r="AC1950">
        <f t="shared" si="68"/>
        <v>-0.93796443736730362</v>
      </c>
      <c r="AD1950" s="42">
        <v>9.7192224622029144E-3</v>
      </c>
      <c r="AF1950" s="32" t="s">
        <v>6481</v>
      </c>
      <c r="AG1950">
        <v>9.35</v>
      </c>
      <c r="AH1950">
        <f t="shared" si="69"/>
        <v>-0.93796443736730362</v>
      </c>
      <c r="AI1950" s="180">
        <v>9.7192224622029144E-3</v>
      </c>
      <c r="AJ1950" s="42">
        <f ca="1">_xlfn.NORM.INV(RAND(),VAR!$F$6,VAR!$F$7)</f>
        <v>8.3586328166148395E-3</v>
      </c>
    </row>
    <row r="1951" spans="27:36" x14ac:dyDescent="0.25">
      <c r="AA1951" s="32" t="s">
        <v>1726</v>
      </c>
      <c r="AB1951">
        <v>150.72</v>
      </c>
      <c r="AC1951">
        <f t="shared" si="68"/>
        <v>-0.11606357398393052</v>
      </c>
      <c r="AD1951" s="42">
        <v>9.7139411804112452E-3</v>
      </c>
      <c r="AF1951" s="32" t="s">
        <v>1726</v>
      </c>
      <c r="AG1951">
        <v>150.72</v>
      </c>
      <c r="AH1951">
        <f t="shared" si="69"/>
        <v>-0.11606357398393052</v>
      </c>
      <c r="AI1951" s="180">
        <v>9.7139411804112452E-3</v>
      </c>
      <c r="AJ1951" s="42">
        <f ca="1">_xlfn.NORM.INV(RAND(),VAR!$F$6,VAR!$F$7)</f>
        <v>5.269161498053683E-2</v>
      </c>
    </row>
    <row r="1952" spans="27:36" x14ac:dyDescent="0.25">
      <c r="AA1952" s="32" t="s">
        <v>2586</v>
      </c>
      <c r="AB1952">
        <v>170.51</v>
      </c>
      <c r="AC1952">
        <f t="shared" si="68"/>
        <v>7.8835811452071969E-2</v>
      </c>
      <c r="AD1952" s="42">
        <v>9.7116124829750294E-3</v>
      </c>
      <c r="AF1952" s="32" t="s">
        <v>2586</v>
      </c>
      <c r="AG1952">
        <v>170.51</v>
      </c>
      <c r="AH1952">
        <f t="shared" si="69"/>
        <v>7.8835811452071969E-2</v>
      </c>
      <c r="AI1952" s="180">
        <v>9.7116124829750294E-3</v>
      </c>
      <c r="AJ1952" s="42">
        <f ca="1">_xlfn.NORM.INV(RAND(),VAR!$F$6,VAR!$F$7)</f>
        <v>1.4278128383350429E-2</v>
      </c>
    </row>
    <row r="1953" spans="27:36" x14ac:dyDescent="0.25">
      <c r="AA1953" s="32" t="s">
        <v>2628</v>
      </c>
      <c r="AB1953">
        <v>158.05000000000001</v>
      </c>
      <c r="AC1953">
        <f t="shared" si="68"/>
        <v>5.6019214703425231</v>
      </c>
      <c r="AD1953" s="42">
        <v>9.7105986072958395E-3</v>
      </c>
      <c r="AF1953" s="32" t="s">
        <v>2628</v>
      </c>
      <c r="AG1953">
        <v>158.05000000000001</v>
      </c>
      <c r="AH1953">
        <f t="shared" si="69"/>
        <v>5.6019214703425231</v>
      </c>
      <c r="AI1953" s="180">
        <v>9.7105986072958395E-3</v>
      </c>
      <c r="AJ1953" s="42">
        <f ca="1">_xlfn.NORM.INV(RAND(),VAR!$F$6,VAR!$F$7)</f>
        <v>7.4573261088083163E-4</v>
      </c>
    </row>
    <row r="1954" spans="27:36" x14ac:dyDescent="0.25">
      <c r="AA1954" s="32" t="s">
        <v>5223</v>
      </c>
      <c r="AB1954">
        <v>23.94</v>
      </c>
      <c r="AC1954">
        <f t="shared" si="68"/>
        <v>-0.87568802575553017</v>
      </c>
      <c r="AD1954" s="42">
        <v>9.7005482918599562E-3</v>
      </c>
      <c r="AF1954" s="32" t="s">
        <v>5223</v>
      </c>
      <c r="AG1954">
        <v>23.94</v>
      </c>
      <c r="AH1954">
        <f t="shared" si="69"/>
        <v>-0.87568802575553017</v>
      </c>
      <c r="AI1954" s="180">
        <v>9.7005482918599562E-3</v>
      </c>
      <c r="AJ1954" s="42">
        <f ca="1">_xlfn.NORM.INV(RAND(),VAR!$F$6,VAR!$F$7)</f>
        <v>7.8626216819016985E-3</v>
      </c>
    </row>
    <row r="1955" spans="27:36" x14ac:dyDescent="0.25">
      <c r="AA1955" s="32" t="s">
        <v>2114</v>
      </c>
      <c r="AB1955">
        <v>192.58</v>
      </c>
      <c r="AC1955">
        <f t="shared" si="68"/>
        <v>29.812800000000003</v>
      </c>
      <c r="AD1955" s="42">
        <v>9.6995753158917175E-3</v>
      </c>
      <c r="AF1955" s="32" t="s">
        <v>2114</v>
      </c>
      <c r="AG1955">
        <v>192.58</v>
      </c>
      <c r="AH1955">
        <f t="shared" si="69"/>
        <v>29.812800000000003</v>
      </c>
      <c r="AI1955" s="180">
        <v>9.6995753158917175E-3</v>
      </c>
      <c r="AJ1955" s="42">
        <f ca="1">_xlfn.NORM.INV(RAND(),VAR!$F$6,VAR!$F$7)</f>
        <v>-1.9773105504013466E-2</v>
      </c>
    </row>
    <row r="1956" spans="27:36" x14ac:dyDescent="0.25">
      <c r="AA1956" s="32" t="s">
        <v>7262</v>
      </c>
      <c r="AB1956">
        <v>6.25</v>
      </c>
      <c r="AC1956">
        <f t="shared" si="68"/>
        <v>-0.95836941317524815</v>
      </c>
      <c r="AD1956" s="42">
        <v>9.6930533117931539E-3</v>
      </c>
      <c r="AF1956" s="32" t="s">
        <v>7262</v>
      </c>
      <c r="AG1956">
        <v>6.25</v>
      </c>
      <c r="AH1956">
        <f t="shared" si="69"/>
        <v>-0.95836941317524815</v>
      </c>
      <c r="AI1956" s="180">
        <v>9.6930533117931539E-3</v>
      </c>
      <c r="AJ1956" s="42">
        <f ca="1">_xlfn.NORM.INV(RAND(),VAR!$F$6,VAR!$F$7)</f>
        <v>2.3970624427710828E-2</v>
      </c>
    </row>
    <row r="1957" spans="27:36" x14ac:dyDescent="0.25">
      <c r="AA1957" s="32" t="s">
        <v>2791</v>
      </c>
      <c r="AB1957">
        <v>150.13</v>
      </c>
      <c r="AC1957">
        <f t="shared" si="68"/>
        <v>-0.48023126990721499</v>
      </c>
      <c r="AD1957" s="42">
        <v>9.6845786535746381E-3</v>
      </c>
      <c r="AF1957" s="32" t="s">
        <v>2791</v>
      </c>
      <c r="AG1957">
        <v>150.13</v>
      </c>
      <c r="AH1957">
        <f t="shared" si="69"/>
        <v>-0.48023126990721499</v>
      </c>
      <c r="AI1957" s="180">
        <v>9.6845786535746381E-3</v>
      </c>
      <c r="AJ1957" s="42">
        <f ca="1">_xlfn.NORM.INV(RAND(),VAR!$F$6,VAR!$F$7)</f>
        <v>-1.1750458067913755E-2</v>
      </c>
    </row>
    <row r="1958" spans="27:36" x14ac:dyDescent="0.25">
      <c r="AA1958" s="32" t="s">
        <v>1076</v>
      </c>
      <c r="AB1958">
        <v>288.83999999999997</v>
      </c>
      <c r="AC1958">
        <f t="shared" si="68"/>
        <v>7.3891954690676727</v>
      </c>
      <c r="AD1958" s="42">
        <v>9.6829447338062646E-3</v>
      </c>
      <c r="AF1958" s="32" t="s">
        <v>1076</v>
      </c>
      <c r="AG1958">
        <v>288.83999999999997</v>
      </c>
      <c r="AH1958">
        <f t="shared" si="69"/>
        <v>7.3891954690676727</v>
      </c>
      <c r="AI1958" s="180">
        <v>9.6829447338062646E-3</v>
      </c>
      <c r="AJ1958" s="42">
        <f ca="1">_xlfn.NORM.INV(RAND(),VAR!$F$6,VAR!$F$7)</f>
        <v>7.823066606455811E-3</v>
      </c>
    </row>
    <row r="1959" spans="27:36" x14ac:dyDescent="0.25">
      <c r="AA1959" s="32" t="s">
        <v>4545</v>
      </c>
      <c r="AB1959">
        <v>34.43</v>
      </c>
      <c r="AC1959">
        <f t="shared" si="68"/>
        <v>1.999128919860627</v>
      </c>
      <c r="AD1959" s="42">
        <v>9.6774193548385679E-3</v>
      </c>
      <c r="AF1959" s="32" t="s">
        <v>4545</v>
      </c>
      <c r="AG1959">
        <v>34.43</v>
      </c>
      <c r="AH1959">
        <f t="shared" si="69"/>
        <v>1.999128919860627</v>
      </c>
      <c r="AI1959" s="180">
        <v>9.6774193548385679E-3</v>
      </c>
      <c r="AJ1959" s="42">
        <f ca="1">_xlfn.NORM.INV(RAND(),VAR!$F$6,VAR!$F$7)</f>
        <v>-2.8798885687749957E-2</v>
      </c>
    </row>
    <row r="1960" spans="27:36" x14ac:dyDescent="0.25">
      <c r="AA1960" s="32" t="s">
        <v>6890</v>
      </c>
      <c r="AB1960">
        <v>11.48</v>
      </c>
      <c r="AC1960">
        <f t="shared" si="68"/>
        <v>0.37485029940119774</v>
      </c>
      <c r="AD1960" s="42">
        <v>9.674582233949014E-3</v>
      </c>
      <c r="AF1960" s="32" t="s">
        <v>6890</v>
      </c>
      <c r="AG1960">
        <v>11.48</v>
      </c>
      <c r="AH1960">
        <f t="shared" si="69"/>
        <v>0.37485029940119774</v>
      </c>
      <c r="AI1960" s="180">
        <v>9.674582233949014E-3</v>
      </c>
      <c r="AJ1960" s="42">
        <f ca="1">_xlfn.NORM.INV(RAND(),VAR!$F$6,VAR!$F$7)</f>
        <v>2.9222212012532511E-2</v>
      </c>
    </row>
    <row r="1961" spans="27:36" x14ac:dyDescent="0.25">
      <c r="AA1961" s="32" t="s">
        <v>5816</v>
      </c>
      <c r="AB1961">
        <v>8.35</v>
      </c>
      <c r="AC1961">
        <f t="shared" si="68"/>
        <v>-0.95606188170911388</v>
      </c>
      <c r="AD1961" s="42">
        <v>9.6735187424425995E-3</v>
      </c>
      <c r="AF1961" s="32" t="s">
        <v>5816</v>
      </c>
      <c r="AG1961">
        <v>8.35</v>
      </c>
      <c r="AH1961">
        <f t="shared" si="69"/>
        <v>-0.95606188170911388</v>
      </c>
      <c r="AI1961" s="180">
        <v>9.6735187424425995E-3</v>
      </c>
      <c r="AJ1961" s="42">
        <f ca="1">_xlfn.NORM.INV(RAND(),VAR!$F$6,VAR!$F$7)</f>
        <v>2.8185388052671739E-4</v>
      </c>
    </row>
    <row r="1962" spans="27:36" x14ac:dyDescent="0.25">
      <c r="AA1962" s="32" t="s">
        <v>2433</v>
      </c>
      <c r="AB1962">
        <v>190.04</v>
      </c>
      <c r="AC1962">
        <f t="shared" si="68"/>
        <v>19.217021276595744</v>
      </c>
      <c r="AD1962" s="42">
        <v>9.6695356497715768E-3</v>
      </c>
      <c r="AF1962" s="32" t="s">
        <v>2433</v>
      </c>
      <c r="AG1962">
        <v>190.04</v>
      </c>
      <c r="AH1962">
        <f t="shared" si="69"/>
        <v>19.217021276595744</v>
      </c>
      <c r="AI1962" s="180">
        <v>9.6695356497715768E-3</v>
      </c>
      <c r="AJ1962" s="42">
        <f ca="1">_xlfn.NORM.INV(RAND(),VAR!$F$6,VAR!$F$7)</f>
        <v>4.3628723821936468E-3</v>
      </c>
    </row>
    <row r="1963" spans="27:36" x14ac:dyDescent="0.25">
      <c r="AA1963" s="32" t="s">
        <v>6744</v>
      </c>
      <c r="AB1963">
        <v>9.4</v>
      </c>
      <c r="AC1963">
        <f t="shared" si="68"/>
        <v>-0.78052766752276437</v>
      </c>
      <c r="AD1963" s="42">
        <v>9.6670247046186653E-3</v>
      </c>
      <c r="AF1963" s="32" t="s">
        <v>6744</v>
      </c>
      <c r="AG1963">
        <v>9.4</v>
      </c>
      <c r="AH1963">
        <f t="shared" si="69"/>
        <v>-0.78052766752276437</v>
      </c>
      <c r="AI1963" s="180">
        <v>9.6670247046186653E-3</v>
      </c>
      <c r="AJ1963" s="42">
        <f ca="1">_xlfn.NORM.INV(RAND(),VAR!$F$6,VAR!$F$7)</f>
        <v>-2.1773641047261417E-2</v>
      </c>
    </row>
    <row r="1964" spans="27:36" x14ac:dyDescent="0.25">
      <c r="AA1964" s="32" t="s">
        <v>4308</v>
      </c>
      <c r="AB1964">
        <v>42.83</v>
      </c>
      <c r="AC1964">
        <f t="shared" si="68"/>
        <v>-0.80338780756518546</v>
      </c>
      <c r="AD1964" s="42">
        <v>9.6652522395095364E-3</v>
      </c>
      <c r="AF1964" s="32" t="s">
        <v>4308</v>
      </c>
      <c r="AG1964">
        <v>42.83</v>
      </c>
      <c r="AH1964">
        <f t="shared" si="69"/>
        <v>-0.80338780756518546</v>
      </c>
      <c r="AI1964" s="180">
        <v>9.6652522395095364E-3</v>
      </c>
      <c r="AJ1964" s="42">
        <f ca="1">_xlfn.NORM.INV(RAND(),VAR!$F$6,VAR!$F$7)</f>
        <v>-8.1025540693901478E-4</v>
      </c>
    </row>
    <row r="1965" spans="27:36" x14ac:dyDescent="0.25">
      <c r="AA1965" s="32" t="s">
        <v>2082</v>
      </c>
      <c r="AB1965">
        <v>217.84</v>
      </c>
      <c r="AC1965">
        <f t="shared" si="68"/>
        <v>-0.45182314602783158</v>
      </c>
      <c r="AD1965" s="42">
        <v>9.640341119762752E-3</v>
      </c>
      <c r="AF1965" s="32" t="s">
        <v>2082</v>
      </c>
      <c r="AG1965">
        <v>217.84</v>
      </c>
      <c r="AH1965">
        <f t="shared" si="69"/>
        <v>-0.45182314602783158</v>
      </c>
      <c r="AI1965" s="180">
        <v>9.640341119762752E-3</v>
      </c>
      <c r="AJ1965" s="42">
        <f ca="1">_xlfn.NORM.INV(RAND(),VAR!$F$6,VAR!$F$7)</f>
        <v>4.7575785261145365E-2</v>
      </c>
    </row>
    <row r="1966" spans="27:36" x14ac:dyDescent="0.25">
      <c r="AA1966" s="32" t="s">
        <v>506</v>
      </c>
      <c r="AB1966">
        <v>397.39</v>
      </c>
      <c r="AC1966">
        <f t="shared" si="68"/>
        <v>10.146984572230014</v>
      </c>
      <c r="AD1966" s="42">
        <v>9.6290650406503087E-3</v>
      </c>
      <c r="AF1966" s="32" t="s">
        <v>506</v>
      </c>
      <c r="AG1966">
        <v>397.39</v>
      </c>
      <c r="AH1966">
        <f t="shared" si="69"/>
        <v>10.146984572230014</v>
      </c>
      <c r="AI1966" s="180">
        <v>9.6290650406503087E-3</v>
      </c>
      <c r="AJ1966" s="42">
        <f ca="1">_xlfn.NORM.INV(RAND(),VAR!$F$6,VAR!$F$7)</f>
        <v>-3.9164735224775709E-3</v>
      </c>
    </row>
    <row r="1967" spans="27:36" x14ac:dyDescent="0.25">
      <c r="AA1967" s="32" t="s">
        <v>4391</v>
      </c>
      <c r="AB1967">
        <v>35.65</v>
      </c>
      <c r="AC1967">
        <f t="shared" si="68"/>
        <v>3.8569482288828336</v>
      </c>
      <c r="AD1967" s="42">
        <v>9.6290002832057908E-3</v>
      </c>
      <c r="AF1967" s="32" t="s">
        <v>4391</v>
      </c>
      <c r="AG1967">
        <v>35.65</v>
      </c>
      <c r="AH1967">
        <f t="shared" si="69"/>
        <v>3.8569482288828336</v>
      </c>
      <c r="AI1967" s="180">
        <v>9.6290002832057908E-3</v>
      </c>
      <c r="AJ1967" s="42">
        <f ca="1">_xlfn.NORM.INV(RAND(),VAR!$F$6,VAR!$F$7)</f>
        <v>1.2754064724205457E-2</v>
      </c>
    </row>
    <row r="1968" spans="27:36" x14ac:dyDescent="0.25">
      <c r="AA1968" s="32" t="s">
        <v>6051</v>
      </c>
      <c r="AB1968">
        <v>7.34</v>
      </c>
      <c r="AC1968">
        <f t="shared" si="68"/>
        <v>-0.77422331590279914</v>
      </c>
      <c r="AD1968" s="42">
        <v>9.6286107290233236E-3</v>
      </c>
      <c r="AF1968" s="32" t="s">
        <v>6051</v>
      </c>
      <c r="AG1968">
        <v>7.34</v>
      </c>
      <c r="AH1968">
        <f t="shared" si="69"/>
        <v>-0.77422331590279914</v>
      </c>
      <c r="AI1968" s="180">
        <v>9.6286107290233236E-3</v>
      </c>
      <c r="AJ1968" s="42">
        <f ca="1">_xlfn.NORM.INV(RAND(),VAR!$F$6,VAR!$F$7)</f>
        <v>9.6148984478248867E-3</v>
      </c>
    </row>
    <row r="1969" spans="27:36" x14ac:dyDescent="0.25">
      <c r="AA1969" s="32" t="s">
        <v>4420</v>
      </c>
      <c r="AB1969">
        <v>32.51</v>
      </c>
      <c r="AC1969">
        <f t="shared" si="68"/>
        <v>-0.59744923229321456</v>
      </c>
      <c r="AD1969" s="42">
        <v>9.6273291925463855E-3</v>
      </c>
      <c r="AF1969" s="32" t="s">
        <v>4420</v>
      </c>
      <c r="AG1969">
        <v>32.51</v>
      </c>
      <c r="AH1969">
        <f t="shared" si="69"/>
        <v>-0.59744923229321456</v>
      </c>
      <c r="AI1969" s="180">
        <v>9.6273291925463855E-3</v>
      </c>
      <c r="AJ1969" s="42">
        <f ca="1">_xlfn.NORM.INV(RAND(),VAR!$F$6,VAR!$F$7)</f>
        <v>-1.1175941119989386E-2</v>
      </c>
    </row>
    <row r="1970" spans="27:36" x14ac:dyDescent="0.25">
      <c r="AA1970" s="32" t="s">
        <v>3730</v>
      </c>
      <c r="AB1970">
        <v>80.760000000000005</v>
      </c>
      <c r="AC1970">
        <f t="shared" si="68"/>
        <v>24.638095238095239</v>
      </c>
      <c r="AD1970" s="42">
        <v>9.6262032754095284E-3</v>
      </c>
      <c r="AF1970" s="32" t="s">
        <v>3730</v>
      </c>
      <c r="AG1970">
        <v>80.760000000000005</v>
      </c>
      <c r="AH1970">
        <f t="shared" si="69"/>
        <v>24.638095238095239</v>
      </c>
      <c r="AI1970" s="180">
        <v>9.6262032754095284E-3</v>
      </c>
      <c r="AJ1970" s="42">
        <f ca="1">_xlfn.NORM.INV(RAND(),VAR!$F$6,VAR!$F$7)</f>
        <v>-3.4619915962937745E-2</v>
      </c>
    </row>
    <row r="1971" spans="27:36" x14ac:dyDescent="0.25">
      <c r="AA1971" s="32" t="s">
        <v>7638</v>
      </c>
      <c r="AB1971">
        <v>3.15</v>
      </c>
      <c r="AC1971">
        <f t="shared" si="68"/>
        <v>-0.99305708618029531</v>
      </c>
      <c r="AD1971" s="42">
        <v>9.6153846153845812E-3</v>
      </c>
      <c r="AF1971" s="32" t="s">
        <v>7638</v>
      </c>
      <c r="AG1971">
        <v>3.15</v>
      </c>
      <c r="AH1971">
        <f t="shared" si="69"/>
        <v>-0.99305708618029531</v>
      </c>
      <c r="AI1971" s="180">
        <v>9.6153846153845812E-3</v>
      </c>
      <c r="AJ1971" s="42">
        <f ca="1">_xlfn.NORM.INV(RAND(),VAR!$F$6,VAR!$F$7)</f>
        <v>9.5390184106147E-3</v>
      </c>
    </row>
    <row r="1972" spans="27:36" x14ac:dyDescent="0.25">
      <c r="AA1972" s="32" t="s">
        <v>647</v>
      </c>
      <c r="AB1972">
        <v>453.7</v>
      </c>
      <c r="AC1972">
        <f t="shared" si="68"/>
        <v>1.473018641665758</v>
      </c>
      <c r="AD1972" s="42">
        <v>9.5907786110061011E-3</v>
      </c>
      <c r="AF1972" s="32" t="s">
        <v>647</v>
      </c>
      <c r="AG1972">
        <v>453.7</v>
      </c>
      <c r="AH1972">
        <f t="shared" si="69"/>
        <v>1.473018641665758</v>
      </c>
      <c r="AI1972" s="180">
        <v>9.5907786110061011E-3</v>
      </c>
      <c r="AJ1972" s="42">
        <f ca="1">_xlfn.NORM.INV(RAND(),VAR!$F$6,VAR!$F$7)</f>
        <v>1.6507438420460954E-2</v>
      </c>
    </row>
    <row r="1973" spans="27:36" x14ac:dyDescent="0.25">
      <c r="AA1973" s="32" t="s">
        <v>2461</v>
      </c>
      <c r="AB1973">
        <v>183.46</v>
      </c>
      <c r="AC1973">
        <f t="shared" si="68"/>
        <v>5.4417134831460672</v>
      </c>
      <c r="AD1973" s="42">
        <v>9.5751705921198749E-3</v>
      </c>
      <c r="AF1973" s="32" t="s">
        <v>2461</v>
      </c>
      <c r="AG1973">
        <v>183.46</v>
      </c>
      <c r="AH1973">
        <f t="shared" si="69"/>
        <v>5.4417134831460672</v>
      </c>
      <c r="AI1973" s="180">
        <v>9.5751705921198749E-3</v>
      </c>
      <c r="AJ1973" s="42">
        <f ca="1">_xlfn.NORM.INV(RAND(),VAR!$F$6,VAR!$F$7)</f>
        <v>3.0350500643782009E-2</v>
      </c>
    </row>
    <row r="1974" spans="27:36" x14ac:dyDescent="0.25">
      <c r="AA1974" s="32" t="s">
        <v>4821</v>
      </c>
      <c r="AB1974">
        <v>28.48</v>
      </c>
      <c r="AC1974">
        <f t="shared" si="68"/>
        <v>-0.90010522623640832</v>
      </c>
      <c r="AD1974" s="42">
        <v>9.5710740872030353E-3</v>
      </c>
      <c r="AF1974" s="32" t="s">
        <v>4821</v>
      </c>
      <c r="AG1974">
        <v>28.48</v>
      </c>
      <c r="AH1974">
        <f t="shared" si="69"/>
        <v>-0.90010522623640832</v>
      </c>
      <c r="AI1974" s="180">
        <v>9.5710740872030353E-3</v>
      </c>
      <c r="AJ1974" s="42">
        <f ca="1">_xlfn.NORM.INV(RAND(),VAR!$F$6,VAR!$F$7)</f>
        <v>3.4647247817450599E-2</v>
      </c>
    </row>
    <row r="1975" spans="27:36" x14ac:dyDescent="0.25">
      <c r="AA1975" s="32" t="s">
        <v>238</v>
      </c>
      <c r="AB1975">
        <v>285.10000000000002</v>
      </c>
      <c r="AC1975">
        <f t="shared" si="68"/>
        <v>-0.26082447498055472</v>
      </c>
      <c r="AD1975" s="42">
        <v>9.5609065155808359E-3</v>
      </c>
      <c r="AF1975" s="32" t="s">
        <v>238</v>
      </c>
      <c r="AG1975">
        <v>285.10000000000002</v>
      </c>
      <c r="AH1975">
        <f t="shared" si="69"/>
        <v>-0.26082447498055472</v>
      </c>
      <c r="AI1975" s="180">
        <v>9.5609065155808359E-3</v>
      </c>
      <c r="AJ1975" s="42">
        <f ca="1">_xlfn.NORM.INV(RAND(),VAR!$F$6,VAR!$F$7)</f>
        <v>-2.9679048520402325E-2</v>
      </c>
    </row>
    <row r="1976" spans="27:36" x14ac:dyDescent="0.25">
      <c r="AA1976" s="32" t="s">
        <v>916</v>
      </c>
      <c r="AB1976">
        <v>385.7</v>
      </c>
      <c r="AC1976">
        <f t="shared" si="68"/>
        <v>1.0119979134063644</v>
      </c>
      <c r="AD1976" s="42">
        <v>9.5537233346421058E-3</v>
      </c>
      <c r="AF1976" s="32" t="s">
        <v>916</v>
      </c>
      <c r="AG1976">
        <v>385.7</v>
      </c>
      <c r="AH1976">
        <f t="shared" si="69"/>
        <v>1.0119979134063644</v>
      </c>
      <c r="AI1976" s="180">
        <v>9.5537233346421058E-3</v>
      </c>
      <c r="AJ1976" s="42">
        <f ca="1">_xlfn.NORM.INV(RAND(),VAR!$F$6,VAR!$F$7)</f>
        <v>-1.1876638205610846E-2</v>
      </c>
    </row>
    <row r="1977" spans="27:36" x14ac:dyDescent="0.25">
      <c r="AA1977" s="32" t="s">
        <v>1859</v>
      </c>
      <c r="AB1977">
        <v>191.7</v>
      </c>
      <c r="AC1977">
        <f t="shared" si="68"/>
        <v>3.4129834254143647</v>
      </c>
      <c r="AD1977" s="42">
        <v>9.5318342198114081E-3</v>
      </c>
      <c r="AF1977" s="32" t="s">
        <v>1859</v>
      </c>
      <c r="AG1977">
        <v>191.7</v>
      </c>
      <c r="AH1977">
        <f t="shared" si="69"/>
        <v>3.4129834254143647</v>
      </c>
      <c r="AI1977" s="180">
        <v>9.5318342198114081E-3</v>
      </c>
      <c r="AJ1977" s="42">
        <f ca="1">_xlfn.NORM.INV(RAND(),VAR!$F$6,VAR!$F$7)</f>
        <v>-6.0443099994549323E-3</v>
      </c>
    </row>
    <row r="1978" spans="27:36" x14ac:dyDescent="0.25">
      <c r="AA1978" s="32" t="s">
        <v>4312</v>
      </c>
      <c r="AB1978">
        <v>43.44</v>
      </c>
      <c r="AC1978">
        <f t="shared" si="68"/>
        <v>12.660377358490564</v>
      </c>
      <c r="AD1978" s="42">
        <v>9.5282361143387284E-3</v>
      </c>
      <c r="AF1978" s="32" t="s">
        <v>4312</v>
      </c>
      <c r="AG1978">
        <v>43.44</v>
      </c>
      <c r="AH1978">
        <f t="shared" si="69"/>
        <v>12.660377358490564</v>
      </c>
      <c r="AI1978" s="180">
        <v>9.5282361143387284E-3</v>
      </c>
      <c r="AJ1978" s="42">
        <f ca="1">_xlfn.NORM.INV(RAND(),VAR!$F$6,VAR!$F$7)</f>
        <v>-8.0128335516371687E-3</v>
      </c>
    </row>
    <row r="1979" spans="27:36" x14ac:dyDescent="0.25">
      <c r="AA1979" s="32" t="s">
        <v>7637</v>
      </c>
      <c r="AB1979">
        <v>3.18</v>
      </c>
      <c r="AC1979">
        <f t="shared" si="68"/>
        <v>0</v>
      </c>
      <c r="AD1979" s="42">
        <v>9.523809523809712E-3</v>
      </c>
      <c r="AF1979" s="32" t="s">
        <v>7637</v>
      </c>
      <c r="AG1979">
        <v>3.18</v>
      </c>
      <c r="AH1979">
        <f t="shared" si="69"/>
        <v>0</v>
      </c>
      <c r="AI1979" s="180">
        <v>9.523809523809712E-3</v>
      </c>
      <c r="AJ1979" s="42">
        <f ca="1">_xlfn.NORM.INV(RAND(),VAR!$F$6,VAR!$F$7)</f>
        <v>-1.5476043472475491E-2</v>
      </c>
    </row>
    <row r="1980" spans="27:36" x14ac:dyDescent="0.25">
      <c r="AA1980" s="32" t="s">
        <v>7644</v>
      </c>
      <c r="AB1980">
        <v>3.18</v>
      </c>
      <c r="AC1980">
        <f t="shared" si="68"/>
        <v>-0.5714285714285714</v>
      </c>
      <c r="AD1980" s="42">
        <v>9.523809523809712E-3</v>
      </c>
      <c r="AF1980" s="32" t="s">
        <v>7644</v>
      </c>
      <c r="AG1980">
        <v>3.18</v>
      </c>
      <c r="AH1980">
        <f t="shared" si="69"/>
        <v>-0.5714285714285714</v>
      </c>
      <c r="AI1980" s="180">
        <v>9.523809523809712E-3</v>
      </c>
      <c r="AJ1980" s="42">
        <f ca="1">_xlfn.NORM.INV(RAND(),VAR!$F$6,VAR!$F$7)</f>
        <v>-6.5934261530690118E-3</v>
      </c>
    </row>
    <row r="1981" spans="27:36" x14ac:dyDescent="0.25">
      <c r="AA1981" s="32" t="s">
        <v>6232</v>
      </c>
      <c r="AB1981">
        <v>7.42</v>
      </c>
      <c r="AC1981">
        <f t="shared" si="68"/>
        <v>-0.87725392886683207</v>
      </c>
      <c r="AD1981" s="42">
        <v>9.52380952380949E-3</v>
      </c>
      <c r="AF1981" s="32" t="s">
        <v>6232</v>
      </c>
      <c r="AG1981">
        <v>7.42</v>
      </c>
      <c r="AH1981">
        <f t="shared" si="69"/>
        <v>-0.87725392886683207</v>
      </c>
      <c r="AI1981" s="180">
        <v>9.52380952380949E-3</v>
      </c>
      <c r="AJ1981" s="42">
        <f ca="1">_xlfn.NORM.INV(RAND(),VAR!$F$6,VAR!$F$7)</f>
        <v>-8.1159965673768247E-3</v>
      </c>
    </row>
    <row r="1982" spans="27:36" x14ac:dyDescent="0.25">
      <c r="AA1982" s="32" t="s">
        <v>4100</v>
      </c>
      <c r="AB1982">
        <v>60.45</v>
      </c>
      <c r="AC1982">
        <f t="shared" si="68"/>
        <v>-0.85301984049795754</v>
      </c>
      <c r="AD1982" s="42">
        <v>9.5190380761522864E-3</v>
      </c>
      <c r="AF1982" s="32" t="s">
        <v>4100</v>
      </c>
      <c r="AG1982">
        <v>60.45</v>
      </c>
      <c r="AH1982">
        <f t="shared" si="69"/>
        <v>-0.85301984049795754</v>
      </c>
      <c r="AI1982" s="180">
        <v>9.5190380761522864E-3</v>
      </c>
      <c r="AJ1982" s="42">
        <f ca="1">_xlfn.NORM.INV(RAND(),VAR!$F$6,VAR!$F$7)</f>
        <v>2.3310262646951279E-2</v>
      </c>
    </row>
    <row r="1983" spans="27:36" x14ac:dyDescent="0.25">
      <c r="AA1983" s="32" t="s">
        <v>678</v>
      </c>
      <c r="AB1983">
        <v>411.28</v>
      </c>
      <c r="AC1983">
        <f t="shared" si="68"/>
        <v>3.1606474456246838</v>
      </c>
      <c r="AD1983" s="42">
        <v>9.4990304607152076E-3</v>
      </c>
      <c r="AF1983" s="32" t="s">
        <v>678</v>
      </c>
      <c r="AG1983">
        <v>411.28</v>
      </c>
      <c r="AH1983">
        <f t="shared" si="69"/>
        <v>3.1606474456246838</v>
      </c>
      <c r="AI1983" s="180">
        <v>9.4990304607152076E-3</v>
      </c>
      <c r="AJ1983" s="42">
        <f ca="1">_xlfn.NORM.INV(RAND(),VAR!$F$6,VAR!$F$7)</f>
        <v>-3.2318012652624946E-3</v>
      </c>
    </row>
    <row r="1984" spans="27:36" x14ac:dyDescent="0.25">
      <c r="AA1984" s="32" t="s">
        <v>3648</v>
      </c>
      <c r="AB1984">
        <v>98.85</v>
      </c>
      <c r="AC1984">
        <f t="shared" si="68"/>
        <v>0.17678571428571432</v>
      </c>
      <c r="AD1984" s="42">
        <v>9.4975490196078649E-3</v>
      </c>
      <c r="AF1984" s="32" t="s">
        <v>3648</v>
      </c>
      <c r="AG1984">
        <v>98.85</v>
      </c>
      <c r="AH1984">
        <f t="shared" si="69"/>
        <v>0.17678571428571432</v>
      </c>
      <c r="AI1984" s="180">
        <v>9.4975490196078649E-3</v>
      </c>
      <c r="AJ1984" s="42">
        <f ca="1">_xlfn.NORM.INV(RAND(),VAR!$F$6,VAR!$F$7)</f>
        <v>8.2866726289620475E-3</v>
      </c>
    </row>
    <row r="1985" spans="27:36" x14ac:dyDescent="0.25">
      <c r="AA1985" s="32" t="s">
        <v>3687</v>
      </c>
      <c r="AB1985">
        <v>84</v>
      </c>
      <c r="AC1985">
        <f t="shared" si="68"/>
        <v>14.789473684210526</v>
      </c>
      <c r="AD1985" s="42">
        <v>9.4940511957697371E-3</v>
      </c>
      <c r="AF1985" s="32" t="s">
        <v>3687</v>
      </c>
      <c r="AG1985">
        <v>84</v>
      </c>
      <c r="AH1985">
        <f t="shared" si="69"/>
        <v>14.789473684210526</v>
      </c>
      <c r="AI1985" s="180">
        <v>9.4940511957697371E-3</v>
      </c>
      <c r="AJ1985" s="42">
        <f ca="1">_xlfn.NORM.INV(RAND(),VAR!$F$6,VAR!$F$7)</f>
        <v>-4.9947658485767106E-3</v>
      </c>
    </row>
    <row r="1986" spans="27:36" x14ac:dyDescent="0.25">
      <c r="AA1986" s="32" t="s">
        <v>7394</v>
      </c>
      <c r="AB1986">
        <v>5.32</v>
      </c>
      <c r="AC1986">
        <f t="shared" si="68"/>
        <v>-0.9635591478868416</v>
      </c>
      <c r="AD1986" s="42">
        <v>9.4876660341556285E-3</v>
      </c>
      <c r="AF1986" s="32" t="s">
        <v>7394</v>
      </c>
      <c r="AG1986">
        <v>5.32</v>
      </c>
      <c r="AH1986">
        <f t="shared" si="69"/>
        <v>-0.9635591478868416</v>
      </c>
      <c r="AI1986" s="180">
        <v>9.4876660341556285E-3</v>
      </c>
      <c r="AJ1986" s="42">
        <f ca="1">_xlfn.NORM.INV(RAND(),VAR!$F$6,VAR!$F$7)</f>
        <v>7.5843914368264901E-3</v>
      </c>
    </row>
    <row r="1987" spans="27:36" x14ac:dyDescent="0.25">
      <c r="AA1987" s="32" t="s">
        <v>3145</v>
      </c>
      <c r="AB1987">
        <v>145.99</v>
      </c>
      <c r="AC1987">
        <f t="shared" si="68"/>
        <v>-0.63570804741110409</v>
      </c>
      <c r="AD1987" s="42">
        <v>9.4731019222791257E-3</v>
      </c>
      <c r="AF1987" s="32" t="s">
        <v>3145</v>
      </c>
      <c r="AG1987">
        <v>145.99</v>
      </c>
      <c r="AH1987">
        <f t="shared" si="69"/>
        <v>-0.63570804741110409</v>
      </c>
      <c r="AI1987" s="180">
        <v>9.4731019222791257E-3</v>
      </c>
      <c r="AJ1987" s="42">
        <f ca="1">_xlfn.NORM.INV(RAND(),VAR!$F$6,VAR!$F$7)</f>
        <v>-3.4757293985365903E-3</v>
      </c>
    </row>
    <row r="1988" spans="27:36" x14ac:dyDescent="0.25">
      <c r="AA1988" s="32" t="s">
        <v>459</v>
      </c>
      <c r="AB1988">
        <v>400.75</v>
      </c>
      <c r="AC1988">
        <f t="shared" ref="AC1988:AC2051" si="70">(AB1988/AB1989)-1</f>
        <v>7.5447761194029859</v>
      </c>
      <c r="AD1988" s="42">
        <v>9.4712713166578144E-3</v>
      </c>
      <c r="AF1988" s="32" t="s">
        <v>459</v>
      </c>
      <c r="AG1988">
        <v>400.75</v>
      </c>
      <c r="AH1988">
        <f t="shared" ref="AH1988:AH2051" si="71">(AG1988/AG1989)-1</f>
        <v>7.5447761194029859</v>
      </c>
      <c r="AI1988" s="180">
        <v>9.4712713166578144E-3</v>
      </c>
      <c r="AJ1988" s="42">
        <f ca="1">_xlfn.NORM.INV(RAND(),VAR!$F$6,VAR!$F$7)</f>
        <v>-3.1518828402249026E-3</v>
      </c>
    </row>
    <row r="1989" spans="27:36" x14ac:dyDescent="0.25">
      <c r="AA1989" s="32" t="s">
        <v>4177</v>
      </c>
      <c r="AB1989">
        <v>46.9</v>
      </c>
      <c r="AC1989">
        <f t="shared" si="70"/>
        <v>-0.72683324596656762</v>
      </c>
      <c r="AD1989" s="42">
        <v>9.4705122686180587E-3</v>
      </c>
      <c r="AF1989" s="32" t="s">
        <v>4177</v>
      </c>
      <c r="AG1989">
        <v>46.9</v>
      </c>
      <c r="AH1989">
        <f t="shared" si="71"/>
        <v>-0.72683324596656762</v>
      </c>
      <c r="AI1989" s="180">
        <v>9.4705122686180587E-3</v>
      </c>
      <c r="AJ1989" s="42">
        <f ca="1">_xlfn.NORM.INV(RAND(),VAR!$F$6,VAR!$F$7)</f>
        <v>-4.0272266109361967E-3</v>
      </c>
    </row>
    <row r="1990" spans="27:36" x14ac:dyDescent="0.25">
      <c r="AA1990" s="32" t="s">
        <v>1265</v>
      </c>
      <c r="AB1990">
        <v>171.69</v>
      </c>
      <c r="AC1990">
        <f t="shared" si="70"/>
        <v>52.653124999999996</v>
      </c>
      <c r="AD1990" s="42">
        <v>9.4661335841956795E-3</v>
      </c>
      <c r="AF1990" s="32" t="s">
        <v>1265</v>
      </c>
      <c r="AG1990">
        <v>171.69</v>
      </c>
      <c r="AH1990">
        <f t="shared" si="71"/>
        <v>52.653124999999996</v>
      </c>
      <c r="AI1990" s="180">
        <v>9.4661335841956795E-3</v>
      </c>
      <c r="AJ1990" s="42">
        <f ca="1">_xlfn.NORM.INV(RAND(),VAR!$F$6,VAR!$F$7)</f>
        <v>-2.8150809253446929E-2</v>
      </c>
    </row>
    <row r="1991" spans="27:36" x14ac:dyDescent="0.25">
      <c r="AA1991" s="32" t="s">
        <v>7662</v>
      </c>
      <c r="AB1991">
        <v>3.2</v>
      </c>
      <c r="AC1991">
        <f t="shared" si="70"/>
        <v>-0.98343428068540661</v>
      </c>
      <c r="AD1991" s="42">
        <v>9.4637223974765039E-3</v>
      </c>
      <c r="AF1991" s="32" t="s">
        <v>7662</v>
      </c>
      <c r="AG1991">
        <v>3.2</v>
      </c>
      <c r="AH1991">
        <f t="shared" si="71"/>
        <v>-0.98343428068540661</v>
      </c>
      <c r="AI1991" s="180">
        <v>9.4637223974765039E-3</v>
      </c>
      <c r="AJ1991" s="42">
        <f ca="1">_xlfn.NORM.INV(RAND(),VAR!$F$6,VAR!$F$7)</f>
        <v>1.6664073648206334E-2</v>
      </c>
    </row>
    <row r="1992" spans="27:36" x14ac:dyDescent="0.25">
      <c r="AA1992" s="32" t="s">
        <v>1967</v>
      </c>
      <c r="AB1992">
        <v>193.17</v>
      </c>
      <c r="AC1992">
        <f t="shared" si="70"/>
        <v>-2.1725919173503638E-2</v>
      </c>
      <c r="AD1992" s="42">
        <v>9.4586120401336515E-3</v>
      </c>
      <c r="AF1992" s="32" t="s">
        <v>1967</v>
      </c>
      <c r="AG1992">
        <v>193.17</v>
      </c>
      <c r="AH1992">
        <f t="shared" si="71"/>
        <v>-2.1725919173503638E-2</v>
      </c>
      <c r="AI1992" s="180">
        <v>9.4586120401336515E-3</v>
      </c>
      <c r="AJ1992" s="42">
        <f ca="1">_xlfn.NORM.INV(RAND(),VAR!$F$6,VAR!$F$7)</f>
        <v>1.6802381105654355E-2</v>
      </c>
    </row>
    <row r="1993" spans="27:36" x14ac:dyDescent="0.25">
      <c r="AA1993" s="32" t="s">
        <v>1214</v>
      </c>
      <c r="AB1993">
        <v>197.46</v>
      </c>
      <c r="AC1993">
        <f t="shared" si="70"/>
        <v>-0.493354544055011</v>
      </c>
      <c r="AD1993" s="42">
        <v>9.4575941925258977E-3</v>
      </c>
      <c r="AF1993" s="32" t="s">
        <v>1214</v>
      </c>
      <c r="AG1993">
        <v>197.46</v>
      </c>
      <c r="AH1993">
        <f t="shared" si="71"/>
        <v>-0.493354544055011</v>
      </c>
      <c r="AI1993" s="180">
        <v>9.4575941925258977E-3</v>
      </c>
      <c r="AJ1993" s="42">
        <f ca="1">_xlfn.NORM.INV(RAND(),VAR!$F$6,VAR!$F$7)</f>
        <v>-1.2128762236052569E-2</v>
      </c>
    </row>
    <row r="1994" spans="27:36" x14ac:dyDescent="0.25">
      <c r="AA1994" s="32" t="s">
        <v>818</v>
      </c>
      <c r="AB1994">
        <v>389.74</v>
      </c>
      <c r="AC1994">
        <f t="shared" si="70"/>
        <v>9.7307268722466969</v>
      </c>
      <c r="AD1994" s="42">
        <v>9.4537543059909357E-3</v>
      </c>
      <c r="AF1994" s="32" t="s">
        <v>818</v>
      </c>
      <c r="AG1994">
        <v>389.74</v>
      </c>
      <c r="AH1994">
        <f t="shared" si="71"/>
        <v>9.7307268722466969</v>
      </c>
      <c r="AI1994" s="180">
        <v>9.4537543059909357E-3</v>
      </c>
      <c r="AJ1994" s="42">
        <f ca="1">_xlfn.NORM.INV(RAND(),VAR!$F$6,VAR!$F$7)</f>
        <v>6.6560404817782642E-3</v>
      </c>
    </row>
    <row r="1995" spans="27:36" x14ac:dyDescent="0.25">
      <c r="AA1995" s="32" t="s">
        <v>5138</v>
      </c>
      <c r="AB1995">
        <v>36.32</v>
      </c>
      <c r="AC1995">
        <f t="shared" si="70"/>
        <v>-0.82199568712017257</v>
      </c>
      <c r="AD1995" s="42">
        <v>9.4496942745971868E-3</v>
      </c>
      <c r="AF1995" s="32" t="s">
        <v>5138</v>
      </c>
      <c r="AG1995">
        <v>36.32</v>
      </c>
      <c r="AH1995">
        <f t="shared" si="71"/>
        <v>-0.82199568712017257</v>
      </c>
      <c r="AI1995" s="180">
        <v>9.4496942745971868E-3</v>
      </c>
      <c r="AJ1995" s="42">
        <f ca="1">_xlfn.NORM.INV(RAND(),VAR!$F$6,VAR!$F$7)</f>
        <v>-1.5511234759298026E-2</v>
      </c>
    </row>
    <row r="1996" spans="27:36" x14ac:dyDescent="0.25">
      <c r="AA1996" s="32" t="s">
        <v>1946</v>
      </c>
      <c r="AB1996">
        <v>204.04</v>
      </c>
      <c r="AC1996">
        <f t="shared" si="70"/>
        <v>22.864327485380112</v>
      </c>
      <c r="AD1996" s="42">
        <v>9.4493642705189007E-3</v>
      </c>
      <c r="AF1996" s="32" t="s">
        <v>1946</v>
      </c>
      <c r="AG1996">
        <v>204.04</v>
      </c>
      <c r="AH1996">
        <f t="shared" si="71"/>
        <v>22.864327485380112</v>
      </c>
      <c r="AI1996" s="180">
        <v>9.4493642705189007E-3</v>
      </c>
      <c r="AJ1996" s="42">
        <f ca="1">_xlfn.NORM.INV(RAND(),VAR!$F$6,VAR!$F$7)</f>
        <v>3.6370220654586852E-2</v>
      </c>
    </row>
    <row r="1997" spans="27:36" x14ac:dyDescent="0.25">
      <c r="AA1997" s="32" t="s">
        <v>6350</v>
      </c>
      <c r="AB1997">
        <v>8.5500000000000007</v>
      </c>
      <c r="AC1997">
        <f t="shared" si="70"/>
        <v>-0.75021910604732689</v>
      </c>
      <c r="AD1997" s="42">
        <v>9.445100354191327E-3</v>
      </c>
      <c r="AF1997" s="32" t="s">
        <v>6350</v>
      </c>
      <c r="AG1997">
        <v>8.5500000000000007</v>
      </c>
      <c r="AH1997">
        <f t="shared" si="71"/>
        <v>-0.75021910604732689</v>
      </c>
      <c r="AI1997" s="180">
        <v>9.445100354191327E-3</v>
      </c>
      <c r="AJ1997" s="42">
        <f ca="1">_xlfn.NORM.INV(RAND(),VAR!$F$6,VAR!$F$7)</f>
        <v>-1.4772732370143092E-2</v>
      </c>
    </row>
    <row r="1998" spans="27:36" x14ac:dyDescent="0.25">
      <c r="AA1998" s="32" t="s">
        <v>4759</v>
      </c>
      <c r="AB1998">
        <v>34.229999999999997</v>
      </c>
      <c r="AC1998">
        <f t="shared" si="70"/>
        <v>2.9988317757009342</v>
      </c>
      <c r="AD1998" s="42">
        <v>9.4367443232084014E-3</v>
      </c>
      <c r="AF1998" s="32" t="s">
        <v>4759</v>
      </c>
      <c r="AG1998">
        <v>34.229999999999997</v>
      </c>
      <c r="AH1998">
        <f t="shared" si="71"/>
        <v>2.9988317757009342</v>
      </c>
      <c r="AI1998" s="180">
        <v>9.4367443232084014E-3</v>
      </c>
      <c r="AJ1998" s="42">
        <f ca="1">_xlfn.NORM.INV(RAND(),VAR!$F$6,VAR!$F$7)</f>
        <v>-3.3491579501596966E-2</v>
      </c>
    </row>
    <row r="1999" spans="27:36" x14ac:dyDescent="0.25">
      <c r="AA1999" s="32" t="s">
        <v>6353</v>
      </c>
      <c r="AB1999">
        <v>8.56</v>
      </c>
      <c r="AC1999">
        <f t="shared" si="70"/>
        <v>1.666666666666667</v>
      </c>
      <c r="AD1999" s="42">
        <v>9.4339622641510523E-3</v>
      </c>
      <c r="AF1999" s="32" t="s">
        <v>6353</v>
      </c>
      <c r="AG1999">
        <v>8.56</v>
      </c>
      <c r="AH1999">
        <f t="shared" si="71"/>
        <v>1.666666666666667</v>
      </c>
      <c r="AI1999" s="180">
        <v>9.4339622641510523E-3</v>
      </c>
      <c r="AJ1999" s="42">
        <f ca="1">_xlfn.NORM.INV(RAND(),VAR!$F$6,VAR!$F$7)</f>
        <v>-9.5715070762271582E-3</v>
      </c>
    </row>
    <row r="2000" spans="27:36" x14ac:dyDescent="0.25">
      <c r="AA2000" s="32" t="s">
        <v>7642</v>
      </c>
      <c r="AB2000">
        <v>3.21</v>
      </c>
      <c r="AC2000">
        <f t="shared" si="70"/>
        <v>-0.98090535958598535</v>
      </c>
      <c r="AD2000" s="42">
        <v>9.4339622641508303E-3</v>
      </c>
      <c r="AF2000" s="32" t="s">
        <v>7642</v>
      </c>
      <c r="AG2000">
        <v>3.21</v>
      </c>
      <c r="AH2000">
        <f t="shared" si="71"/>
        <v>-0.98090535958598535</v>
      </c>
      <c r="AI2000" s="180">
        <v>9.4339622641508303E-3</v>
      </c>
      <c r="AJ2000" s="42">
        <f ca="1">_xlfn.NORM.INV(RAND(),VAR!$F$6,VAR!$F$7)</f>
        <v>-2.3652417959220042E-2</v>
      </c>
    </row>
    <row r="2001" spans="27:36" x14ac:dyDescent="0.25">
      <c r="AA2001" s="32" t="s">
        <v>2952</v>
      </c>
      <c r="AB2001">
        <v>168.11</v>
      </c>
      <c r="AC2001">
        <f t="shared" si="70"/>
        <v>0.1889808331565177</v>
      </c>
      <c r="AD2001" s="42">
        <v>9.4271646451304925E-3</v>
      </c>
      <c r="AF2001" s="32" t="s">
        <v>2952</v>
      </c>
      <c r="AG2001">
        <v>168.11</v>
      </c>
      <c r="AH2001">
        <f t="shared" si="71"/>
        <v>0.1889808331565177</v>
      </c>
      <c r="AI2001" s="180">
        <v>9.4271646451304925E-3</v>
      </c>
      <c r="AJ2001" s="42">
        <f ca="1">_xlfn.NORM.INV(RAND(),VAR!$F$6,VAR!$F$7)</f>
        <v>-3.3192805342672463E-4</v>
      </c>
    </row>
    <row r="2002" spans="27:36" x14ac:dyDescent="0.25">
      <c r="AA2002" s="32" t="s">
        <v>3367</v>
      </c>
      <c r="AB2002">
        <v>141.38999999999999</v>
      </c>
      <c r="AC2002">
        <f t="shared" si="70"/>
        <v>17.851999999999997</v>
      </c>
      <c r="AD2002" s="42">
        <v>9.4238594988220736E-3</v>
      </c>
      <c r="AF2002" s="32" t="s">
        <v>3367</v>
      </c>
      <c r="AG2002">
        <v>141.38999999999999</v>
      </c>
      <c r="AH2002">
        <f t="shared" si="71"/>
        <v>17.851999999999997</v>
      </c>
      <c r="AI2002" s="180">
        <v>9.4238594988220736E-3</v>
      </c>
      <c r="AJ2002" s="42">
        <f ca="1">_xlfn.NORM.INV(RAND(),VAR!$F$6,VAR!$F$7)</f>
        <v>-4.9269671504171501E-4</v>
      </c>
    </row>
    <row r="2003" spans="27:36" x14ac:dyDescent="0.25">
      <c r="AA2003" s="32" t="s">
        <v>6245</v>
      </c>
      <c r="AB2003">
        <v>7.5</v>
      </c>
      <c r="AC2003">
        <f t="shared" si="70"/>
        <v>0.16640746500777603</v>
      </c>
      <c r="AD2003" s="42">
        <v>9.421265141319024E-3</v>
      </c>
      <c r="AF2003" s="32" t="s">
        <v>6245</v>
      </c>
      <c r="AG2003">
        <v>7.5</v>
      </c>
      <c r="AH2003">
        <f t="shared" si="71"/>
        <v>0.16640746500777603</v>
      </c>
      <c r="AI2003" s="180">
        <v>9.421265141319024E-3</v>
      </c>
      <c r="AJ2003" s="42">
        <f ca="1">_xlfn.NORM.INV(RAND(),VAR!$F$6,VAR!$F$7)</f>
        <v>-2.1333211022717714E-3</v>
      </c>
    </row>
    <row r="2004" spans="27:36" x14ac:dyDescent="0.25">
      <c r="AA2004" s="32" t="s">
        <v>7108</v>
      </c>
      <c r="AB2004">
        <v>6.43</v>
      </c>
      <c r="AC2004">
        <f t="shared" si="70"/>
        <v>0.19962686567164156</v>
      </c>
      <c r="AD2004" s="42">
        <v>9.4191522762949731E-3</v>
      </c>
      <c r="AF2004" s="32" t="s">
        <v>7108</v>
      </c>
      <c r="AG2004">
        <v>6.43</v>
      </c>
      <c r="AH2004">
        <f t="shared" si="71"/>
        <v>0.19962686567164156</v>
      </c>
      <c r="AI2004" s="180">
        <v>9.4191522762949731E-3</v>
      </c>
      <c r="AJ2004" s="42">
        <f ca="1">_xlfn.NORM.INV(RAND(),VAR!$F$6,VAR!$F$7)</f>
        <v>1.1132712231969911E-2</v>
      </c>
    </row>
    <row r="2005" spans="27:36" x14ac:dyDescent="0.25">
      <c r="AA2005" s="32" t="s">
        <v>7390</v>
      </c>
      <c r="AB2005">
        <v>5.36</v>
      </c>
      <c r="AC2005">
        <f t="shared" si="70"/>
        <v>-0.28628495339547266</v>
      </c>
      <c r="AD2005" s="42">
        <v>9.4161958568739212E-3</v>
      </c>
      <c r="AF2005" s="32" t="s">
        <v>7390</v>
      </c>
      <c r="AG2005">
        <v>5.36</v>
      </c>
      <c r="AH2005">
        <f t="shared" si="71"/>
        <v>-0.28628495339547266</v>
      </c>
      <c r="AI2005" s="180">
        <v>9.4161958568739212E-3</v>
      </c>
      <c r="AJ2005" s="42">
        <f ca="1">_xlfn.NORM.INV(RAND(),VAR!$F$6,VAR!$F$7)</f>
        <v>-3.2276722638847248E-3</v>
      </c>
    </row>
    <row r="2006" spans="27:36" x14ac:dyDescent="0.25">
      <c r="AA2006" s="32" t="s">
        <v>5967</v>
      </c>
      <c r="AB2006">
        <v>7.51</v>
      </c>
      <c r="AC2006">
        <f t="shared" si="70"/>
        <v>-0.97307954260314733</v>
      </c>
      <c r="AD2006" s="42">
        <v>9.408602150537515E-3</v>
      </c>
      <c r="AF2006" s="32" t="s">
        <v>5967</v>
      </c>
      <c r="AG2006">
        <v>7.51</v>
      </c>
      <c r="AH2006">
        <f t="shared" si="71"/>
        <v>-0.97307954260314733</v>
      </c>
      <c r="AI2006" s="180">
        <v>9.408602150537515E-3</v>
      </c>
      <c r="AJ2006" s="42">
        <f ca="1">_xlfn.NORM.INV(RAND(),VAR!$F$6,VAR!$F$7)</f>
        <v>-2.5036817561082281E-2</v>
      </c>
    </row>
    <row r="2007" spans="27:36" x14ac:dyDescent="0.25">
      <c r="AA2007" s="32" t="s">
        <v>1015</v>
      </c>
      <c r="AB2007">
        <v>278.97000000000003</v>
      </c>
      <c r="AC2007">
        <f t="shared" si="70"/>
        <v>0.25464357994153386</v>
      </c>
      <c r="AD2007" s="42">
        <v>9.4076781126750664E-3</v>
      </c>
      <c r="AF2007" s="32" t="s">
        <v>1015</v>
      </c>
      <c r="AG2007">
        <v>278.97000000000003</v>
      </c>
      <c r="AH2007">
        <f t="shared" si="71"/>
        <v>0.25464357994153386</v>
      </c>
      <c r="AI2007" s="180">
        <v>9.4076781126750664E-3</v>
      </c>
      <c r="AJ2007" s="42">
        <f ca="1">_xlfn.NORM.INV(RAND(),VAR!$F$6,VAR!$F$7)</f>
        <v>1.8721542618702181E-2</v>
      </c>
    </row>
    <row r="2008" spans="27:36" x14ac:dyDescent="0.25">
      <c r="AA2008" s="32" t="s">
        <v>1169</v>
      </c>
      <c r="AB2008">
        <v>222.35</v>
      </c>
      <c r="AC2008">
        <f t="shared" si="70"/>
        <v>0.66741657292838408</v>
      </c>
      <c r="AD2008" s="42">
        <v>9.3971309242781853E-3</v>
      </c>
      <c r="AF2008" s="32" t="s">
        <v>1169</v>
      </c>
      <c r="AG2008">
        <v>222.35</v>
      </c>
      <c r="AH2008">
        <f t="shared" si="71"/>
        <v>0.66741657292838408</v>
      </c>
      <c r="AI2008" s="180">
        <v>9.3971309242781853E-3</v>
      </c>
      <c r="AJ2008" s="42">
        <f ca="1">_xlfn.NORM.INV(RAND(),VAR!$F$6,VAR!$F$7)</f>
        <v>-2.0518016402893455E-2</v>
      </c>
    </row>
    <row r="2009" spans="27:36" x14ac:dyDescent="0.25">
      <c r="AA2009" s="32" t="s">
        <v>1684</v>
      </c>
      <c r="AB2009">
        <v>133.35</v>
      </c>
      <c r="AC2009">
        <f t="shared" si="70"/>
        <v>0.79523424878836813</v>
      </c>
      <c r="AD2009" s="42">
        <v>9.3861176292482362E-3</v>
      </c>
      <c r="AF2009" s="32" t="s">
        <v>1684</v>
      </c>
      <c r="AG2009">
        <v>133.35</v>
      </c>
      <c r="AH2009">
        <f t="shared" si="71"/>
        <v>0.79523424878836813</v>
      </c>
      <c r="AI2009" s="180">
        <v>9.3861176292482362E-3</v>
      </c>
      <c r="AJ2009" s="42">
        <f ca="1">_xlfn.NORM.INV(RAND(),VAR!$F$6,VAR!$F$7)</f>
        <v>-7.8634804632474221E-3</v>
      </c>
    </row>
    <row r="2010" spans="27:36" x14ac:dyDescent="0.25">
      <c r="AA2010" s="32" t="s">
        <v>3876</v>
      </c>
      <c r="AB2010">
        <v>74.28</v>
      </c>
      <c r="AC2010">
        <f t="shared" si="70"/>
        <v>1.3777208706786173</v>
      </c>
      <c r="AD2010" s="42">
        <v>9.3762739502649683E-3</v>
      </c>
      <c r="AF2010" s="32" t="s">
        <v>3876</v>
      </c>
      <c r="AG2010">
        <v>74.28</v>
      </c>
      <c r="AH2010">
        <f t="shared" si="71"/>
        <v>1.3777208706786173</v>
      </c>
      <c r="AI2010" s="180">
        <v>9.3762739502649683E-3</v>
      </c>
      <c r="AJ2010" s="42">
        <f ca="1">_xlfn.NORM.INV(RAND(),VAR!$F$6,VAR!$F$7)</f>
        <v>-2.9323379455325961E-2</v>
      </c>
    </row>
    <row r="2011" spans="27:36" x14ac:dyDescent="0.25">
      <c r="AA2011" s="32" t="s">
        <v>5150</v>
      </c>
      <c r="AB2011">
        <v>31.24</v>
      </c>
      <c r="AC2011">
        <f t="shared" si="70"/>
        <v>-0.92149373005302437</v>
      </c>
      <c r="AD2011" s="42">
        <v>9.3699515347334117E-3</v>
      </c>
      <c r="AF2011" s="32" t="s">
        <v>5150</v>
      </c>
      <c r="AG2011">
        <v>31.24</v>
      </c>
      <c r="AH2011">
        <f t="shared" si="71"/>
        <v>-0.92149373005302437</v>
      </c>
      <c r="AI2011" s="180">
        <v>9.3699515347334117E-3</v>
      </c>
      <c r="AJ2011" s="42">
        <f ca="1">_xlfn.NORM.INV(RAND(),VAR!$F$6,VAR!$F$7)</f>
        <v>1.1615129895962681E-2</v>
      </c>
    </row>
    <row r="2012" spans="27:36" x14ac:dyDescent="0.25">
      <c r="AA2012" s="32" t="s">
        <v>785</v>
      </c>
      <c r="AB2012">
        <v>397.93</v>
      </c>
      <c r="AC2012">
        <f t="shared" si="70"/>
        <v>22.001734104046243</v>
      </c>
      <c r="AD2012" s="42">
        <v>9.3597808441558961E-3</v>
      </c>
      <c r="AF2012" s="32" t="s">
        <v>785</v>
      </c>
      <c r="AG2012">
        <v>397.93</v>
      </c>
      <c r="AH2012">
        <f t="shared" si="71"/>
        <v>22.001734104046243</v>
      </c>
      <c r="AI2012" s="180">
        <v>9.3597808441558961E-3</v>
      </c>
      <c r="AJ2012" s="42">
        <f ca="1">_xlfn.NORM.INV(RAND(),VAR!$F$6,VAR!$F$7)</f>
        <v>1.0887320481035257E-2</v>
      </c>
    </row>
    <row r="2013" spans="27:36" x14ac:dyDescent="0.25">
      <c r="AA2013" s="32" t="s">
        <v>5357</v>
      </c>
      <c r="AB2013">
        <v>17.3</v>
      </c>
      <c r="AC2013">
        <f t="shared" si="70"/>
        <v>-0.89746932969833459</v>
      </c>
      <c r="AD2013" s="42">
        <v>9.334889148191472E-3</v>
      </c>
      <c r="AF2013" s="32" t="s">
        <v>5357</v>
      </c>
      <c r="AG2013">
        <v>17.3</v>
      </c>
      <c r="AH2013">
        <f t="shared" si="71"/>
        <v>-0.89746932969833459</v>
      </c>
      <c r="AI2013" s="180">
        <v>9.334889148191472E-3</v>
      </c>
      <c r="AJ2013" s="42">
        <f ca="1">_xlfn.NORM.INV(RAND(),VAR!$F$6,VAR!$F$7)</f>
        <v>1.7530881771835444E-2</v>
      </c>
    </row>
    <row r="2014" spans="27:36" x14ac:dyDescent="0.25">
      <c r="AA2014" s="32" t="s">
        <v>1748</v>
      </c>
      <c r="AB2014">
        <v>168.73</v>
      </c>
      <c r="AC2014">
        <f t="shared" si="70"/>
        <v>-0.13396294205204551</v>
      </c>
      <c r="AD2014" s="42">
        <v>9.3318179099119991E-3</v>
      </c>
      <c r="AF2014" s="32" t="s">
        <v>1748</v>
      </c>
      <c r="AG2014">
        <v>168.73</v>
      </c>
      <c r="AH2014">
        <f t="shared" si="71"/>
        <v>-0.13396294205204551</v>
      </c>
      <c r="AI2014" s="180">
        <v>9.3318179099119991E-3</v>
      </c>
      <c r="AJ2014" s="42">
        <f ca="1">_xlfn.NORM.INV(RAND(),VAR!$F$6,VAR!$F$7)</f>
        <v>-1.2978324770595576E-2</v>
      </c>
    </row>
    <row r="2015" spans="27:36" x14ac:dyDescent="0.25">
      <c r="AA2015" s="32" t="s">
        <v>1971</v>
      </c>
      <c r="AB2015">
        <v>194.83</v>
      </c>
      <c r="AC2015">
        <f t="shared" si="70"/>
        <v>-0.52146681731099864</v>
      </c>
      <c r="AD2015" s="42">
        <v>9.3249753924260492E-3</v>
      </c>
      <c r="AF2015" s="32" t="s">
        <v>1971</v>
      </c>
      <c r="AG2015">
        <v>194.83</v>
      </c>
      <c r="AH2015">
        <f t="shared" si="71"/>
        <v>-0.52146681731099864</v>
      </c>
      <c r="AI2015" s="180">
        <v>9.3249753924260492E-3</v>
      </c>
      <c r="AJ2015" s="42">
        <f ca="1">_xlfn.NORM.INV(RAND(),VAR!$F$6,VAR!$F$7)</f>
        <v>1.6140138637002907E-2</v>
      </c>
    </row>
    <row r="2016" spans="27:36" x14ac:dyDescent="0.25">
      <c r="AA2016" s="32" t="s">
        <v>470</v>
      </c>
      <c r="AB2016">
        <v>407.14</v>
      </c>
      <c r="AC2016">
        <f t="shared" si="70"/>
        <v>52.712401055408968</v>
      </c>
      <c r="AD2016" s="42">
        <v>9.3212355595220231E-3</v>
      </c>
      <c r="AF2016" s="32" t="s">
        <v>470</v>
      </c>
      <c r="AG2016">
        <v>407.14</v>
      </c>
      <c r="AH2016">
        <f t="shared" si="71"/>
        <v>52.712401055408968</v>
      </c>
      <c r="AI2016" s="180">
        <v>9.3212355595220231E-3</v>
      </c>
      <c r="AJ2016" s="42">
        <f ca="1">_xlfn.NORM.INV(RAND(),VAR!$F$6,VAR!$F$7)</f>
        <v>1.5914917462349172E-3</v>
      </c>
    </row>
    <row r="2017" spans="27:36" x14ac:dyDescent="0.25">
      <c r="AA2017" s="32" t="s">
        <v>6055</v>
      </c>
      <c r="AB2017">
        <v>7.58</v>
      </c>
      <c r="AC2017">
        <f t="shared" si="70"/>
        <v>-0.93917021105850251</v>
      </c>
      <c r="AD2017" s="42">
        <v>9.320905459387463E-3</v>
      </c>
      <c r="AF2017" s="32" t="s">
        <v>6055</v>
      </c>
      <c r="AG2017">
        <v>7.58</v>
      </c>
      <c r="AH2017">
        <f t="shared" si="71"/>
        <v>-0.93917021105850251</v>
      </c>
      <c r="AI2017" s="180">
        <v>9.320905459387463E-3</v>
      </c>
      <c r="AJ2017" s="42">
        <f ca="1">_xlfn.NORM.INV(RAND(),VAR!$F$6,VAR!$F$7)</f>
        <v>9.4737697107404213E-3</v>
      </c>
    </row>
    <row r="2018" spans="27:36" x14ac:dyDescent="0.25">
      <c r="AA2018" s="32" t="s">
        <v>3425</v>
      </c>
      <c r="AB2018">
        <v>124.61</v>
      </c>
      <c r="AC2018">
        <f t="shared" si="70"/>
        <v>27.711981566820278</v>
      </c>
      <c r="AD2018" s="42">
        <v>9.3147578162968703E-3</v>
      </c>
      <c r="AF2018" s="32" t="s">
        <v>3425</v>
      </c>
      <c r="AG2018">
        <v>124.61</v>
      </c>
      <c r="AH2018">
        <f t="shared" si="71"/>
        <v>27.711981566820278</v>
      </c>
      <c r="AI2018" s="180">
        <v>9.3147578162968703E-3</v>
      </c>
      <c r="AJ2018" s="42">
        <f ca="1">_xlfn.NORM.INV(RAND(),VAR!$F$6,VAR!$F$7)</f>
        <v>9.2879336368729744E-3</v>
      </c>
    </row>
    <row r="2019" spans="27:36" x14ac:dyDescent="0.25">
      <c r="AA2019" s="32" t="s">
        <v>7459</v>
      </c>
      <c r="AB2019">
        <v>4.34</v>
      </c>
      <c r="AC2019">
        <f t="shared" si="70"/>
        <v>-0.96776110533353144</v>
      </c>
      <c r="AD2019" s="42">
        <v>9.302325581395321E-3</v>
      </c>
      <c r="AF2019" s="32" t="s">
        <v>7459</v>
      </c>
      <c r="AG2019">
        <v>4.34</v>
      </c>
      <c r="AH2019">
        <f t="shared" si="71"/>
        <v>-0.96776110533353144</v>
      </c>
      <c r="AI2019" s="180">
        <v>9.302325581395321E-3</v>
      </c>
      <c r="AJ2019" s="42">
        <f ca="1">_xlfn.NORM.INV(RAND(),VAR!$F$6,VAR!$F$7)</f>
        <v>2.058626046626732E-3</v>
      </c>
    </row>
    <row r="2020" spans="27:36" x14ac:dyDescent="0.25">
      <c r="AA2020" s="32" t="s">
        <v>3242</v>
      </c>
      <c r="AB2020">
        <v>134.62</v>
      </c>
      <c r="AC2020">
        <f t="shared" si="70"/>
        <v>14.49136939010357</v>
      </c>
      <c r="AD2020" s="42">
        <v>9.2967461388515638E-3</v>
      </c>
      <c r="AF2020" s="32" t="s">
        <v>3242</v>
      </c>
      <c r="AG2020">
        <v>134.62</v>
      </c>
      <c r="AH2020">
        <f t="shared" si="71"/>
        <v>14.49136939010357</v>
      </c>
      <c r="AI2020" s="180">
        <v>9.2967461388515638E-3</v>
      </c>
      <c r="AJ2020" s="42">
        <f ca="1">_xlfn.NORM.INV(RAND(),VAR!$F$6,VAR!$F$7)</f>
        <v>4.5578170178606006E-3</v>
      </c>
    </row>
    <row r="2021" spans="27:36" x14ac:dyDescent="0.25">
      <c r="AA2021" s="32" t="s">
        <v>5814</v>
      </c>
      <c r="AB2021">
        <v>8.69</v>
      </c>
      <c r="AC2021">
        <f t="shared" si="70"/>
        <v>-0.75766871165644178</v>
      </c>
      <c r="AD2021" s="42">
        <v>9.2915214866433615E-3</v>
      </c>
      <c r="AF2021" s="32" t="s">
        <v>5814</v>
      </c>
      <c r="AG2021">
        <v>8.69</v>
      </c>
      <c r="AH2021">
        <f t="shared" si="71"/>
        <v>-0.75766871165644178</v>
      </c>
      <c r="AI2021" s="180">
        <v>9.2915214866433615E-3</v>
      </c>
      <c r="AJ2021" s="42">
        <f ca="1">_xlfn.NORM.INV(RAND(),VAR!$F$6,VAR!$F$7)</f>
        <v>-3.336680293261296E-2</v>
      </c>
    </row>
    <row r="2022" spans="27:36" x14ac:dyDescent="0.25">
      <c r="AA2022" s="32" t="s">
        <v>4567</v>
      </c>
      <c r="AB2022">
        <v>35.86</v>
      </c>
      <c r="AC2022">
        <f t="shared" si="70"/>
        <v>0.2222222222222221</v>
      </c>
      <c r="AD2022" s="42">
        <v>9.2879256965943124E-3</v>
      </c>
      <c r="AF2022" s="32" t="s">
        <v>4567</v>
      </c>
      <c r="AG2022">
        <v>35.86</v>
      </c>
      <c r="AH2022">
        <f t="shared" si="71"/>
        <v>0.2222222222222221</v>
      </c>
      <c r="AI2022" s="180">
        <v>9.2879256965943124E-3</v>
      </c>
      <c r="AJ2022" s="42">
        <f ca="1">_xlfn.NORM.INV(RAND(),VAR!$F$6,VAR!$F$7)</f>
        <v>3.8178868085725678E-3</v>
      </c>
    </row>
    <row r="2023" spans="27:36" x14ac:dyDescent="0.25">
      <c r="AA2023" s="32" t="s">
        <v>4854</v>
      </c>
      <c r="AB2023">
        <v>29.34</v>
      </c>
      <c r="AC2023">
        <f t="shared" si="70"/>
        <v>-0.87899034892353378</v>
      </c>
      <c r="AD2023" s="42">
        <v>9.2879256965943124E-3</v>
      </c>
      <c r="AF2023" s="32" t="s">
        <v>4854</v>
      </c>
      <c r="AG2023">
        <v>29.34</v>
      </c>
      <c r="AH2023">
        <f t="shared" si="71"/>
        <v>-0.87899034892353378</v>
      </c>
      <c r="AI2023" s="180">
        <v>9.2879256965943124E-3</v>
      </c>
      <c r="AJ2023" s="42">
        <f ca="1">_xlfn.NORM.INV(RAND(),VAR!$F$6,VAR!$F$7)</f>
        <v>-8.3015949896963134E-3</v>
      </c>
    </row>
    <row r="2024" spans="27:36" x14ac:dyDescent="0.25">
      <c r="AA2024" s="32" t="s">
        <v>1138</v>
      </c>
      <c r="AB2024">
        <v>242.46</v>
      </c>
      <c r="AC2024">
        <f t="shared" si="70"/>
        <v>0.23038668425860154</v>
      </c>
      <c r="AD2024" s="42">
        <v>9.2827706781002384E-3</v>
      </c>
      <c r="AF2024" s="32" t="s">
        <v>1138</v>
      </c>
      <c r="AG2024">
        <v>242.46</v>
      </c>
      <c r="AH2024">
        <f t="shared" si="71"/>
        <v>0.23038668425860154</v>
      </c>
      <c r="AI2024" s="180">
        <v>9.2827706781002384E-3</v>
      </c>
      <c r="AJ2024" s="42">
        <f ca="1">_xlfn.NORM.INV(RAND(),VAR!$F$6,VAR!$F$7)</f>
        <v>-3.9753423182305025E-3</v>
      </c>
    </row>
    <row r="2025" spans="27:36" x14ac:dyDescent="0.25">
      <c r="AA2025" s="32" t="s">
        <v>2041</v>
      </c>
      <c r="AB2025">
        <v>197.06</v>
      </c>
      <c r="AC2025">
        <f t="shared" si="70"/>
        <v>0.60133268324394606</v>
      </c>
      <c r="AD2025" s="42">
        <v>9.2701664532650607E-3</v>
      </c>
      <c r="AF2025" s="32" t="s">
        <v>2041</v>
      </c>
      <c r="AG2025">
        <v>197.06</v>
      </c>
      <c r="AH2025">
        <f t="shared" si="71"/>
        <v>0.60133268324394606</v>
      </c>
      <c r="AI2025" s="180">
        <v>9.2701664532650607E-3</v>
      </c>
      <c r="AJ2025" s="42">
        <f ca="1">_xlfn.NORM.INV(RAND(),VAR!$F$6,VAR!$F$7)</f>
        <v>1.0032445310405123E-2</v>
      </c>
    </row>
    <row r="2026" spans="27:36" x14ac:dyDescent="0.25">
      <c r="AA2026" s="32" t="s">
        <v>3494</v>
      </c>
      <c r="AB2026">
        <v>123.06</v>
      </c>
      <c r="AC2026">
        <f t="shared" si="70"/>
        <v>1.4030462800234331</v>
      </c>
      <c r="AD2026" s="42">
        <v>9.2676125645863028E-3</v>
      </c>
      <c r="AF2026" s="32" t="s">
        <v>3494</v>
      </c>
      <c r="AG2026">
        <v>123.06</v>
      </c>
      <c r="AH2026">
        <f t="shared" si="71"/>
        <v>1.4030462800234331</v>
      </c>
      <c r="AI2026" s="180">
        <v>9.2676125645863028E-3</v>
      </c>
      <c r="AJ2026" s="42">
        <f ca="1">_xlfn.NORM.INV(RAND(),VAR!$F$6,VAR!$F$7)</f>
        <v>-4.6684172846462292E-2</v>
      </c>
    </row>
    <row r="2027" spans="27:36" x14ac:dyDescent="0.25">
      <c r="AA2027" s="32" t="s">
        <v>4127</v>
      </c>
      <c r="AB2027">
        <v>51.21</v>
      </c>
      <c r="AC2027">
        <f t="shared" si="70"/>
        <v>-0.40529555220067359</v>
      </c>
      <c r="AD2027" s="42">
        <v>9.2629089475757542E-3</v>
      </c>
      <c r="AF2027" s="32" t="s">
        <v>4127</v>
      </c>
      <c r="AG2027">
        <v>51.21</v>
      </c>
      <c r="AH2027">
        <f t="shared" si="71"/>
        <v>-0.40529555220067359</v>
      </c>
      <c r="AI2027" s="180">
        <v>9.2629089475757542E-3</v>
      </c>
      <c r="AJ2027" s="42">
        <f ca="1">_xlfn.NORM.INV(RAND(),VAR!$F$6,VAR!$F$7)</f>
        <v>7.3146575653875254E-3</v>
      </c>
    </row>
    <row r="2028" spans="27:36" x14ac:dyDescent="0.25">
      <c r="AA2028" s="32" t="s">
        <v>3753</v>
      </c>
      <c r="AB2028">
        <v>86.11</v>
      </c>
      <c r="AC2028">
        <f t="shared" si="70"/>
        <v>25.333333333333332</v>
      </c>
      <c r="AD2028" s="42">
        <v>9.2592592592593004E-3</v>
      </c>
      <c r="AF2028" s="32" t="s">
        <v>3753</v>
      </c>
      <c r="AG2028">
        <v>86.11</v>
      </c>
      <c r="AH2028">
        <f t="shared" si="71"/>
        <v>25.333333333333332</v>
      </c>
      <c r="AI2028" s="180">
        <v>9.2592592592593004E-3</v>
      </c>
      <c r="AJ2028" s="42">
        <f ca="1">_xlfn.NORM.INV(RAND(),VAR!$F$6,VAR!$F$7)</f>
        <v>-1.9264885865363297E-2</v>
      </c>
    </row>
    <row r="2029" spans="27:36" x14ac:dyDescent="0.25">
      <c r="AA2029" s="32" t="s">
        <v>7655</v>
      </c>
      <c r="AB2029">
        <v>3.27</v>
      </c>
      <c r="AC2029">
        <f t="shared" si="70"/>
        <v>-0.96972502546060546</v>
      </c>
      <c r="AD2029" s="42">
        <v>9.2592592592593004E-3</v>
      </c>
      <c r="AF2029" s="32" t="s">
        <v>7655</v>
      </c>
      <c r="AG2029">
        <v>3.27</v>
      </c>
      <c r="AH2029">
        <f t="shared" si="71"/>
        <v>-0.96972502546060546</v>
      </c>
      <c r="AI2029" s="180">
        <v>9.2592592592593004E-3</v>
      </c>
      <c r="AJ2029" s="42">
        <f ca="1">_xlfn.NORM.INV(RAND(),VAR!$F$6,VAR!$F$7)</f>
        <v>2.6885553805555563E-3</v>
      </c>
    </row>
    <row r="2030" spans="27:36" x14ac:dyDescent="0.25">
      <c r="AA2030" s="32" t="s">
        <v>3574</v>
      </c>
      <c r="AB2030">
        <v>108.01</v>
      </c>
      <c r="AC2030">
        <f t="shared" si="70"/>
        <v>-0.45333535782973988</v>
      </c>
      <c r="AD2030" s="42">
        <v>9.2506073631097863E-3</v>
      </c>
      <c r="AF2030" s="32" t="s">
        <v>3574</v>
      </c>
      <c r="AG2030">
        <v>108.01</v>
      </c>
      <c r="AH2030">
        <f t="shared" si="71"/>
        <v>-0.45333535782973988</v>
      </c>
      <c r="AI2030" s="180">
        <v>9.2506073631097863E-3</v>
      </c>
      <c r="AJ2030" s="42">
        <f ca="1">_xlfn.NORM.INV(RAND(),VAR!$F$6,VAR!$F$7)</f>
        <v>1.9236412685195339E-2</v>
      </c>
    </row>
    <row r="2031" spans="27:36" x14ac:dyDescent="0.25">
      <c r="AA2031" s="32" t="s">
        <v>1993</v>
      </c>
      <c r="AB2031">
        <v>197.58</v>
      </c>
      <c r="AC2031">
        <f t="shared" si="70"/>
        <v>14.070938215102977</v>
      </c>
      <c r="AD2031" s="42">
        <v>9.2455432395157633E-3</v>
      </c>
      <c r="AF2031" s="32" t="s">
        <v>1993</v>
      </c>
      <c r="AG2031">
        <v>197.58</v>
      </c>
      <c r="AH2031">
        <f t="shared" si="71"/>
        <v>14.070938215102977</v>
      </c>
      <c r="AI2031" s="180">
        <v>9.2455432395157633E-3</v>
      </c>
      <c r="AJ2031" s="42">
        <f ca="1">_xlfn.NORM.INV(RAND(),VAR!$F$6,VAR!$F$7)</f>
        <v>1.4773601397434064E-2</v>
      </c>
    </row>
    <row r="2032" spans="27:36" x14ac:dyDescent="0.25">
      <c r="AA2032" s="32" t="s">
        <v>5494</v>
      </c>
      <c r="AB2032">
        <v>13.11</v>
      </c>
      <c r="AC2032">
        <f t="shared" si="70"/>
        <v>-0.92549019607843142</v>
      </c>
      <c r="AD2032" s="42">
        <v>9.2378752886834725E-3</v>
      </c>
      <c r="AF2032" s="32" t="s">
        <v>5494</v>
      </c>
      <c r="AG2032">
        <v>13.11</v>
      </c>
      <c r="AH2032">
        <f t="shared" si="71"/>
        <v>-0.92549019607843142</v>
      </c>
      <c r="AI2032" s="180">
        <v>9.2378752886834725E-3</v>
      </c>
      <c r="AJ2032" s="42">
        <f ca="1">_xlfn.NORM.INV(RAND(),VAR!$F$6,VAR!$F$7)</f>
        <v>-1.0529898121485592E-2</v>
      </c>
    </row>
    <row r="2033" spans="27:36" x14ac:dyDescent="0.25">
      <c r="AA2033" s="32" t="s">
        <v>2271</v>
      </c>
      <c r="AB2033">
        <v>175.95</v>
      </c>
      <c r="AC2033">
        <f t="shared" si="70"/>
        <v>-0.56132040190480947</v>
      </c>
      <c r="AD2033" s="42">
        <v>9.23482849604218E-3</v>
      </c>
      <c r="AF2033" s="32" t="s">
        <v>2271</v>
      </c>
      <c r="AG2033">
        <v>175.95</v>
      </c>
      <c r="AH2033">
        <f t="shared" si="71"/>
        <v>-0.56132040190480947</v>
      </c>
      <c r="AI2033" s="180">
        <v>9.23482849604218E-3</v>
      </c>
      <c r="AJ2033" s="42">
        <f ca="1">_xlfn.NORM.INV(RAND(),VAR!$F$6,VAR!$F$7)</f>
        <v>1.2070379669446846E-2</v>
      </c>
    </row>
    <row r="2034" spans="27:36" x14ac:dyDescent="0.25">
      <c r="AA2034" s="32" t="s">
        <v>385</v>
      </c>
      <c r="AB2034">
        <v>401.09</v>
      </c>
      <c r="AC2034">
        <f t="shared" si="70"/>
        <v>60.141768292682926</v>
      </c>
      <c r="AD2034" s="42">
        <v>9.2345629309042998E-3</v>
      </c>
      <c r="AF2034" s="32" t="s">
        <v>385</v>
      </c>
      <c r="AG2034">
        <v>401.09</v>
      </c>
      <c r="AH2034">
        <f t="shared" si="71"/>
        <v>60.141768292682926</v>
      </c>
      <c r="AI2034" s="180">
        <v>9.2345629309042998E-3</v>
      </c>
      <c r="AJ2034" s="42">
        <f ca="1">_xlfn.NORM.INV(RAND(),VAR!$F$6,VAR!$F$7)</f>
        <v>-7.0276823398520843E-3</v>
      </c>
    </row>
    <row r="2035" spans="27:36" x14ac:dyDescent="0.25">
      <c r="AA2035" s="32" t="s">
        <v>7237</v>
      </c>
      <c r="AB2035">
        <v>6.56</v>
      </c>
      <c r="AC2035">
        <f t="shared" si="70"/>
        <v>-0.14360313315926898</v>
      </c>
      <c r="AD2035" s="42">
        <v>9.2307692307691536E-3</v>
      </c>
      <c r="AF2035" s="32" t="s">
        <v>7237</v>
      </c>
      <c r="AG2035">
        <v>6.56</v>
      </c>
      <c r="AH2035">
        <f t="shared" si="71"/>
        <v>-0.14360313315926898</v>
      </c>
      <c r="AI2035" s="180">
        <v>9.2307692307691536E-3</v>
      </c>
      <c r="AJ2035" s="42">
        <f ca="1">_xlfn.NORM.INV(RAND(),VAR!$F$6,VAR!$F$7)</f>
        <v>1.4109196541954016E-2</v>
      </c>
    </row>
    <row r="2036" spans="27:36" x14ac:dyDescent="0.25">
      <c r="AA2036" s="32" t="s">
        <v>6634</v>
      </c>
      <c r="AB2036">
        <v>7.66</v>
      </c>
      <c r="AC2036">
        <f t="shared" si="70"/>
        <v>-0.36378737541528239</v>
      </c>
      <c r="AD2036" s="42">
        <v>9.2226613965744608E-3</v>
      </c>
      <c r="AF2036" s="32" t="s">
        <v>6634</v>
      </c>
      <c r="AG2036">
        <v>7.66</v>
      </c>
      <c r="AH2036">
        <f t="shared" si="71"/>
        <v>-0.36378737541528239</v>
      </c>
      <c r="AI2036" s="180">
        <v>9.2226613965744608E-3</v>
      </c>
      <c r="AJ2036" s="42">
        <f ca="1">_xlfn.NORM.INV(RAND(),VAR!$F$6,VAR!$F$7)</f>
        <v>-1.5216890548774689E-2</v>
      </c>
    </row>
    <row r="2037" spans="27:36" x14ac:dyDescent="0.25">
      <c r="AA2037" s="32" t="s">
        <v>5542</v>
      </c>
      <c r="AB2037">
        <v>12.04</v>
      </c>
      <c r="AC2037">
        <f t="shared" si="70"/>
        <v>-0.62078740157480317</v>
      </c>
      <c r="AD2037" s="42">
        <v>9.2204526404022769E-3</v>
      </c>
      <c r="AF2037" s="32" t="s">
        <v>5542</v>
      </c>
      <c r="AG2037">
        <v>12.04</v>
      </c>
      <c r="AH2037">
        <f t="shared" si="71"/>
        <v>-0.62078740157480317</v>
      </c>
      <c r="AI2037" s="180">
        <v>9.2204526404022769E-3</v>
      </c>
      <c r="AJ2037" s="42">
        <f ca="1">_xlfn.NORM.INV(RAND(),VAR!$F$6,VAR!$F$7)</f>
        <v>5.6844969622776628E-3</v>
      </c>
    </row>
    <row r="2038" spans="27:36" x14ac:dyDescent="0.25">
      <c r="AA2038" s="32" t="s">
        <v>4456</v>
      </c>
      <c r="AB2038">
        <v>31.75</v>
      </c>
      <c r="AC2038">
        <f t="shared" si="70"/>
        <v>3.1395045632333769</v>
      </c>
      <c r="AD2038" s="42">
        <v>9.2180546726001733E-3</v>
      </c>
      <c r="AF2038" s="32" t="s">
        <v>4456</v>
      </c>
      <c r="AG2038">
        <v>31.75</v>
      </c>
      <c r="AH2038">
        <f t="shared" si="71"/>
        <v>3.1395045632333769</v>
      </c>
      <c r="AI2038" s="180">
        <v>9.2180546726001733E-3</v>
      </c>
      <c r="AJ2038" s="42">
        <f ca="1">_xlfn.NORM.INV(RAND(),VAR!$F$6,VAR!$F$7)</f>
        <v>2.6711101454613265E-2</v>
      </c>
    </row>
    <row r="2039" spans="27:36" x14ac:dyDescent="0.25">
      <c r="AA2039" s="32" t="s">
        <v>7217</v>
      </c>
      <c r="AB2039">
        <v>7.67</v>
      </c>
      <c r="AC2039">
        <f t="shared" si="70"/>
        <v>-1.3020833333332593E-3</v>
      </c>
      <c r="AD2039" s="42">
        <v>9.2105263157895578E-3</v>
      </c>
      <c r="AF2039" s="32" t="s">
        <v>7217</v>
      </c>
      <c r="AG2039">
        <v>7.67</v>
      </c>
      <c r="AH2039">
        <f t="shared" si="71"/>
        <v>-1.3020833333332593E-3</v>
      </c>
      <c r="AI2039" s="180">
        <v>9.2105263157895578E-3</v>
      </c>
      <c r="AJ2039" s="42">
        <f ca="1">_xlfn.NORM.INV(RAND(),VAR!$F$6,VAR!$F$7)</f>
        <v>-7.3385124946534833E-3</v>
      </c>
    </row>
    <row r="2040" spans="27:36" x14ac:dyDescent="0.25">
      <c r="AA2040" s="32" t="s">
        <v>6097</v>
      </c>
      <c r="AB2040">
        <v>7.68</v>
      </c>
      <c r="AC2040">
        <f t="shared" si="70"/>
        <v>-0.5334143377885785</v>
      </c>
      <c r="AD2040" s="42">
        <v>9.1984231274637729E-3</v>
      </c>
      <c r="AF2040" s="32" t="s">
        <v>6097</v>
      </c>
      <c r="AG2040">
        <v>7.68</v>
      </c>
      <c r="AH2040">
        <f t="shared" si="71"/>
        <v>-0.5334143377885785</v>
      </c>
      <c r="AI2040" s="180">
        <v>9.1984231274637729E-3</v>
      </c>
      <c r="AJ2040" s="42">
        <f ca="1">_xlfn.NORM.INV(RAND(),VAR!$F$6,VAR!$F$7)</f>
        <v>2.1365639842610328E-2</v>
      </c>
    </row>
    <row r="2041" spans="27:36" x14ac:dyDescent="0.25">
      <c r="AA2041" s="32" t="s">
        <v>5368</v>
      </c>
      <c r="AB2041">
        <v>16.46</v>
      </c>
      <c r="AC2041">
        <f t="shared" si="70"/>
        <v>-0.91577115955378163</v>
      </c>
      <c r="AD2041" s="42">
        <v>9.1968117719192222E-3</v>
      </c>
      <c r="AF2041" s="32" t="s">
        <v>5368</v>
      </c>
      <c r="AG2041">
        <v>16.46</v>
      </c>
      <c r="AH2041">
        <f t="shared" si="71"/>
        <v>-0.91577115955378163</v>
      </c>
      <c r="AI2041" s="180">
        <v>9.1968117719192222E-3</v>
      </c>
      <c r="AJ2041" s="42">
        <f ca="1">_xlfn.NORM.INV(RAND(),VAR!$F$6,VAR!$F$7)</f>
        <v>-2.8838292054290744E-2</v>
      </c>
    </row>
    <row r="2042" spans="27:36" x14ac:dyDescent="0.25">
      <c r="AA2042" s="32" t="s">
        <v>1870</v>
      </c>
      <c r="AB2042">
        <v>195.42</v>
      </c>
      <c r="AC2042">
        <f t="shared" si="70"/>
        <v>15.177152317880793</v>
      </c>
      <c r="AD2042" s="42">
        <v>9.1923156372650805E-3</v>
      </c>
      <c r="AF2042" s="32" t="s">
        <v>1870</v>
      </c>
      <c r="AG2042">
        <v>195.42</v>
      </c>
      <c r="AH2042">
        <f t="shared" si="71"/>
        <v>15.177152317880793</v>
      </c>
      <c r="AI2042" s="180">
        <v>9.1923156372650805E-3</v>
      </c>
      <c r="AJ2042" s="42">
        <f ca="1">_xlfn.NORM.INV(RAND(),VAR!$F$6,VAR!$F$7)</f>
        <v>-4.1510933694203188E-2</v>
      </c>
    </row>
    <row r="2043" spans="27:36" x14ac:dyDescent="0.25">
      <c r="AA2043" s="32" t="s">
        <v>5557</v>
      </c>
      <c r="AB2043">
        <v>12.08</v>
      </c>
      <c r="AC2043">
        <f t="shared" si="70"/>
        <v>-0.94149554436265015</v>
      </c>
      <c r="AD2043" s="42">
        <v>9.189640768588081E-3</v>
      </c>
      <c r="AF2043" s="32" t="s">
        <v>5557</v>
      </c>
      <c r="AG2043">
        <v>12.08</v>
      </c>
      <c r="AH2043">
        <f t="shared" si="71"/>
        <v>-0.94149554436265015</v>
      </c>
      <c r="AI2043" s="180">
        <v>9.189640768588081E-3</v>
      </c>
      <c r="AJ2043" s="42">
        <f ca="1">_xlfn.NORM.INV(RAND(),VAR!$F$6,VAR!$F$7)</f>
        <v>1.3581922362887284E-2</v>
      </c>
    </row>
    <row r="2044" spans="27:36" x14ac:dyDescent="0.25">
      <c r="AA2044" s="32" t="s">
        <v>1910</v>
      </c>
      <c r="AB2044">
        <v>206.48</v>
      </c>
      <c r="AC2044">
        <f t="shared" si="70"/>
        <v>25.850455136540958</v>
      </c>
      <c r="AD2044" s="42">
        <v>9.188660801564108E-3</v>
      </c>
      <c r="AF2044" s="32" t="s">
        <v>1910</v>
      </c>
      <c r="AG2044">
        <v>206.48</v>
      </c>
      <c r="AH2044">
        <f t="shared" si="71"/>
        <v>25.850455136540958</v>
      </c>
      <c r="AI2044" s="180">
        <v>9.188660801564108E-3</v>
      </c>
      <c r="AJ2044" s="42">
        <f ca="1">_xlfn.NORM.INV(RAND(),VAR!$F$6,VAR!$F$7)</f>
        <v>-6.3752761981085149E-3</v>
      </c>
    </row>
    <row r="2045" spans="27:36" x14ac:dyDescent="0.25">
      <c r="AA2045" s="32" t="s">
        <v>5865</v>
      </c>
      <c r="AB2045">
        <v>7.69</v>
      </c>
      <c r="AC2045">
        <f t="shared" si="70"/>
        <v>-0.94268892532419135</v>
      </c>
      <c r="AD2045" s="42">
        <v>9.1863517060368771E-3</v>
      </c>
      <c r="AF2045" s="32" t="s">
        <v>5865</v>
      </c>
      <c r="AG2045">
        <v>7.69</v>
      </c>
      <c r="AH2045">
        <f t="shared" si="71"/>
        <v>-0.94268892532419135</v>
      </c>
      <c r="AI2045" s="180">
        <v>9.1863517060368771E-3</v>
      </c>
      <c r="AJ2045" s="42">
        <f ca="1">_xlfn.NORM.INV(RAND(),VAR!$F$6,VAR!$F$7)</f>
        <v>2.446798423995852E-2</v>
      </c>
    </row>
    <row r="2046" spans="27:36" x14ac:dyDescent="0.25">
      <c r="AA2046" s="32" t="s">
        <v>3196</v>
      </c>
      <c r="AB2046">
        <v>134.18</v>
      </c>
      <c r="AC2046">
        <f t="shared" si="70"/>
        <v>39.660606060606064</v>
      </c>
      <c r="AD2046" s="42">
        <v>9.1756919374248458E-3</v>
      </c>
      <c r="AF2046" s="32" t="s">
        <v>3196</v>
      </c>
      <c r="AG2046">
        <v>134.18</v>
      </c>
      <c r="AH2046">
        <f t="shared" si="71"/>
        <v>39.660606060606064</v>
      </c>
      <c r="AI2046" s="180">
        <v>9.1756919374248458E-3</v>
      </c>
      <c r="AJ2046" s="42">
        <f ca="1">_xlfn.NORM.INV(RAND(),VAR!$F$6,VAR!$F$7)</f>
        <v>7.1436601384716834E-3</v>
      </c>
    </row>
    <row r="2047" spans="27:36" x14ac:dyDescent="0.25">
      <c r="AA2047" s="32" t="s">
        <v>7654</v>
      </c>
      <c r="AB2047">
        <v>3.3</v>
      </c>
      <c r="AC2047">
        <f t="shared" si="70"/>
        <v>-0.99117717830120577</v>
      </c>
      <c r="AD2047" s="42">
        <v>9.1743119266054496E-3</v>
      </c>
      <c r="AF2047" s="32" t="s">
        <v>7654</v>
      </c>
      <c r="AG2047">
        <v>3.3</v>
      </c>
      <c r="AH2047">
        <f t="shared" si="71"/>
        <v>-0.99117717830120577</v>
      </c>
      <c r="AI2047" s="180">
        <v>9.1743119266054496E-3</v>
      </c>
      <c r="AJ2047" s="42">
        <f ca="1">_xlfn.NORM.INV(RAND(),VAR!$F$6,VAR!$F$7)</f>
        <v>-1.1585099575668353E-2</v>
      </c>
    </row>
    <row r="2048" spans="27:36" x14ac:dyDescent="0.25">
      <c r="AA2048" s="32" t="s">
        <v>731</v>
      </c>
      <c r="AB2048">
        <v>374.03</v>
      </c>
      <c r="AC2048">
        <f t="shared" si="70"/>
        <v>0.55109065273285229</v>
      </c>
      <c r="AD2048" s="42">
        <v>9.1735693279011432E-3</v>
      </c>
      <c r="AF2048" s="32" t="s">
        <v>731</v>
      </c>
      <c r="AG2048">
        <v>374.03</v>
      </c>
      <c r="AH2048">
        <f t="shared" si="71"/>
        <v>0.55109065273285229</v>
      </c>
      <c r="AI2048" s="180">
        <v>9.1735693279011432E-3</v>
      </c>
      <c r="AJ2048" s="42">
        <f ca="1">_xlfn.NORM.INV(RAND(),VAR!$F$6,VAR!$F$7)</f>
        <v>-1.4773826315618657E-2</v>
      </c>
    </row>
    <row r="2049" spans="27:36" x14ac:dyDescent="0.25">
      <c r="AA2049" s="32" t="s">
        <v>1144</v>
      </c>
      <c r="AB2049">
        <v>241.14</v>
      </c>
      <c r="AC2049">
        <f t="shared" si="70"/>
        <v>0.32662155471199861</v>
      </c>
      <c r="AD2049" s="42">
        <v>9.1650973006904835E-3</v>
      </c>
      <c r="AF2049" s="32" t="s">
        <v>1144</v>
      </c>
      <c r="AG2049">
        <v>241.14</v>
      </c>
      <c r="AH2049">
        <f t="shared" si="71"/>
        <v>0.32662155471199861</v>
      </c>
      <c r="AI2049" s="180">
        <v>9.1650973006904835E-3</v>
      </c>
      <c r="AJ2049" s="42">
        <f ca="1">_xlfn.NORM.INV(RAND(),VAR!$F$6,VAR!$F$7)</f>
        <v>-2.5612197824111393E-3</v>
      </c>
    </row>
    <row r="2050" spans="27:36" x14ac:dyDescent="0.25">
      <c r="AA2050" s="32" t="s">
        <v>1299</v>
      </c>
      <c r="AB2050">
        <v>181.77</v>
      </c>
      <c r="AC2050">
        <f t="shared" si="70"/>
        <v>26.499243570347957</v>
      </c>
      <c r="AD2050" s="42">
        <v>9.160559626915532E-3</v>
      </c>
      <c r="AF2050" s="32" t="s">
        <v>1299</v>
      </c>
      <c r="AG2050">
        <v>181.77</v>
      </c>
      <c r="AH2050">
        <f t="shared" si="71"/>
        <v>26.499243570347957</v>
      </c>
      <c r="AI2050" s="180">
        <v>9.160559626915532E-3</v>
      </c>
      <c r="AJ2050" s="42">
        <f ca="1">_xlfn.NORM.INV(RAND(),VAR!$F$6,VAR!$F$7)</f>
        <v>2.3670736620790604E-2</v>
      </c>
    </row>
    <row r="2051" spans="27:36" x14ac:dyDescent="0.25">
      <c r="AA2051" s="32" t="s">
        <v>7103</v>
      </c>
      <c r="AB2051">
        <v>6.61</v>
      </c>
      <c r="AC2051">
        <f t="shared" si="70"/>
        <v>0.49886621315192747</v>
      </c>
      <c r="AD2051" s="42">
        <v>9.1603053435114212E-3</v>
      </c>
      <c r="AF2051" s="32" t="s">
        <v>7103</v>
      </c>
      <c r="AG2051">
        <v>6.61</v>
      </c>
      <c r="AH2051">
        <f t="shared" si="71"/>
        <v>0.49886621315192747</v>
      </c>
      <c r="AI2051" s="180">
        <v>9.1603053435114212E-3</v>
      </c>
      <c r="AJ2051" s="42">
        <f ca="1">_xlfn.NORM.INV(RAND(),VAR!$F$6,VAR!$F$7)</f>
        <v>1.4096402307721174E-2</v>
      </c>
    </row>
    <row r="2052" spans="27:36" x14ac:dyDescent="0.25">
      <c r="AA2052" s="32" t="s">
        <v>7434</v>
      </c>
      <c r="AB2052">
        <v>4.41</v>
      </c>
      <c r="AC2052">
        <f t="shared" ref="AC2052:AC2115" si="72">(AB2052/AB2053)-1</f>
        <v>-0.98952916874421259</v>
      </c>
      <c r="AD2052" s="42">
        <v>9.1533180778031742E-3</v>
      </c>
      <c r="AF2052" s="32" t="s">
        <v>7434</v>
      </c>
      <c r="AG2052">
        <v>4.41</v>
      </c>
      <c r="AH2052">
        <f t="shared" ref="AH2052:AH2115" si="73">(AG2052/AG2053)-1</f>
        <v>-0.98952916874421259</v>
      </c>
      <c r="AI2052" s="180">
        <v>9.1533180778031742E-3</v>
      </c>
      <c r="AJ2052" s="42">
        <f ca="1">_xlfn.NORM.INV(RAND(),VAR!$F$6,VAR!$F$7)</f>
        <v>2.7164912191648804E-2</v>
      </c>
    </row>
    <row r="2053" spans="27:36" x14ac:dyDescent="0.25">
      <c r="AA2053" s="32" t="s">
        <v>215</v>
      </c>
      <c r="AB2053">
        <v>421.17</v>
      </c>
      <c r="AC2053">
        <f t="shared" si="72"/>
        <v>0.12303015758739311</v>
      </c>
      <c r="AD2053" s="42">
        <v>9.152989097879427E-3</v>
      </c>
      <c r="AF2053" s="32" t="s">
        <v>215</v>
      </c>
      <c r="AG2053">
        <v>421.17</v>
      </c>
      <c r="AH2053">
        <f t="shared" si="73"/>
        <v>0.12303015758739311</v>
      </c>
      <c r="AI2053" s="180">
        <v>9.152989097879427E-3</v>
      </c>
      <c r="AJ2053" s="42">
        <f ca="1">_xlfn.NORM.INV(RAND(),VAR!$F$6,VAR!$F$7)</f>
        <v>5.4590188381506543E-3</v>
      </c>
    </row>
    <row r="2054" spans="27:36" x14ac:dyDescent="0.25">
      <c r="AA2054" s="32" t="s">
        <v>705</v>
      </c>
      <c r="AB2054">
        <v>375.03</v>
      </c>
      <c r="AC2054">
        <f t="shared" si="72"/>
        <v>1.0325727602839954</v>
      </c>
      <c r="AD2054" s="42">
        <v>9.1488846433280813E-3</v>
      </c>
      <c r="AF2054" s="32" t="s">
        <v>705</v>
      </c>
      <c r="AG2054">
        <v>375.03</v>
      </c>
      <c r="AH2054">
        <f t="shared" si="73"/>
        <v>1.0325727602839954</v>
      </c>
      <c r="AI2054" s="180">
        <v>9.1488846433280813E-3</v>
      </c>
      <c r="AJ2054" s="42">
        <f ca="1">_xlfn.NORM.INV(RAND(),VAR!$F$6,VAR!$F$7)</f>
        <v>-1.1801387929285825E-2</v>
      </c>
    </row>
    <row r="2055" spans="27:36" x14ac:dyDescent="0.25">
      <c r="AA2055" s="32" t="s">
        <v>2119</v>
      </c>
      <c r="AB2055">
        <v>184.51</v>
      </c>
      <c r="AC2055">
        <f t="shared" si="72"/>
        <v>0.21013969961303869</v>
      </c>
      <c r="AD2055" s="42">
        <v>9.1336687814482787E-3</v>
      </c>
      <c r="AF2055" s="32" t="s">
        <v>2119</v>
      </c>
      <c r="AG2055">
        <v>184.51</v>
      </c>
      <c r="AH2055">
        <f t="shared" si="73"/>
        <v>0.21013969961303869</v>
      </c>
      <c r="AI2055" s="180">
        <v>9.1336687814482787E-3</v>
      </c>
      <c r="AJ2055" s="42">
        <f ca="1">_xlfn.NORM.INV(RAND(),VAR!$F$6,VAR!$F$7)</f>
        <v>-2.4384346892109415E-2</v>
      </c>
    </row>
    <row r="2056" spans="27:36" x14ac:dyDescent="0.25">
      <c r="AA2056" s="32" t="s">
        <v>2759</v>
      </c>
      <c r="AB2056">
        <v>152.47</v>
      </c>
      <c r="AC2056">
        <f t="shared" si="72"/>
        <v>-0.10396097790314995</v>
      </c>
      <c r="AD2056" s="42">
        <v>9.1336289628698442E-3</v>
      </c>
      <c r="AF2056" s="32" t="s">
        <v>2759</v>
      </c>
      <c r="AG2056">
        <v>152.47</v>
      </c>
      <c r="AH2056">
        <f t="shared" si="73"/>
        <v>-0.10396097790314995</v>
      </c>
      <c r="AI2056" s="180">
        <v>9.1336289628698442E-3</v>
      </c>
      <c r="AJ2056" s="42">
        <f ca="1">_xlfn.NORM.INV(RAND(),VAR!$F$6,VAR!$F$7)</f>
        <v>5.3939699437192002E-3</v>
      </c>
    </row>
    <row r="2057" spans="27:36" x14ac:dyDescent="0.25">
      <c r="AA2057" s="32" t="s">
        <v>1335</v>
      </c>
      <c r="AB2057">
        <v>170.16</v>
      </c>
      <c r="AC2057">
        <f t="shared" si="72"/>
        <v>9.9922480620155039</v>
      </c>
      <c r="AD2057" s="42">
        <v>9.1329616890047927E-3</v>
      </c>
      <c r="AF2057" s="32" t="s">
        <v>1335</v>
      </c>
      <c r="AG2057">
        <v>170.16</v>
      </c>
      <c r="AH2057">
        <f t="shared" si="73"/>
        <v>9.9922480620155039</v>
      </c>
      <c r="AI2057" s="180">
        <v>9.1329616890047927E-3</v>
      </c>
      <c r="AJ2057" s="42">
        <f ca="1">_xlfn.NORM.INV(RAND(),VAR!$F$6,VAR!$F$7)</f>
        <v>2.5590502233085816E-2</v>
      </c>
    </row>
    <row r="2058" spans="27:36" x14ac:dyDescent="0.25">
      <c r="AA2058" s="32" t="s">
        <v>5429</v>
      </c>
      <c r="AB2058">
        <v>15.48</v>
      </c>
      <c r="AC2058">
        <f t="shared" si="72"/>
        <v>-0.57658643326039383</v>
      </c>
      <c r="AD2058" s="42">
        <v>9.1264667535855271E-3</v>
      </c>
      <c r="AF2058" s="32" t="s">
        <v>5429</v>
      </c>
      <c r="AG2058">
        <v>15.48</v>
      </c>
      <c r="AH2058">
        <f t="shared" si="73"/>
        <v>-0.57658643326039383</v>
      </c>
      <c r="AI2058" s="180">
        <v>9.1264667535855271E-3</v>
      </c>
      <c r="AJ2058" s="42">
        <f ca="1">_xlfn.NORM.INV(RAND(),VAR!$F$6,VAR!$F$7)</f>
        <v>-4.173872323339085E-3</v>
      </c>
    </row>
    <row r="2059" spans="27:36" x14ac:dyDescent="0.25">
      <c r="AA2059" s="32" t="s">
        <v>4710</v>
      </c>
      <c r="AB2059">
        <v>36.56</v>
      </c>
      <c r="AC2059">
        <f t="shared" si="72"/>
        <v>-0.8000765571170777</v>
      </c>
      <c r="AD2059" s="42">
        <v>9.1084736406294997E-3</v>
      </c>
      <c r="AF2059" s="32" t="s">
        <v>4710</v>
      </c>
      <c r="AG2059">
        <v>36.56</v>
      </c>
      <c r="AH2059">
        <f t="shared" si="73"/>
        <v>-0.8000765571170777</v>
      </c>
      <c r="AI2059" s="180">
        <v>9.1084736406294997E-3</v>
      </c>
      <c r="AJ2059" s="42">
        <f ca="1">_xlfn.NORM.INV(RAND(),VAR!$F$6,VAR!$F$7)</f>
        <v>-8.5630733610465252E-4</v>
      </c>
    </row>
    <row r="2060" spans="27:36" x14ac:dyDescent="0.25">
      <c r="AA2060" s="32" t="s">
        <v>1238</v>
      </c>
      <c r="AB2060">
        <v>182.87</v>
      </c>
      <c r="AC2060">
        <f t="shared" si="72"/>
        <v>-6.789336867322493E-2</v>
      </c>
      <c r="AD2060" s="42">
        <v>9.1049553029467489E-3</v>
      </c>
      <c r="AF2060" s="32" t="s">
        <v>1238</v>
      </c>
      <c r="AG2060">
        <v>182.87</v>
      </c>
      <c r="AH2060">
        <f t="shared" si="73"/>
        <v>-6.789336867322493E-2</v>
      </c>
      <c r="AI2060" s="180">
        <v>9.1049553029467489E-3</v>
      </c>
      <c r="AJ2060" s="42">
        <f ca="1">_xlfn.NORM.INV(RAND(),VAR!$F$6,VAR!$F$7)</f>
        <v>4.8870994054334722E-3</v>
      </c>
    </row>
    <row r="2061" spans="27:36" x14ac:dyDescent="0.25">
      <c r="AA2061" s="32" t="s">
        <v>2348</v>
      </c>
      <c r="AB2061">
        <v>196.19</v>
      </c>
      <c r="AC2061">
        <f t="shared" si="72"/>
        <v>-0.43822122956217968</v>
      </c>
      <c r="AD2061" s="42">
        <v>9.1040016459211781E-3</v>
      </c>
      <c r="AF2061" s="32" t="s">
        <v>2348</v>
      </c>
      <c r="AG2061">
        <v>196.19</v>
      </c>
      <c r="AH2061">
        <f t="shared" si="73"/>
        <v>-0.43822122956217968</v>
      </c>
      <c r="AI2061" s="180">
        <v>9.1040016459211781E-3</v>
      </c>
      <c r="AJ2061" s="42">
        <f ca="1">_xlfn.NORM.INV(RAND(),VAR!$F$6,VAR!$F$7)</f>
        <v>-2.7177590985006658E-2</v>
      </c>
    </row>
    <row r="2062" spans="27:36" x14ac:dyDescent="0.25">
      <c r="AA2062" s="32" t="s">
        <v>957</v>
      </c>
      <c r="AB2062">
        <v>349.23</v>
      </c>
      <c r="AC2062">
        <f t="shared" si="72"/>
        <v>-0.10398706896551713</v>
      </c>
      <c r="AD2062" s="42">
        <v>9.1019417475728392E-3</v>
      </c>
      <c r="AF2062" s="32" t="s">
        <v>957</v>
      </c>
      <c r="AG2062">
        <v>349.23</v>
      </c>
      <c r="AH2062">
        <f t="shared" si="73"/>
        <v>-0.10398706896551713</v>
      </c>
      <c r="AI2062" s="180">
        <v>9.1019417475728392E-3</v>
      </c>
      <c r="AJ2062" s="42">
        <f ca="1">_xlfn.NORM.INV(RAND(),VAR!$F$6,VAR!$F$7)</f>
        <v>-1.3453499886006453E-2</v>
      </c>
    </row>
    <row r="2063" spans="27:36" x14ac:dyDescent="0.25">
      <c r="AA2063" s="32" t="s">
        <v>509</v>
      </c>
      <c r="AB2063">
        <v>389.76</v>
      </c>
      <c r="AC2063">
        <f t="shared" si="72"/>
        <v>2.1295969166532838</v>
      </c>
      <c r="AD2063" s="42">
        <v>9.0873786407765778E-3</v>
      </c>
      <c r="AF2063" s="32" t="s">
        <v>509</v>
      </c>
      <c r="AG2063">
        <v>389.76</v>
      </c>
      <c r="AH2063">
        <f t="shared" si="73"/>
        <v>2.1295969166532838</v>
      </c>
      <c r="AI2063" s="180">
        <v>9.0873786407765778E-3</v>
      </c>
      <c r="AJ2063" s="42">
        <f ca="1">_xlfn.NORM.INV(RAND(),VAR!$F$6,VAR!$F$7)</f>
        <v>-9.9992566453475651E-3</v>
      </c>
    </row>
    <row r="2064" spans="27:36" x14ac:dyDescent="0.25">
      <c r="AA2064" s="32" t="s">
        <v>1546</v>
      </c>
      <c r="AB2064">
        <v>124.54</v>
      </c>
      <c r="AC2064">
        <f t="shared" si="72"/>
        <v>12.961883408071749</v>
      </c>
      <c r="AD2064" s="42">
        <v>9.0747042618701812E-3</v>
      </c>
      <c r="AF2064" s="32" t="s">
        <v>1546</v>
      </c>
      <c r="AG2064">
        <v>124.54</v>
      </c>
      <c r="AH2064">
        <f t="shared" si="73"/>
        <v>12.961883408071749</v>
      </c>
      <c r="AI2064" s="180">
        <v>9.0747042618701812E-3</v>
      </c>
      <c r="AJ2064" s="42">
        <f ca="1">_xlfn.NORM.INV(RAND(),VAR!$F$6,VAR!$F$7)</f>
        <v>3.3974489163409782E-2</v>
      </c>
    </row>
    <row r="2065" spans="27:36" x14ac:dyDescent="0.25">
      <c r="AA2065" s="32" t="s">
        <v>6401</v>
      </c>
      <c r="AB2065">
        <v>8.92</v>
      </c>
      <c r="AC2065">
        <f t="shared" si="72"/>
        <v>-0.96825961641105929</v>
      </c>
      <c r="AD2065" s="42">
        <v>9.0497737556560764E-3</v>
      </c>
      <c r="AF2065" s="32" t="s">
        <v>6401</v>
      </c>
      <c r="AG2065">
        <v>8.92</v>
      </c>
      <c r="AH2065">
        <f t="shared" si="73"/>
        <v>-0.96825961641105929</v>
      </c>
      <c r="AI2065" s="180">
        <v>9.0497737556560764E-3</v>
      </c>
      <c r="AJ2065" s="42">
        <f ca="1">_xlfn.NORM.INV(RAND(),VAR!$F$6,VAR!$F$7)</f>
        <v>2.2730887810695519E-2</v>
      </c>
    </row>
    <row r="2066" spans="27:36" x14ac:dyDescent="0.25">
      <c r="AA2066" s="32" t="s">
        <v>1058</v>
      </c>
      <c r="AB2066">
        <v>281.02999999999997</v>
      </c>
      <c r="AC2066">
        <f t="shared" si="72"/>
        <v>0.38308971898223332</v>
      </c>
      <c r="AD2066" s="42">
        <v>9.0481490790275121E-3</v>
      </c>
      <c r="AF2066" s="32" t="s">
        <v>1058</v>
      </c>
      <c r="AG2066">
        <v>281.02999999999997</v>
      </c>
      <c r="AH2066">
        <f t="shared" si="73"/>
        <v>0.38308971898223332</v>
      </c>
      <c r="AI2066" s="180">
        <v>9.0481490790275121E-3</v>
      </c>
      <c r="AJ2066" s="42">
        <f ca="1">_xlfn.NORM.INV(RAND(),VAR!$F$6,VAR!$F$7)</f>
        <v>-2.9310712740388857E-3</v>
      </c>
    </row>
    <row r="2067" spans="27:36" x14ac:dyDescent="0.25">
      <c r="AA2067" s="32" t="s">
        <v>1211</v>
      </c>
      <c r="AB2067">
        <v>203.19</v>
      </c>
      <c r="AC2067">
        <f t="shared" si="72"/>
        <v>24.983375959079282</v>
      </c>
      <c r="AD2067" s="42">
        <v>9.0380890897352462E-3</v>
      </c>
      <c r="AF2067" s="32" t="s">
        <v>1211</v>
      </c>
      <c r="AG2067">
        <v>203.19</v>
      </c>
      <c r="AH2067">
        <f t="shared" si="73"/>
        <v>24.983375959079282</v>
      </c>
      <c r="AI2067" s="180">
        <v>9.0380890897352462E-3</v>
      </c>
      <c r="AJ2067" s="42">
        <f ca="1">_xlfn.NORM.INV(RAND(),VAR!$F$6,VAR!$F$7)</f>
        <v>-4.9436329340837243E-3</v>
      </c>
    </row>
    <row r="2068" spans="27:36" x14ac:dyDescent="0.25">
      <c r="AA2068" s="32" t="s">
        <v>6563</v>
      </c>
      <c r="AB2068">
        <v>7.82</v>
      </c>
      <c r="AC2068">
        <f t="shared" si="72"/>
        <v>-0.96335348423075118</v>
      </c>
      <c r="AD2068" s="42">
        <v>9.0322580645161299E-3</v>
      </c>
      <c r="AF2068" s="32" t="s">
        <v>6563</v>
      </c>
      <c r="AG2068">
        <v>7.82</v>
      </c>
      <c r="AH2068">
        <f t="shared" si="73"/>
        <v>-0.96335348423075118</v>
      </c>
      <c r="AI2068" s="180">
        <v>9.0322580645161299E-3</v>
      </c>
      <c r="AJ2068" s="42">
        <f ca="1">_xlfn.NORM.INV(RAND(),VAR!$F$6,VAR!$F$7)</f>
        <v>-2.73640894056493E-2</v>
      </c>
    </row>
    <row r="2069" spans="27:36" x14ac:dyDescent="0.25">
      <c r="AA2069" s="32" t="s">
        <v>1917</v>
      </c>
      <c r="AB2069">
        <v>213.39</v>
      </c>
      <c r="AC2069">
        <f t="shared" si="72"/>
        <v>0.22433874576854662</v>
      </c>
      <c r="AD2069" s="42">
        <v>9.0315869112918001E-3</v>
      </c>
      <c r="AF2069" s="32" t="s">
        <v>1917</v>
      </c>
      <c r="AG2069">
        <v>213.39</v>
      </c>
      <c r="AH2069">
        <f t="shared" si="73"/>
        <v>0.22433874576854662</v>
      </c>
      <c r="AI2069" s="180">
        <v>9.0315869112918001E-3</v>
      </c>
      <c r="AJ2069" s="42">
        <f ca="1">_xlfn.NORM.INV(RAND(),VAR!$F$6,VAR!$F$7)</f>
        <v>-1.2497988518530557E-2</v>
      </c>
    </row>
    <row r="2070" spans="27:36" x14ac:dyDescent="0.25">
      <c r="AA2070" s="32" t="s">
        <v>1806</v>
      </c>
      <c r="AB2070">
        <v>174.29</v>
      </c>
      <c r="AC2070">
        <f t="shared" si="72"/>
        <v>24.974664679582713</v>
      </c>
      <c r="AD2070" s="42">
        <v>9.0314363457419944E-3</v>
      </c>
      <c r="AF2070" s="32" t="s">
        <v>1806</v>
      </c>
      <c r="AG2070">
        <v>174.29</v>
      </c>
      <c r="AH2070">
        <f t="shared" si="73"/>
        <v>24.974664679582713</v>
      </c>
      <c r="AI2070" s="180">
        <v>9.0314363457419944E-3</v>
      </c>
      <c r="AJ2070" s="42">
        <f ca="1">_xlfn.NORM.INV(RAND(),VAR!$F$6,VAR!$F$7)</f>
        <v>2.0135600705790388E-2</v>
      </c>
    </row>
    <row r="2071" spans="27:36" x14ac:dyDescent="0.25">
      <c r="AA2071" s="32" t="s">
        <v>6149</v>
      </c>
      <c r="AB2071">
        <v>6.71</v>
      </c>
      <c r="AC2071">
        <f t="shared" si="72"/>
        <v>-0.96205824144755447</v>
      </c>
      <c r="AD2071" s="42">
        <v>9.0225563909773765E-3</v>
      </c>
      <c r="AF2071" s="32" t="s">
        <v>6149</v>
      </c>
      <c r="AG2071">
        <v>6.71</v>
      </c>
      <c r="AH2071">
        <f t="shared" si="73"/>
        <v>-0.96205824144755447</v>
      </c>
      <c r="AI2071" s="180">
        <v>9.0225563909773765E-3</v>
      </c>
      <c r="AJ2071" s="42">
        <f ca="1">_xlfn.NORM.INV(RAND(),VAR!$F$6,VAR!$F$7)</f>
        <v>5.4725099209547261E-3</v>
      </c>
    </row>
    <row r="2072" spans="27:36" x14ac:dyDescent="0.25">
      <c r="AA2072" s="32" t="s">
        <v>1254</v>
      </c>
      <c r="AB2072">
        <v>176.85</v>
      </c>
      <c r="AC2072">
        <f t="shared" si="72"/>
        <v>3.0506184150251947</v>
      </c>
      <c r="AD2072" s="42">
        <v>9.014663091230668E-3</v>
      </c>
      <c r="AF2072" s="32" t="s">
        <v>1254</v>
      </c>
      <c r="AG2072">
        <v>176.85</v>
      </c>
      <c r="AH2072">
        <f t="shared" si="73"/>
        <v>3.0506184150251947</v>
      </c>
      <c r="AI2072" s="180">
        <v>9.014663091230668E-3</v>
      </c>
      <c r="AJ2072" s="42">
        <f ca="1">_xlfn.NORM.INV(RAND(),VAR!$F$6,VAR!$F$7)</f>
        <v>1.825389662181397E-2</v>
      </c>
    </row>
    <row r="2073" spans="27:36" x14ac:dyDescent="0.25">
      <c r="AA2073" s="32" t="s">
        <v>4291</v>
      </c>
      <c r="AB2073">
        <v>43.66</v>
      </c>
      <c r="AC2073">
        <f t="shared" si="72"/>
        <v>1.7844387755102038</v>
      </c>
      <c r="AD2073" s="42">
        <v>9.0131730991447334E-3</v>
      </c>
      <c r="AF2073" s="32" t="s">
        <v>4291</v>
      </c>
      <c r="AG2073">
        <v>43.66</v>
      </c>
      <c r="AH2073">
        <f t="shared" si="73"/>
        <v>1.7844387755102038</v>
      </c>
      <c r="AI2073" s="180">
        <v>9.0131730991447334E-3</v>
      </c>
      <c r="AJ2073" s="42">
        <f ca="1">_xlfn.NORM.INV(RAND(),VAR!$F$6,VAR!$F$7)</f>
        <v>2.2327615430093255E-2</v>
      </c>
    </row>
    <row r="2074" spans="27:36" x14ac:dyDescent="0.25">
      <c r="AA2074" s="32" t="s">
        <v>5436</v>
      </c>
      <c r="AB2074">
        <v>15.68</v>
      </c>
      <c r="AC2074">
        <f t="shared" si="72"/>
        <v>-0.94756729643872262</v>
      </c>
      <c r="AD2074" s="42">
        <v>9.009009009009139E-3</v>
      </c>
      <c r="AF2074" s="32" t="s">
        <v>5436</v>
      </c>
      <c r="AG2074">
        <v>15.68</v>
      </c>
      <c r="AH2074">
        <f t="shared" si="73"/>
        <v>-0.94756729643872262</v>
      </c>
      <c r="AI2074" s="180">
        <v>9.009009009009139E-3</v>
      </c>
      <c r="AJ2074" s="42">
        <f ca="1">_xlfn.NORM.INV(RAND(),VAR!$F$6,VAR!$F$7)</f>
        <v>-1.2636273486998304E-2</v>
      </c>
    </row>
    <row r="2075" spans="27:36" x14ac:dyDescent="0.25">
      <c r="AA2075" s="32" t="s">
        <v>258</v>
      </c>
      <c r="AB2075">
        <v>299.05</v>
      </c>
      <c r="AC2075">
        <f t="shared" si="72"/>
        <v>5.5095777100565959</v>
      </c>
      <c r="AD2075" s="42">
        <v>9.0087050408260705E-3</v>
      </c>
      <c r="AF2075" s="32" t="s">
        <v>258</v>
      </c>
      <c r="AG2075">
        <v>299.05</v>
      </c>
      <c r="AH2075">
        <f t="shared" si="73"/>
        <v>5.5095777100565959</v>
      </c>
      <c r="AI2075" s="180">
        <v>9.0087050408260705E-3</v>
      </c>
      <c r="AJ2075" s="42">
        <f ca="1">_xlfn.NORM.INV(RAND(),VAR!$F$6,VAR!$F$7)</f>
        <v>-2.5425037928062545E-3</v>
      </c>
    </row>
    <row r="2076" spans="27:36" x14ac:dyDescent="0.25">
      <c r="AA2076" s="32" t="s">
        <v>4323</v>
      </c>
      <c r="AB2076">
        <v>45.94</v>
      </c>
      <c r="AC2076">
        <f t="shared" si="72"/>
        <v>-0.6963849051615888</v>
      </c>
      <c r="AD2076" s="42">
        <v>9.0050516143200809E-3</v>
      </c>
      <c r="AF2076" s="32" t="s">
        <v>4323</v>
      </c>
      <c r="AG2076">
        <v>45.94</v>
      </c>
      <c r="AH2076">
        <f t="shared" si="73"/>
        <v>-0.6963849051615888</v>
      </c>
      <c r="AI2076" s="180">
        <v>9.0050516143200809E-3</v>
      </c>
      <c r="AJ2076" s="42">
        <f ca="1">_xlfn.NORM.INV(RAND(),VAR!$F$6,VAR!$F$7)</f>
        <v>-2.2107155256412651E-3</v>
      </c>
    </row>
    <row r="2077" spans="27:36" x14ac:dyDescent="0.25">
      <c r="AA2077" s="32" t="s">
        <v>3059</v>
      </c>
      <c r="AB2077">
        <v>151.31</v>
      </c>
      <c r="AC2077">
        <f t="shared" si="72"/>
        <v>-0.17690257302942936</v>
      </c>
      <c r="AD2077" s="42">
        <v>9.0024006401707712E-3</v>
      </c>
      <c r="AF2077" s="32" t="s">
        <v>3059</v>
      </c>
      <c r="AG2077">
        <v>151.31</v>
      </c>
      <c r="AH2077">
        <f t="shared" si="73"/>
        <v>-0.17690257302942936</v>
      </c>
      <c r="AI2077" s="180">
        <v>9.0024006401707712E-3</v>
      </c>
      <c r="AJ2077" s="42">
        <f ca="1">_xlfn.NORM.INV(RAND(),VAR!$F$6,VAR!$F$7)</f>
        <v>-5.8236067702433503E-3</v>
      </c>
    </row>
    <row r="2078" spans="27:36" x14ac:dyDescent="0.25">
      <c r="AA2078" s="32" t="s">
        <v>2406</v>
      </c>
      <c r="AB2078">
        <v>183.83</v>
      </c>
      <c r="AC2078">
        <f t="shared" si="72"/>
        <v>0.28985405557114796</v>
      </c>
      <c r="AD2078" s="42">
        <v>9.0015917448817984E-3</v>
      </c>
      <c r="AF2078" s="32" t="s">
        <v>2406</v>
      </c>
      <c r="AG2078">
        <v>183.83</v>
      </c>
      <c r="AH2078">
        <f t="shared" si="73"/>
        <v>0.28985405557114796</v>
      </c>
      <c r="AI2078" s="180">
        <v>9.0015917448817984E-3</v>
      </c>
      <c r="AJ2078" s="42">
        <f ca="1">_xlfn.NORM.INV(RAND(),VAR!$F$6,VAR!$F$7)</f>
        <v>-2.4660785150126242E-2</v>
      </c>
    </row>
    <row r="2079" spans="27:36" x14ac:dyDescent="0.25">
      <c r="AA2079" s="32" t="s">
        <v>3125</v>
      </c>
      <c r="AB2079">
        <v>142.52000000000001</v>
      </c>
      <c r="AC2079">
        <f t="shared" si="72"/>
        <v>30.741648106904233</v>
      </c>
      <c r="AD2079" s="42">
        <v>8.991150442478002E-3</v>
      </c>
      <c r="AF2079" s="32" t="s">
        <v>3125</v>
      </c>
      <c r="AG2079">
        <v>142.52000000000001</v>
      </c>
      <c r="AH2079">
        <f t="shared" si="73"/>
        <v>30.741648106904233</v>
      </c>
      <c r="AI2079" s="180">
        <v>8.991150442478002E-3</v>
      </c>
      <c r="AJ2079" s="42">
        <f ca="1">_xlfn.NORM.INV(RAND(),VAR!$F$6,VAR!$F$7)</f>
        <v>4.5411582500494256E-2</v>
      </c>
    </row>
    <row r="2080" spans="27:36" x14ac:dyDescent="0.25">
      <c r="AA2080" s="32" t="s">
        <v>7429</v>
      </c>
      <c r="AB2080">
        <v>4.49</v>
      </c>
      <c r="AC2080">
        <f t="shared" si="72"/>
        <v>-0.93451946915560735</v>
      </c>
      <c r="AD2080" s="42">
        <v>8.9887640449437534E-3</v>
      </c>
      <c r="AF2080" s="32" t="s">
        <v>7429</v>
      </c>
      <c r="AG2080">
        <v>4.49</v>
      </c>
      <c r="AH2080">
        <f t="shared" si="73"/>
        <v>-0.93451946915560735</v>
      </c>
      <c r="AI2080" s="180">
        <v>8.9887640449437534E-3</v>
      </c>
      <c r="AJ2080" s="42">
        <f ca="1">_xlfn.NORM.INV(RAND(),VAR!$F$6,VAR!$F$7)</f>
        <v>-1.7239952275392812E-2</v>
      </c>
    </row>
    <row r="2081" spans="27:36" x14ac:dyDescent="0.25">
      <c r="AA2081" s="32" t="s">
        <v>4008</v>
      </c>
      <c r="AB2081">
        <v>68.569999999999993</v>
      </c>
      <c r="AC2081">
        <f t="shared" si="72"/>
        <v>-0.5448692420018586</v>
      </c>
      <c r="AD2081" s="42">
        <v>8.9758681577398747E-3</v>
      </c>
      <c r="AF2081" s="32" t="s">
        <v>4008</v>
      </c>
      <c r="AG2081">
        <v>68.569999999999993</v>
      </c>
      <c r="AH2081">
        <f t="shared" si="73"/>
        <v>-0.5448692420018586</v>
      </c>
      <c r="AI2081" s="180">
        <v>8.9758681577398747E-3</v>
      </c>
      <c r="AJ2081" s="42">
        <f ca="1">_xlfn.NORM.INV(RAND(),VAR!$F$6,VAR!$F$7)</f>
        <v>-7.0335633818869418E-3</v>
      </c>
    </row>
    <row r="2082" spans="27:36" x14ac:dyDescent="0.25">
      <c r="AA2082" s="32" t="s">
        <v>3067</v>
      </c>
      <c r="AB2082">
        <v>150.66</v>
      </c>
      <c r="AC2082">
        <f t="shared" si="72"/>
        <v>-2.2450038930703409E-2</v>
      </c>
      <c r="AD2082" s="42">
        <v>8.9740155371016428E-3</v>
      </c>
      <c r="AF2082" s="32" t="s">
        <v>3067</v>
      </c>
      <c r="AG2082">
        <v>150.66</v>
      </c>
      <c r="AH2082">
        <f t="shared" si="73"/>
        <v>-2.2450038930703409E-2</v>
      </c>
      <c r="AI2082" s="180">
        <v>8.9740155371016428E-3</v>
      </c>
      <c r="AJ2082" s="42">
        <f ca="1">_xlfn.NORM.INV(RAND(),VAR!$F$6,VAR!$F$7)</f>
        <v>-3.0657795746391849E-2</v>
      </c>
    </row>
    <row r="2083" spans="27:36" x14ac:dyDescent="0.25">
      <c r="AA2083" s="32" t="s">
        <v>1422</v>
      </c>
      <c r="AB2083">
        <v>154.12</v>
      </c>
      <c r="AC2083">
        <f t="shared" si="72"/>
        <v>-0.59596277362694972</v>
      </c>
      <c r="AD2083" s="42">
        <v>8.96890343698864E-3</v>
      </c>
      <c r="AF2083" s="32" t="s">
        <v>1422</v>
      </c>
      <c r="AG2083">
        <v>154.12</v>
      </c>
      <c r="AH2083">
        <f t="shared" si="73"/>
        <v>-0.59596277362694972</v>
      </c>
      <c r="AI2083" s="180">
        <v>8.96890343698864E-3</v>
      </c>
      <c r="AJ2083" s="42">
        <f ca="1">_xlfn.NORM.INV(RAND(),VAR!$F$6,VAR!$F$7)</f>
        <v>-6.1075093543692177E-3</v>
      </c>
    </row>
    <row r="2084" spans="27:36" x14ac:dyDescent="0.25">
      <c r="AA2084" s="32" t="s">
        <v>849</v>
      </c>
      <c r="AB2084">
        <v>381.45</v>
      </c>
      <c r="AC2084">
        <f t="shared" si="72"/>
        <v>1.8725807666239929</v>
      </c>
      <c r="AD2084" s="42">
        <v>8.9668306617995963E-3</v>
      </c>
      <c r="AF2084" s="32" t="s">
        <v>849</v>
      </c>
      <c r="AG2084">
        <v>381.45</v>
      </c>
      <c r="AH2084">
        <f t="shared" si="73"/>
        <v>1.8725807666239929</v>
      </c>
      <c r="AI2084" s="180">
        <v>8.9668306617995963E-3</v>
      </c>
      <c r="AJ2084" s="42">
        <f ca="1">_xlfn.NORM.INV(RAND(),VAR!$F$6,VAR!$F$7)</f>
        <v>-1.7152036818438639E-2</v>
      </c>
    </row>
    <row r="2085" spans="27:36" x14ac:dyDescent="0.25">
      <c r="AA2085" s="32" t="s">
        <v>2880</v>
      </c>
      <c r="AB2085">
        <v>132.79</v>
      </c>
      <c r="AC2085">
        <f t="shared" si="72"/>
        <v>1.2254064018769899</v>
      </c>
      <c r="AD2085" s="42">
        <v>8.9658840513637816E-3</v>
      </c>
      <c r="AF2085" s="32" t="s">
        <v>2880</v>
      </c>
      <c r="AG2085">
        <v>132.79</v>
      </c>
      <c r="AH2085">
        <f t="shared" si="73"/>
        <v>1.2254064018769899</v>
      </c>
      <c r="AI2085" s="180">
        <v>8.9658840513637816E-3</v>
      </c>
      <c r="AJ2085" s="42">
        <f ca="1">_xlfn.NORM.INV(RAND(),VAR!$F$6,VAR!$F$7)</f>
        <v>2.3101175128432627E-2</v>
      </c>
    </row>
    <row r="2086" spans="27:36" x14ac:dyDescent="0.25">
      <c r="AA2086" s="32" t="s">
        <v>4102</v>
      </c>
      <c r="AB2086">
        <v>59.67</v>
      </c>
      <c r="AC2086">
        <f t="shared" si="72"/>
        <v>-0.78629754315593436</v>
      </c>
      <c r="AD2086" s="42">
        <v>8.9617855935069102E-3</v>
      </c>
      <c r="AF2086" s="32" t="s">
        <v>4102</v>
      </c>
      <c r="AG2086">
        <v>59.67</v>
      </c>
      <c r="AH2086">
        <f t="shared" si="73"/>
        <v>-0.78629754315593436</v>
      </c>
      <c r="AI2086" s="180">
        <v>8.9617855935069102E-3</v>
      </c>
      <c r="AJ2086" s="42">
        <f ca="1">_xlfn.NORM.INV(RAND(),VAR!$F$6,VAR!$F$7)</f>
        <v>-5.8458652307932044E-3</v>
      </c>
    </row>
    <row r="2087" spans="27:36" x14ac:dyDescent="0.25">
      <c r="AA2087" s="32" t="s">
        <v>1025</v>
      </c>
      <c r="AB2087">
        <v>279.22000000000003</v>
      </c>
      <c r="AC2087">
        <f t="shared" si="72"/>
        <v>1.3840505464480874</v>
      </c>
      <c r="AD2087" s="42">
        <v>8.9614800896149482E-3</v>
      </c>
      <c r="AF2087" s="32" t="s">
        <v>1025</v>
      </c>
      <c r="AG2087">
        <v>279.22000000000003</v>
      </c>
      <c r="AH2087">
        <f t="shared" si="73"/>
        <v>1.3840505464480874</v>
      </c>
      <c r="AI2087" s="180">
        <v>8.9614800896149482E-3</v>
      </c>
      <c r="AJ2087" s="42">
        <f ca="1">_xlfn.NORM.INV(RAND(),VAR!$F$6,VAR!$F$7)</f>
        <v>3.1973301406111841E-2</v>
      </c>
    </row>
    <row r="2088" spans="27:36" x14ac:dyDescent="0.25">
      <c r="AA2088" s="32" t="s">
        <v>3528</v>
      </c>
      <c r="AB2088">
        <v>117.12</v>
      </c>
      <c r="AC2088">
        <f t="shared" si="72"/>
        <v>1.658796821793417</v>
      </c>
      <c r="AD2088" s="42">
        <v>8.9593383873192156E-3</v>
      </c>
      <c r="AF2088" s="32" t="s">
        <v>3528</v>
      </c>
      <c r="AG2088">
        <v>117.12</v>
      </c>
      <c r="AH2088">
        <f t="shared" si="73"/>
        <v>1.658796821793417</v>
      </c>
      <c r="AI2088" s="180">
        <v>8.9593383873192156E-3</v>
      </c>
      <c r="AJ2088" s="42">
        <f ca="1">_xlfn.NORM.INV(RAND(),VAR!$F$6,VAR!$F$7)</f>
        <v>-1.4172052818709242E-2</v>
      </c>
    </row>
    <row r="2089" spans="27:36" x14ac:dyDescent="0.25">
      <c r="AA2089" s="32" t="s">
        <v>4287</v>
      </c>
      <c r="AB2089">
        <v>44.05</v>
      </c>
      <c r="AC2089">
        <f t="shared" si="72"/>
        <v>3.8674033149171265</v>
      </c>
      <c r="AD2089" s="42">
        <v>8.9326614750344646E-3</v>
      </c>
      <c r="AF2089" s="32" t="s">
        <v>4287</v>
      </c>
      <c r="AG2089">
        <v>44.05</v>
      </c>
      <c r="AH2089">
        <f t="shared" si="73"/>
        <v>3.8674033149171265</v>
      </c>
      <c r="AI2089" s="180">
        <v>8.9326614750344646E-3</v>
      </c>
      <c r="AJ2089" s="42">
        <f ca="1">_xlfn.NORM.INV(RAND(),VAR!$F$6,VAR!$F$7)</f>
        <v>-2.0512141078806785E-2</v>
      </c>
    </row>
    <row r="2090" spans="27:36" x14ac:dyDescent="0.25">
      <c r="AA2090" s="32" t="s">
        <v>6423</v>
      </c>
      <c r="AB2090">
        <v>9.0500000000000007</v>
      </c>
      <c r="AC2090">
        <f t="shared" si="72"/>
        <v>-0.8095939406690511</v>
      </c>
      <c r="AD2090" s="42">
        <v>8.9186176142697082E-3</v>
      </c>
      <c r="AF2090" s="32" t="s">
        <v>6423</v>
      </c>
      <c r="AG2090">
        <v>9.0500000000000007</v>
      </c>
      <c r="AH2090">
        <f t="shared" si="73"/>
        <v>-0.8095939406690511</v>
      </c>
      <c r="AI2090" s="180">
        <v>8.9186176142697082E-3</v>
      </c>
      <c r="AJ2090" s="42">
        <f ca="1">_xlfn.NORM.INV(RAND(),VAR!$F$6,VAR!$F$7)</f>
        <v>2.4574342314556935E-2</v>
      </c>
    </row>
    <row r="2091" spans="27:36" x14ac:dyDescent="0.25">
      <c r="AA2091" s="32" t="s">
        <v>4189</v>
      </c>
      <c r="AB2091">
        <v>47.53</v>
      </c>
      <c r="AC2091">
        <f t="shared" si="72"/>
        <v>4.993694829760404</v>
      </c>
      <c r="AD2091" s="42">
        <v>8.9153046062406816E-3</v>
      </c>
      <c r="AF2091" s="32" t="s">
        <v>4189</v>
      </c>
      <c r="AG2091">
        <v>47.53</v>
      </c>
      <c r="AH2091">
        <f t="shared" si="73"/>
        <v>4.993694829760404</v>
      </c>
      <c r="AI2091" s="180">
        <v>8.9153046062406816E-3</v>
      </c>
      <c r="AJ2091" s="42">
        <f ca="1">_xlfn.NORM.INV(RAND(),VAR!$F$6,VAR!$F$7)</f>
        <v>2.3743259389566337E-2</v>
      </c>
    </row>
    <row r="2092" spans="27:36" x14ac:dyDescent="0.25">
      <c r="AA2092" s="32" t="s">
        <v>6191</v>
      </c>
      <c r="AB2092">
        <v>7.93</v>
      </c>
      <c r="AC2092">
        <f t="shared" si="72"/>
        <v>-0.46200814111261879</v>
      </c>
      <c r="AD2092" s="42">
        <v>8.9058524173026843E-3</v>
      </c>
      <c r="AF2092" s="32" t="s">
        <v>6191</v>
      </c>
      <c r="AG2092">
        <v>7.93</v>
      </c>
      <c r="AH2092">
        <f t="shared" si="73"/>
        <v>-0.46200814111261879</v>
      </c>
      <c r="AI2092" s="180">
        <v>8.9058524173026843E-3</v>
      </c>
      <c r="AJ2092" s="42">
        <f ca="1">_xlfn.NORM.INV(RAND(),VAR!$F$6,VAR!$F$7)</f>
        <v>-2.1038943588147386E-2</v>
      </c>
    </row>
    <row r="2093" spans="27:36" x14ac:dyDescent="0.25">
      <c r="AA2093" s="32" t="s">
        <v>5468</v>
      </c>
      <c r="AB2093">
        <v>14.74</v>
      </c>
      <c r="AC2093">
        <f t="shared" si="72"/>
        <v>-0.69776501947918801</v>
      </c>
      <c r="AD2093" s="42">
        <v>8.8980150581794426E-3</v>
      </c>
      <c r="AF2093" s="32" t="s">
        <v>5468</v>
      </c>
      <c r="AG2093">
        <v>14.74</v>
      </c>
      <c r="AH2093">
        <f t="shared" si="73"/>
        <v>-0.69776501947918801</v>
      </c>
      <c r="AI2093" s="180">
        <v>8.8980150581794426E-3</v>
      </c>
      <c r="AJ2093" s="42">
        <f ca="1">_xlfn.NORM.INV(RAND(),VAR!$F$6,VAR!$F$7)</f>
        <v>-3.3429409011962873E-4</v>
      </c>
    </row>
    <row r="2094" spans="27:36" x14ac:dyDescent="0.25">
      <c r="AA2094" s="32" t="s">
        <v>4221</v>
      </c>
      <c r="AB2094">
        <v>48.77</v>
      </c>
      <c r="AC2094">
        <f t="shared" si="72"/>
        <v>2.3064406779661017</v>
      </c>
      <c r="AD2094" s="42">
        <v>8.8953247827885384E-3</v>
      </c>
      <c r="AF2094" s="32" t="s">
        <v>4221</v>
      </c>
      <c r="AG2094">
        <v>48.77</v>
      </c>
      <c r="AH2094">
        <f t="shared" si="73"/>
        <v>2.3064406779661017</v>
      </c>
      <c r="AI2094" s="180">
        <v>8.8953247827885384E-3</v>
      </c>
      <c r="AJ2094" s="42">
        <f ca="1">_xlfn.NORM.INV(RAND(),VAR!$F$6,VAR!$F$7)</f>
        <v>-1.2576878441198688E-2</v>
      </c>
    </row>
    <row r="2095" spans="27:36" x14ac:dyDescent="0.25">
      <c r="AA2095" s="32" t="s">
        <v>5465</v>
      </c>
      <c r="AB2095">
        <v>14.75</v>
      </c>
      <c r="AC2095">
        <f t="shared" si="72"/>
        <v>-0.75941934431577229</v>
      </c>
      <c r="AD2095" s="42">
        <v>8.8919288645692429E-3</v>
      </c>
      <c r="AF2095" s="32" t="s">
        <v>5465</v>
      </c>
      <c r="AG2095">
        <v>14.75</v>
      </c>
      <c r="AH2095">
        <f t="shared" si="73"/>
        <v>-0.75941934431577229</v>
      </c>
      <c r="AI2095" s="180">
        <v>8.8919288645692429E-3</v>
      </c>
      <c r="AJ2095" s="42">
        <f ca="1">_xlfn.NORM.INV(RAND(),VAR!$F$6,VAR!$F$7)</f>
        <v>-1.4473188500214784E-2</v>
      </c>
    </row>
    <row r="2096" spans="27:36" x14ac:dyDescent="0.25">
      <c r="AA2096" s="32" t="s">
        <v>4075</v>
      </c>
      <c r="AB2096">
        <v>61.31</v>
      </c>
      <c r="AC2096">
        <f t="shared" si="72"/>
        <v>4.3970070422535219</v>
      </c>
      <c r="AD2096" s="42">
        <v>8.8859634688167599E-3</v>
      </c>
      <c r="AF2096" s="32" t="s">
        <v>4075</v>
      </c>
      <c r="AG2096">
        <v>61.31</v>
      </c>
      <c r="AH2096">
        <f t="shared" si="73"/>
        <v>4.3970070422535219</v>
      </c>
      <c r="AI2096" s="180">
        <v>8.8859634688167599E-3</v>
      </c>
      <c r="AJ2096" s="42">
        <f ca="1">_xlfn.NORM.INV(RAND(),VAR!$F$6,VAR!$F$7)</f>
        <v>-2.3331414119197438E-2</v>
      </c>
    </row>
    <row r="2097" spans="27:36" x14ac:dyDescent="0.25">
      <c r="AA2097" s="32" t="s">
        <v>5683</v>
      </c>
      <c r="AB2097">
        <v>11.36</v>
      </c>
      <c r="AC2097">
        <f t="shared" si="72"/>
        <v>-0.91938688617655406</v>
      </c>
      <c r="AD2097" s="42">
        <v>8.8809946714032417E-3</v>
      </c>
      <c r="AF2097" s="32" t="s">
        <v>5683</v>
      </c>
      <c r="AG2097">
        <v>11.36</v>
      </c>
      <c r="AH2097">
        <f t="shared" si="73"/>
        <v>-0.91938688617655406</v>
      </c>
      <c r="AI2097" s="180">
        <v>8.8809946714032417E-3</v>
      </c>
      <c r="AJ2097" s="42">
        <f ca="1">_xlfn.NORM.INV(RAND(),VAR!$F$6,VAR!$F$7)</f>
        <v>-1.2245506470528461E-2</v>
      </c>
    </row>
    <row r="2098" spans="27:36" x14ac:dyDescent="0.25">
      <c r="AA2098" s="32" t="s">
        <v>2750</v>
      </c>
      <c r="AB2098">
        <v>140.91999999999999</v>
      </c>
      <c r="AC2098">
        <f t="shared" si="72"/>
        <v>2.1788856304985336</v>
      </c>
      <c r="AD2098" s="42">
        <v>8.8774341351660624E-3</v>
      </c>
      <c r="AF2098" s="32" t="s">
        <v>2750</v>
      </c>
      <c r="AG2098">
        <v>140.91999999999999</v>
      </c>
      <c r="AH2098">
        <f t="shared" si="73"/>
        <v>2.1788856304985336</v>
      </c>
      <c r="AI2098" s="180">
        <v>8.8774341351660624E-3</v>
      </c>
      <c r="AJ2098" s="42">
        <f ca="1">_xlfn.NORM.INV(RAND(),VAR!$F$6,VAR!$F$7)</f>
        <v>-1.689657704135393E-2</v>
      </c>
    </row>
    <row r="2099" spans="27:36" x14ac:dyDescent="0.25">
      <c r="AA2099" s="32" t="s">
        <v>4282</v>
      </c>
      <c r="AB2099">
        <v>44.33</v>
      </c>
      <c r="AC2099">
        <f t="shared" si="72"/>
        <v>-0.74528843943920942</v>
      </c>
      <c r="AD2099" s="42">
        <v>8.8757396449703485E-3</v>
      </c>
      <c r="AF2099" s="32" t="s">
        <v>4282</v>
      </c>
      <c r="AG2099">
        <v>44.33</v>
      </c>
      <c r="AH2099">
        <f t="shared" si="73"/>
        <v>-0.74528843943920942</v>
      </c>
      <c r="AI2099" s="180">
        <v>8.8757396449703485E-3</v>
      </c>
      <c r="AJ2099" s="42">
        <f ca="1">_xlfn.NORM.INV(RAND(),VAR!$F$6,VAR!$F$7)</f>
        <v>2.5336098784572134E-2</v>
      </c>
    </row>
    <row r="2100" spans="27:36" x14ac:dyDescent="0.25">
      <c r="AA2100" s="32" t="s">
        <v>1226</v>
      </c>
      <c r="AB2100">
        <v>174.04</v>
      </c>
      <c r="AC2100">
        <f t="shared" si="72"/>
        <v>0.27455144635664586</v>
      </c>
      <c r="AD2100" s="42">
        <v>8.8690510695033087E-3</v>
      </c>
      <c r="AF2100" s="32" t="s">
        <v>1226</v>
      </c>
      <c r="AG2100">
        <v>174.04</v>
      </c>
      <c r="AH2100">
        <f t="shared" si="73"/>
        <v>0.27455144635664586</v>
      </c>
      <c r="AI2100" s="180">
        <v>8.8690510695033087E-3</v>
      </c>
      <c r="AJ2100" s="42">
        <f ca="1">_xlfn.NORM.INV(RAND(),VAR!$F$6,VAR!$F$7)</f>
        <v>-3.4390069311519861E-2</v>
      </c>
    </row>
    <row r="2101" spans="27:36" x14ac:dyDescent="0.25">
      <c r="AA2101" s="32" t="s">
        <v>3220</v>
      </c>
      <c r="AB2101">
        <v>136.55000000000001</v>
      </c>
      <c r="AC2101">
        <f t="shared" si="72"/>
        <v>-0.67842592374537825</v>
      </c>
      <c r="AD2101" s="42">
        <v>8.8659032138900251E-3</v>
      </c>
      <c r="AF2101" s="32" t="s">
        <v>3220</v>
      </c>
      <c r="AG2101">
        <v>136.55000000000001</v>
      </c>
      <c r="AH2101">
        <f t="shared" si="73"/>
        <v>-0.67842592374537825</v>
      </c>
      <c r="AI2101" s="180">
        <v>8.8659032138900251E-3</v>
      </c>
      <c r="AJ2101" s="42">
        <f ca="1">_xlfn.NORM.INV(RAND(),VAR!$F$6,VAR!$F$7)</f>
        <v>1.8718040946047159E-2</v>
      </c>
    </row>
    <row r="2102" spans="27:36" x14ac:dyDescent="0.25">
      <c r="AA2102" s="32" t="s">
        <v>577</v>
      </c>
      <c r="AB2102">
        <v>424.63</v>
      </c>
      <c r="AC2102">
        <f t="shared" si="72"/>
        <v>23.861241217798597</v>
      </c>
      <c r="AD2102" s="42">
        <v>8.8619624613923698E-3</v>
      </c>
      <c r="AF2102" s="32" t="s">
        <v>577</v>
      </c>
      <c r="AG2102">
        <v>424.63</v>
      </c>
      <c r="AH2102">
        <f t="shared" si="73"/>
        <v>23.861241217798597</v>
      </c>
      <c r="AI2102" s="180">
        <v>8.8619624613923698E-3</v>
      </c>
      <c r="AJ2102" s="42">
        <f ca="1">_xlfn.NORM.INV(RAND(),VAR!$F$6,VAR!$F$7)</f>
        <v>2.2049996598909442E-2</v>
      </c>
    </row>
    <row r="2103" spans="27:36" x14ac:dyDescent="0.25">
      <c r="AA2103" s="32" t="s">
        <v>5361</v>
      </c>
      <c r="AB2103">
        <v>17.079999999999998</v>
      </c>
      <c r="AC2103">
        <f t="shared" si="72"/>
        <v>-0.87706923852022456</v>
      </c>
      <c r="AD2103" s="42">
        <v>8.8600118133490557E-3</v>
      </c>
      <c r="AF2103" s="32" t="s">
        <v>5361</v>
      </c>
      <c r="AG2103">
        <v>17.079999999999998</v>
      </c>
      <c r="AH2103">
        <f t="shared" si="73"/>
        <v>-0.87706923852022456</v>
      </c>
      <c r="AI2103" s="180">
        <v>8.8600118133490557E-3</v>
      </c>
      <c r="AJ2103" s="42">
        <f ca="1">_xlfn.NORM.INV(RAND(),VAR!$F$6,VAR!$F$7)</f>
        <v>7.4101151483379575E-3</v>
      </c>
    </row>
    <row r="2104" spans="27:36" x14ac:dyDescent="0.25">
      <c r="AA2104" s="32" t="s">
        <v>2859</v>
      </c>
      <c r="AB2104">
        <v>138.94</v>
      </c>
      <c r="AC2104">
        <f t="shared" si="72"/>
        <v>0.31149707381536729</v>
      </c>
      <c r="AD2104" s="42">
        <v>8.8585535869880605E-3</v>
      </c>
      <c r="AF2104" s="32" t="s">
        <v>2859</v>
      </c>
      <c r="AG2104">
        <v>138.94</v>
      </c>
      <c r="AH2104">
        <f t="shared" si="73"/>
        <v>0.31149707381536729</v>
      </c>
      <c r="AI2104" s="180">
        <v>8.8585535869880605E-3</v>
      </c>
      <c r="AJ2104" s="42">
        <f ca="1">_xlfn.NORM.INV(RAND(),VAR!$F$6,VAR!$F$7)</f>
        <v>-2.6866901523853827E-2</v>
      </c>
    </row>
    <row r="2105" spans="27:36" x14ac:dyDescent="0.25">
      <c r="AA2105" s="32" t="s">
        <v>3542</v>
      </c>
      <c r="AB2105">
        <v>105.94</v>
      </c>
      <c r="AC2105">
        <f t="shared" si="72"/>
        <v>12.275689223057643</v>
      </c>
      <c r="AD2105" s="42">
        <v>8.856299400057166E-3</v>
      </c>
      <c r="AF2105" s="32" t="s">
        <v>3542</v>
      </c>
      <c r="AG2105">
        <v>105.94</v>
      </c>
      <c r="AH2105">
        <f t="shared" si="73"/>
        <v>12.275689223057643</v>
      </c>
      <c r="AI2105" s="180">
        <v>8.856299400057166E-3</v>
      </c>
      <c r="AJ2105" s="42">
        <f ca="1">_xlfn.NORM.INV(RAND(),VAR!$F$6,VAR!$F$7)</f>
        <v>-1.8464727946209816E-2</v>
      </c>
    </row>
    <row r="2106" spans="27:36" x14ac:dyDescent="0.25">
      <c r="AA2106" s="32" t="s">
        <v>6711</v>
      </c>
      <c r="AB2106">
        <v>7.98</v>
      </c>
      <c r="AC2106">
        <f t="shared" si="72"/>
        <v>-0.97170012057592736</v>
      </c>
      <c r="AD2106" s="42">
        <v>8.8495575221239076E-3</v>
      </c>
      <c r="AF2106" s="32" t="s">
        <v>6711</v>
      </c>
      <c r="AG2106">
        <v>7.98</v>
      </c>
      <c r="AH2106">
        <f t="shared" si="73"/>
        <v>-0.97170012057592736</v>
      </c>
      <c r="AI2106" s="180">
        <v>8.8495575221239076E-3</v>
      </c>
      <c r="AJ2106" s="42">
        <f ca="1">_xlfn.NORM.INV(RAND(),VAR!$F$6,VAR!$F$7)</f>
        <v>5.8918464228828573E-3</v>
      </c>
    </row>
    <row r="2107" spans="27:36" x14ac:dyDescent="0.25">
      <c r="AA2107" s="32" t="s">
        <v>1046</v>
      </c>
      <c r="AB2107">
        <v>281.98</v>
      </c>
      <c r="AC2107">
        <f t="shared" si="72"/>
        <v>-0.2494343740850169</v>
      </c>
      <c r="AD2107" s="42">
        <v>8.8368931344138257E-3</v>
      </c>
      <c r="AF2107" s="32" t="s">
        <v>1046</v>
      </c>
      <c r="AG2107">
        <v>281.98</v>
      </c>
      <c r="AH2107">
        <f t="shared" si="73"/>
        <v>-0.2494343740850169</v>
      </c>
      <c r="AI2107" s="180">
        <v>8.8368931344138257E-3</v>
      </c>
      <c r="AJ2107" s="42">
        <f ca="1">_xlfn.NORM.INV(RAND(),VAR!$F$6,VAR!$F$7)</f>
        <v>-1.3324069212050654E-2</v>
      </c>
    </row>
    <row r="2108" spans="27:36" x14ac:dyDescent="0.25">
      <c r="AA2108" s="32" t="s">
        <v>692</v>
      </c>
      <c r="AB2108">
        <v>375.69</v>
      </c>
      <c r="AC2108">
        <f t="shared" si="72"/>
        <v>-6.5424513047588229E-2</v>
      </c>
      <c r="AD2108" s="42">
        <v>8.8345864661654172E-3</v>
      </c>
      <c r="AF2108" s="32" t="s">
        <v>692</v>
      </c>
      <c r="AG2108">
        <v>375.69</v>
      </c>
      <c r="AH2108">
        <f t="shared" si="73"/>
        <v>-6.5424513047588229E-2</v>
      </c>
      <c r="AI2108" s="180">
        <v>8.8345864661654172E-3</v>
      </c>
      <c r="AJ2108" s="42">
        <f ca="1">_xlfn.NORM.INV(RAND(),VAR!$F$6,VAR!$F$7)</f>
        <v>2.3854221814286862E-2</v>
      </c>
    </row>
    <row r="2109" spans="27:36" x14ac:dyDescent="0.25">
      <c r="AA2109" s="32" t="s">
        <v>383</v>
      </c>
      <c r="AB2109">
        <v>401.99</v>
      </c>
      <c r="AC2109">
        <f t="shared" si="72"/>
        <v>0.90255099626106317</v>
      </c>
      <c r="AD2109" s="42">
        <v>8.8337892438576926E-3</v>
      </c>
      <c r="AF2109" s="32" t="s">
        <v>383</v>
      </c>
      <c r="AG2109">
        <v>401.99</v>
      </c>
      <c r="AH2109">
        <f t="shared" si="73"/>
        <v>0.90255099626106317</v>
      </c>
      <c r="AI2109" s="180">
        <v>8.8337892438576926E-3</v>
      </c>
      <c r="AJ2109" s="42">
        <f ca="1">_xlfn.NORM.INV(RAND(),VAR!$F$6,VAR!$F$7)</f>
        <v>7.5283229851955159E-3</v>
      </c>
    </row>
    <row r="2110" spans="27:36" x14ac:dyDescent="0.25">
      <c r="AA2110" s="32" t="s">
        <v>1185</v>
      </c>
      <c r="AB2110">
        <v>211.29</v>
      </c>
      <c r="AC2110">
        <f t="shared" si="72"/>
        <v>0.46800528034461175</v>
      </c>
      <c r="AD2110" s="42">
        <v>8.8330786860197907E-3</v>
      </c>
      <c r="AF2110" s="32" t="s">
        <v>1185</v>
      </c>
      <c r="AG2110">
        <v>211.29</v>
      </c>
      <c r="AH2110">
        <f t="shared" si="73"/>
        <v>0.46800528034461175</v>
      </c>
      <c r="AI2110" s="180">
        <v>8.8330786860197907E-3</v>
      </c>
      <c r="AJ2110" s="42">
        <f ca="1">_xlfn.NORM.INV(RAND(),VAR!$F$6,VAR!$F$7)</f>
        <v>5.1606325684675568E-2</v>
      </c>
    </row>
    <row r="2111" spans="27:36" x14ac:dyDescent="0.25">
      <c r="AA2111" s="32" t="s">
        <v>3122</v>
      </c>
      <c r="AB2111">
        <v>143.93</v>
      </c>
      <c r="AC2111">
        <f t="shared" si="72"/>
        <v>-0.62832795351839899</v>
      </c>
      <c r="AD2111" s="42">
        <v>8.8315693558562725E-3</v>
      </c>
      <c r="AF2111" s="32" t="s">
        <v>3122</v>
      </c>
      <c r="AG2111">
        <v>143.93</v>
      </c>
      <c r="AH2111">
        <f t="shared" si="73"/>
        <v>-0.62832795351839899</v>
      </c>
      <c r="AI2111" s="180">
        <v>8.8315693558562725E-3</v>
      </c>
      <c r="AJ2111" s="42">
        <f ca="1">_xlfn.NORM.INV(RAND(),VAR!$F$6,VAR!$F$7)</f>
        <v>3.4890635092600569E-2</v>
      </c>
    </row>
    <row r="2112" spans="27:36" x14ac:dyDescent="0.25">
      <c r="AA2112" s="32" t="s">
        <v>867</v>
      </c>
      <c r="AB2112">
        <v>387.25</v>
      </c>
      <c r="AC2112">
        <f t="shared" si="72"/>
        <v>2.567809102634973</v>
      </c>
      <c r="AD2112" s="42">
        <v>8.8313447611108042E-3</v>
      </c>
      <c r="AF2112" s="32" t="s">
        <v>867</v>
      </c>
      <c r="AG2112">
        <v>387.25</v>
      </c>
      <c r="AH2112">
        <f t="shared" si="73"/>
        <v>2.567809102634973</v>
      </c>
      <c r="AI2112" s="180">
        <v>8.8313447611108042E-3</v>
      </c>
      <c r="AJ2112" s="42">
        <f ca="1">_xlfn.NORM.INV(RAND(),VAR!$F$6,VAR!$F$7)</f>
        <v>9.2788753264944957E-4</v>
      </c>
    </row>
    <row r="2113" spans="27:36" x14ac:dyDescent="0.25">
      <c r="AA2113" s="32" t="s">
        <v>3550</v>
      </c>
      <c r="AB2113">
        <v>108.54</v>
      </c>
      <c r="AC2113">
        <f t="shared" si="72"/>
        <v>14.822157434402332</v>
      </c>
      <c r="AD2113" s="42">
        <v>8.8298168974811908E-3</v>
      </c>
      <c r="AF2113" s="32" t="s">
        <v>3550</v>
      </c>
      <c r="AG2113">
        <v>108.54</v>
      </c>
      <c r="AH2113">
        <f t="shared" si="73"/>
        <v>14.822157434402332</v>
      </c>
      <c r="AI2113" s="180">
        <v>8.8298168974811908E-3</v>
      </c>
      <c r="AJ2113" s="42">
        <f ca="1">_xlfn.NORM.INV(RAND(),VAR!$F$6,VAR!$F$7)</f>
        <v>-1.9493225811750805E-2</v>
      </c>
    </row>
    <row r="2114" spans="27:36" x14ac:dyDescent="0.25">
      <c r="AA2114" s="32" t="s">
        <v>6160</v>
      </c>
      <c r="AB2114">
        <v>6.86</v>
      </c>
      <c r="AC2114">
        <f t="shared" si="72"/>
        <v>-0.95751006503561475</v>
      </c>
      <c r="AD2114" s="42">
        <v>8.8235294117646745E-3</v>
      </c>
      <c r="AF2114" s="32" t="s">
        <v>6160</v>
      </c>
      <c r="AG2114">
        <v>6.86</v>
      </c>
      <c r="AH2114">
        <f t="shared" si="73"/>
        <v>-0.95751006503561475</v>
      </c>
      <c r="AI2114" s="180">
        <v>8.8235294117646745E-3</v>
      </c>
      <c r="AJ2114" s="42">
        <f ca="1">_xlfn.NORM.INV(RAND(),VAR!$F$6,VAR!$F$7)</f>
        <v>-1.8581019399670291E-2</v>
      </c>
    </row>
    <row r="2115" spans="27:36" x14ac:dyDescent="0.25">
      <c r="AA2115" s="32" t="s">
        <v>1386</v>
      </c>
      <c r="AB2115">
        <v>161.44999999999999</v>
      </c>
      <c r="AC2115">
        <f t="shared" si="72"/>
        <v>3.8527201683198067</v>
      </c>
      <c r="AD2115" s="42">
        <v>8.8102974256436539E-3</v>
      </c>
      <c r="AF2115" s="32" t="s">
        <v>1386</v>
      </c>
      <c r="AG2115">
        <v>161.44999999999999</v>
      </c>
      <c r="AH2115">
        <f t="shared" si="73"/>
        <v>3.8527201683198067</v>
      </c>
      <c r="AI2115" s="180">
        <v>8.8102974256436539E-3</v>
      </c>
      <c r="AJ2115" s="42">
        <f ca="1">_xlfn.NORM.INV(RAND(),VAR!$F$6,VAR!$F$7)</f>
        <v>-2.7047765608766417E-2</v>
      </c>
    </row>
    <row r="2116" spans="27:36" x14ac:dyDescent="0.25">
      <c r="AA2116" s="32" t="s">
        <v>4986</v>
      </c>
      <c r="AB2116">
        <v>33.270000000000003</v>
      </c>
      <c r="AC2116">
        <f t="shared" ref="AC2116:AC2179" si="74">(AB2116/AB2117)-1</f>
        <v>-0.77946440408325601</v>
      </c>
      <c r="AD2116" s="42">
        <v>8.7932080048516159E-3</v>
      </c>
      <c r="AF2116" s="32" t="s">
        <v>4986</v>
      </c>
      <c r="AG2116">
        <v>33.270000000000003</v>
      </c>
      <c r="AH2116">
        <f t="shared" ref="AH2116:AH2179" si="75">(AG2116/AG2117)-1</f>
        <v>-0.77946440408325601</v>
      </c>
      <c r="AI2116" s="180">
        <v>8.7932080048516159E-3</v>
      </c>
      <c r="AJ2116" s="42">
        <f ca="1">_xlfn.NORM.INV(RAND(),VAR!$F$6,VAR!$F$7)</f>
        <v>4.7076561908318514E-2</v>
      </c>
    </row>
    <row r="2117" spans="27:36" x14ac:dyDescent="0.25">
      <c r="AA2117" s="32" t="s">
        <v>3090</v>
      </c>
      <c r="AB2117">
        <v>150.86000000000001</v>
      </c>
      <c r="AC2117">
        <f t="shared" si="74"/>
        <v>-0.21561898819736913</v>
      </c>
      <c r="AD2117" s="42">
        <v>8.7596121698427787E-3</v>
      </c>
      <c r="AF2117" s="32" t="s">
        <v>3090</v>
      </c>
      <c r="AG2117">
        <v>150.86000000000001</v>
      </c>
      <c r="AH2117">
        <f t="shared" si="75"/>
        <v>-0.21561898819736913</v>
      </c>
      <c r="AI2117" s="180">
        <v>8.7596121698427787E-3</v>
      </c>
      <c r="AJ2117" s="42">
        <f ca="1">_xlfn.NORM.INV(RAND(),VAR!$F$6,VAR!$F$7)</f>
        <v>1.6868522723118718E-2</v>
      </c>
    </row>
    <row r="2118" spans="27:36" x14ac:dyDescent="0.25">
      <c r="AA2118" s="32" t="s">
        <v>1960</v>
      </c>
      <c r="AB2118">
        <v>192.33</v>
      </c>
      <c r="AC2118">
        <f t="shared" si="74"/>
        <v>3.5646976468687752E-2</v>
      </c>
      <c r="AD2118" s="42">
        <v>8.7590475191441364E-3</v>
      </c>
      <c r="AF2118" s="32" t="s">
        <v>1960</v>
      </c>
      <c r="AG2118">
        <v>192.33</v>
      </c>
      <c r="AH2118">
        <f t="shared" si="75"/>
        <v>3.5646976468687752E-2</v>
      </c>
      <c r="AI2118" s="180">
        <v>8.7590475191441364E-3</v>
      </c>
      <c r="AJ2118" s="42">
        <f ca="1">_xlfn.NORM.INV(RAND(),VAR!$F$6,VAR!$F$7)</f>
        <v>-8.7687571967314509E-3</v>
      </c>
    </row>
    <row r="2119" spans="27:36" x14ac:dyDescent="0.25">
      <c r="AA2119" s="32" t="s">
        <v>2417</v>
      </c>
      <c r="AB2119">
        <v>185.71</v>
      </c>
      <c r="AC2119">
        <f t="shared" si="74"/>
        <v>-0.53198084677419355</v>
      </c>
      <c r="AD2119" s="42">
        <v>8.7452471482889482E-3</v>
      </c>
      <c r="AF2119" s="32" t="s">
        <v>2417</v>
      </c>
      <c r="AG2119">
        <v>185.71</v>
      </c>
      <c r="AH2119">
        <f t="shared" si="75"/>
        <v>-0.53198084677419355</v>
      </c>
      <c r="AI2119" s="180">
        <v>8.7452471482889482E-3</v>
      </c>
      <c r="AJ2119" s="42">
        <f ca="1">_xlfn.NORM.INV(RAND(),VAR!$F$6,VAR!$F$7)</f>
        <v>-1.0734730806195939E-2</v>
      </c>
    </row>
    <row r="2120" spans="27:36" x14ac:dyDescent="0.25">
      <c r="AA2120" s="32" t="s">
        <v>454</v>
      </c>
      <c r="AB2120">
        <v>396.8</v>
      </c>
      <c r="AC2120">
        <f t="shared" si="74"/>
        <v>6.1663355607729819</v>
      </c>
      <c r="AD2120" s="42">
        <v>8.7451698189953131E-3</v>
      </c>
      <c r="AF2120" s="32" t="s">
        <v>454</v>
      </c>
      <c r="AG2120">
        <v>396.8</v>
      </c>
      <c r="AH2120">
        <f t="shared" si="75"/>
        <v>6.1663355607729819</v>
      </c>
      <c r="AI2120" s="180">
        <v>8.7451698189953131E-3</v>
      </c>
      <c r="AJ2120" s="42">
        <f ca="1">_xlfn.NORM.INV(RAND(),VAR!$F$6,VAR!$F$7)</f>
        <v>-1.7126968590868583E-2</v>
      </c>
    </row>
    <row r="2121" spans="27:36" x14ac:dyDescent="0.25">
      <c r="AA2121" s="32" t="s">
        <v>4110</v>
      </c>
      <c r="AB2121">
        <v>55.37</v>
      </c>
      <c r="AC2121">
        <f t="shared" si="74"/>
        <v>-0.86177887615766746</v>
      </c>
      <c r="AD2121" s="42">
        <v>8.744762251776228E-3</v>
      </c>
      <c r="AF2121" s="32" t="s">
        <v>4110</v>
      </c>
      <c r="AG2121">
        <v>55.37</v>
      </c>
      <c r="AH2121">
        <f t="shared" si="75"/>
        <v>-0.86177887615766746</v>
      </c>
      <c r="AI2121" s="180">
        <v>8.744762251776228E-3</v>
      </c>
      <c r="AJ2121" s="42">
        <f ca="1">_xlfn.NORM.INV(RAND(),VAR!$F$6,VAR!$F$7)</f>
        <v>-2.8802757732006405E-2</v>
      </c>
    </row>
    <row r="2122" spans="27:36" x14ac:dyDescent="0.25">
      <c r="AA2122" s="32" t="s">
        <v>792</v>
      </c>
      <c r="AB2122">
        <v>400.59</v>
      </c>
      <c r="AC2122">
        <f t="shared" si="74"/>
        <v>37.555341674687192</v>
      </c>
      <c r="AD2122" s="42">
        <v>8.7379129734084238E-3</v>
      </c>
      <c r="AF2122" s="32" t="s">
        <v>792</v>
      </c>
      <c r="AG2122">
        <v>400.59</v>
      </c>
      <c r="AH2122">
        <f t="shared" si="75"/>
        <v>37.555341674687192</v>
      </c>
      <c r="AI2122" s="180">
        <v>8.7379129734084238E-3</v>
      </c>
      <c r="AJ2122" s="42">
        <f ca="1">_xlfn.NORM.INV(RAND(),VAR!$F$6,VAR!$F$7)</f>
        <v>4.9224054674270601E-2</v>
      </c>
    </row>
    <row r="2123" spans="27:36" x14ac:dyDescent="0.25">
      <c r="AA2123" s="32" t="s">
        <v>6848</v>
      </c>
      <c r="AB2123">
        <v>10.39</v>
      </c>
      <c r="AC2123">
        <f t="shared" si="74"/>
        <v>-0.87326177116369852</v>
      </c>
      <c r="AD2123" s="42">
        <v>8.7378640776698546E-3</v>
      </c>
      <c r="AF2123" s="32" t="s">
        <v>6848</v>
      </c>
      <c r="AG2123">
        <v>10.39</v>
      </c>
      <c r="AH2123">
        <f t="shared" si="75"/>
        <v>-0.87326177116369852</v>
      </c>
      <c r="AI2123" s="180">
        <v>8.7378640776698546E-3</v>
      </c>
      <c r="AJ2123" s="42">
        <f ca="1">_xlfn.NORM.INV(RAND(),VAR!$F$6,VAR!$F$7)</f>
        <v>-5.5749013814319001E-3</v>
      </c>
    </row>
    <row r="2124" spans="27:36" x14ac:dyDescent="0.25">
      <c r="AA2124" s="32" t="s">
        <v>3697</v>
      </c>
      <c r="AB2124">
        <v>81.98</v>
      </c>
      <c r="AC2124">
        <f t="shared" si="74"/>
        <v>-0.50048744820862789</v>
      </c>
      <c r="AD2124" s="42">
        <v>8.7363110618925433E-3</v>
      </c>
      <c r="AF2124" s="32" t="s">
        <v>3697</v>
      </c>
      <c r="AG2124">
        <v>81.98</v>
      </c>
      <c r="AH2124">
        <f t="shared" si="75"/>
        <v>-0.50048744820862789</v>
      </c>
      <c r="AI2124" s="180">
        <v>8.7363110618925433E-3</v>
      </c>
      <c r="AJ2124" s="42">
        <f ca="1">_xlfn.NORM.INV(RAND(),VAR!$F$6,VAR!$F$7)</f>
        <v>1.6057349931009296E-2</v>
      </c>
    </row>
    <row r="2125" spans="27:36" x14ac:dyDescent="0.25">
      <c r="AA2125" s="32" t="s">
        <v>1493</v>
      </c>
      <c r="AB2125">
        <v>164.12</v>
      </c>
      <c r="AC2125">
        <f t="shared" si="74"/>
        <v>6.8790206433029297</v>
      </c>
      <c r="AD2125" s="42">
        <v>8.7277197295636544E-3</v>
      </c>
      <c r="AF2125" s="32" t="s">
        <v>1493</v>
      </c>
      <c r="AG2125">
        <v>164.12</v>
      </c>
      <c r="AH2125">
        <f t="shared" si="75"/>
        <v>6.8790206433029297</v>
      </c>
      <c r="AI2125" s="180">
        <v>8.7277197295636544E-3</v>
      </c>
      <c r="AJ2125" s="42">
        <f ca="1">_xlfn.NORM.INV(RAND(),VAR!$F$6,VAR!$F$7)</f>
        <v>1.0312068681870095E-3</v>
      </c>
    </row>
    <row r="2126" spans="27:36" x14ac:dyDescent="0.25">
      <c r="AA2126" s="32" t="s">
        <v>5247</v>
      </c>
      <c r="AB2126">
        <v>20.83</v>
      </c>
      <c r="AC2126">
        <f t="shared" si="74"/>
        <v>-0.28073204419889508</v>
      </c>
      <c r="AD2126" s="42">
        <v>8.7167070217917253E-3</v>
      </c>
      <c r="AF2126" s="32" t="s">
        <v>5247</v>
      </c>
      <c r="AG2126">
        <v>20.83</v>
      </c>
      <c r="AH2126">
        <f t="shared" si="75"/>
        <v>-0.28073204419889508</v>
      </c>
      <c r="AI2126" s="180">
        <v>8.7167070217917253E-3</v>
      </c>
      <c r="AJ2126" s="42">
        <f ca="1">_xlfn.NORM.INV(RAND(),VAR!$F$6,VAR!$F$7)</f>
        <v>3.5905606027803447E-2</v>
      </c>
    </row>
    <row r="2127" spans="27:36" x14ac:dyDescent="0.25">
      <c r="AA2127" s="32" t="s">
        <v>5168</v>
      </c>
      <c r="AB2127">
        <v>28.96</v>
      </c>
      <c r="AC2127">
        <f t="shared" si="74"/>
        <v>-0.92798169700586886</v>
      </c>
      <c r="AD2127" s="42">
        <v>8.7077673284570167E-3</v>
      </c>
      <c r="AF2127" s="32" t="s">
        <v>5168</v>
      </c>
      <c r="AG2127">
        <v>28.96</v>
      </c>
      <c r="AH2127">
        <f t="shared" si="75"/>
        <v>-0.92798169700586886</v>
      </c>
      <c r="AI2127" s="180">
        <v>8.7077673284570167E-3</v>
      </c>
      <c r="AJ2127" s="42">
        <f ca="1">_xlfn.NORM.INV(RAND(),VAR!$F$6,VAR!$F$7)</f>
        <v>1.2995703654394408E-2</v>
      </c>
    </row>
    <row r="2128" spans="27:36" x14ac:dyDescent="0.25">
      <c r="AA2128" s="32" t="s">
        <v>496</v>
      </c>
      <c r="AB2128">
        <v>402.12</v>
      </c>
      <c r="AC2128">
        <f t="shared" si="74"/>
        <v>2.1815808212675054</v>
      </c>
      <c r="AD2128" s="42">
        <v>8.7043772732975366E-3</v>
      </c>
      <c r="AF2128" s="32" t="s">
        <v>496</v>
      </c>
      <c r="AG2128">
        <v>402.12</v>
      </c>
      <c r="AH2128">
        <f t="shared" si="75"/>
        <v>2.1815808212675054</v>
      </c>
      <c r="AI2128" s="180">
        <v>8.7043772732975366E-3</v>
      </c>
      <c r="AJ2128" s="42">
        <f ca="1">_xlfn.NORM.INV(RAND(),VAR!$F$6,VAR!$F$7)</f>
        <v>1.3404918728572426E-2</v>
      </c>
    </row>
    <row r="2129" spans="27:36" x14ac:dyDescent="0.25">
      <c r="AA2129" s="32" t="s">
        <v>3489</v>
      </c>
      <c r="AB2129">
        <v>126.39</v>
      </c>
      <c r="AC2129">
        <f t="shared" si="74"/>
        <v>9.8863049095607245</v>
      </c>
      <c r="AD2129" s="42">
        <v>8.6991221069434577E-3</v>
      </c>
      <c r="AF2129" s="32" t="s">
        <v>3489</v>
      </c>
      <c r="AG2129">
        <v>126.39</v>
      </c>
      <c r="AH2129">
        <f t="shared" si="75"/>
        <v>9.8863049095607245</v>
      </c>
      <c r="AI2129" s="180">
        <v>8.6991221069434577E-3</v>
      </c>
      <c r="AJ2129" s="42">
        <f ca="1">_xlfn.NORM.INV(RAND(),VAR!$F$6,VAR!$F$7)</f>
        <v>1.2530462974219499E-2</v>
      </c>
    </row>
    <row r="2130" spans="27:36" x14ac:dyDescent="0.25">
      <c r="AA2130" s="32" t="s">
        <v>6886</v>
      </c>
      <c r="AB2130">
        <v>11.61</v>
      </c>
      <c r="AC2130">
        <f t="shared" si="74"/>
        <v>-0.68773534158149552</v>
      </c>
      <c r="AD2130" s="42">
        <v>8.6880973066898459E-3</v>
      </c>
      <c r="AF2130" s="32" t="s">
        <v>6886</v>
      </c>
      <c r="AG2130">
        <v>11.61</v>
      </c>
      <c r="AH2130">
        <f t="shared" si="75"/>
        <v>-0.68773534158149552</v>
      </c>
      <c r="AI2130" s="180">
        <v>8.6880973066898459E-3</v>
      </c>
      <c r="AJ2130" s="42">
        <f ca="1">_xlfn.NORM.INV(RAND(),VAR!$F$6,VAR!$F$7)</f>
        <v>5.6080864975227801E-4</v>
      </c>
    </row>
    <row r="2131" spans="27:36" x14ac:dyDescent="0.25">
      <c r="AA2131" s="32" t="s">
        <v>4593</v>
      </c>
      <c r="AB2131">
        <v>37.18</v>
      </c>
      <c r="AC2131">
        <f t="shared" si="74"/>
        <v>2.1996557659208262</v>
      </c>
      <c r="AD2131" s="42">
        <v>8.6814975583289211E-3</v>
      </c>
      <c r="AF2131" s="32" t="s">
        <v>4593</v>
      </c>
      <c r="AG2131">
        <v>37.18</v>
      </c>
      <c r="AH2131">
        <f t="shared" si="75"/>
        <v>2.1996557659208262</v>
      </c>
      <c r="AI2131" s="180">
        <v>8.6814975583289211E-3</v>
      </c>
      <c r="AJ2131" s="42">
        <f ca="1">_xlfn.NORM.INV(RAND(),VAR!$F$6,VAR!$F$7)</f>
        <v>3.8608004538258224E-2</v>
      </c>
    </row>
    <row r="2132" spans="27:36" x14ac:dyDescent="0.25">
      <c r="AA2132" s="32" t="s">
        <v>6892</v>
      </c>
      <c r="AB2132">
        <v>11.62</v>
      </c>
      <c r="AC2132">
        <f t="shared" si="74"/>
        <v>-0.96979935544235363</v>
      </c>
      <c r="AD2132" s="42">
        <v>8.6805555555555802E-3</v>
      </c>
      <c r="AF2132" s="32" t="s">
        <v>6892</v>
      </c>
      <c r="AG2132">
        <v>11.62</v>
      </c>
      <c r="AH2132">
        <f t="shared" si="75"/>
        <v>-0.96979935544235363</v>
      </c>
      <c r="AI2132" s="180">
        <v>8.6805555555555802E-3</v>
      </c>
      <c r="AJ2132" s="42">
        <f ca="1">_xlfn.NORM.INV(RAND(),VAR!$F$6,VAR!$F$7)</f>
        <v>-2.0791889317160202E-2</v>
      </c>
    </row>
    <row r="2133" spans="27:36" x14ac:dyDescent="0.25">
      <c r="AA2133" s="32" t="s">
        <v>848</v>
      </c>
      <c r="AB2133">
        <v>384.76</v>
      </c>
      <c r="AC2133">
        <f t="shared" si="74"/>
        <v>1.161815934374649</v>
      </c>
      <c r="AD2133" s="42">
        <v>8.677415126491006E-3</v>
      </c>
      <c r="AF2133" s="32" t="s">
        <v>848</v>
      </c>
      <c r="AG2133">
        <v>384.76</v>
      </c>
      <c r="AH2133">
        <f t="shared" si="75"/>
        <v>1.161815934374649</v>
      </c>
      <c r="AI2133" s="180">
        <v>8.677415126491006E-3</v>
      </c>
      <c r="AJ2133" s="42">
        <f ca="1">_xlfn.NORM.INV(RAND(),VAR!$F$6,VAR!$F$7)</f>
        <v>-3.4794094696252295E-3</v>
      </c>
    </row>
    <row r="2134" spans="27:36" x14ac:dyDescent="0.25">
      <c r="AA2134" s="32" t="s">
        <v>1803</v>
      </c>
      <c r="AB2134">
        <v>177.98</v>
      </c>
      <c r="AC2134">
        <f t="shared" si="74"/>
        <v>-0.44031446540880503</v>
      </c>
      <c r="AD2134" s="42">
        <v>8.6710116180221952E-3</v>
      </c>
      <c r="AF2134" s="32" t="s">
        <v>1803</v>
      </c>
      <c r="AG2134">
        <v>177.98</v>
      </c>
      <c r="AH2134">
        <f t="shared" si="75"/>
        <v>-0.44031446540880503</v>
      </c>
      <c r="AI2134" s="180">
        <v>8.6710116180221952E-3</v>
      </c>
      <c r="AJ2134" s="42">
        <f ca="1">_xlfn.NORM.INV(RAND(),VAR!$F$6,VAR!$F$7)</f>
        <v>-4.2421662686119525E-3</v>
      </c>
    </row>
    <row r="2135" spans="27:36" x14ac:dyDescent="0.25">
      <c r="AA2135" s="32" t="s">
        <v>979</v>
      </c>
      <c r="AB2135">
        <v>318</v>
      </c>
      <c r="AC2135">
        <f t="shared" si="74"/>
        <v>0.73817983055479641</v>
      </c>
      <c r="AD2135" s="42">
        <v>8.6592444571320648E-3</v>
      </c>
      <c r="AF2135" s="32" t="s">
        <v>979</v>
      </c>
      <c r="AG2135">
        <v>318</v>
      </c>
      <c r="AH2135">
        <f t="shared" si="75"/>
        <v>0.73817983055479641</v>
      </c>
      <c r="AI2135" s="180">
        <v>8.6592444571320648E-3</v>
      </c>
      <c r="AJ2135" s="42">
        <f ca="1">_xlfn.NORM.INV(RAND(),VAR!$F$6,VAR!$F$7)</f>
        <v>1.1079795706658371E-2</v>
      </c>
    </row>
    <row r="2136" spans="27:36" x14ac:dyDescent="0.25">
      <c r="AA2136" s="32" t="s">
        <v>1221</v>
      </c>
      <c r="AB2136">
        <v>182.95</v>
      </c>
      <c r="AC2136">
        <f t="shared" si="74"/>
        <v>9.4602630074328182</v>
      </c>
      <c r="AD2136" s="42">
        <v>8.6558606241040614E-3</v>
      </c>
      <c r="AF2136" s="32" t="s">
        <v>1221</v>
      </c>
      <c r="AG2136">
        <v>182.95</v>
      </c>
      <c r="AH2136">
        <f t="shared" si="75"/>
        <v>9.4602630074328182</v>
      </c>
      <c r="AI2136" s="180">
        <v>8.6558606241040614E-3</v>
      </c>
      <c r="AJ2136" s="42">
        <f ca="1">_xlfn.NORM.INV(RAND(),VAR!$F$6,VAR!$F$7)</f>
        <v>5.4016267728163155E-2</v>
      </c>
    </row>
    <row r="2137" spans="27:36" x14ac:dyDescent="0.25">
      <c r="AA2137" s="32" t="s">
        <v>5353</v>
      </c>
      <c r="AB2137">
        <v>17.489999999999998</v>
      </c>
      <c r="AC2137">
        <f t="shared" si="74"/>
        <v>-0.89381336895149055</v>
      </c>
      <c r="AD2137" s="42">
        <v>8.65051903114189E-3</v>
      </c>
      <c r="AF2137" s="32" t="s">
        <v>5353</v>
      </c>
      <c r="AG2137">
        <v>17.489999999999998</v>
      </c>
      <c r="AH2137">
        <f t="shared" si="75"/>
        <v>-0.89381336895149055</v>
      </c>
      <c r="AI2137" s="180">
        <v>8.65051903114189E-3</v>
      </c>
      <c r="AJ2137" s="42">
        <f ca="1">_xlfn.NORM.INV(RAND(),VAR!$F$6,VAR!$F$7)</f>
        <v>1.0063060715916556E-3</v>
      </c>
    </row>
    <row r="2138" spans="27:36" x14ac:dyDescent="0.25">
      <c r="AA2138" s="32" t="s">
        <v>2490</v>
      </c>
      <c r="AB2138">
        <v>164.71</v>
      </c>
      <c r="AC2138">
        <f t="shared" si="74"/>
        <v>-0.54115942836448727</v>
      </c>
      <c r="AD2138" s="42">
        <v>8.6344151867727703E-3</v>
      </c>
      <c r="AF2138" s="32" t="s">
        <v>2490</v>
      </c>
      <c r="AG2138">
        <v>164.71</v>
      </c>
      <c r="AH2138">
        <f t="shared" si="75"/>
        <v>-0.54115942836448727</v>
      </c>
      <c r="AI2138" s="180">
        <v>8.6344151867727703E-3</v>
      </c>
      <c r="AJ2138" s="42">
        <f ca="1">_xlfn.NORM.INV(RAND(),VAR!$F$6,VAR!$F$7)</f>
        <v>2.3401099883894334E-2</v>
      </c>
    </row>
    <row r="2139" spans="27:36" x14ac:dyDescent="0.25">
      <c r="AA2139" s="32" t="s">
        <v>944</v>
      </c>
      <c r="AB2139">
        <v>358.97</v>
      </c>
      <c r="AC2139">
        <f t="shared" si="74"/>
        <v>9.5828419811320753</v>
      </c>
      <c r="AD2139" s="42">
        <v>8.6260185445350412E-3</v>
      </c>
      <c r="AF2139" s="32" t="s">
        <v>944</v>
      </c>
      <c r="AG2139">
        <v>358.97</v>
      </c>
      <c r="AH2139">
        <f t="shared" si="75"/>
        <v>9.5828419811320753</v>
      </c>
      <c r="AI2139" s="180">
        <v>8.6260185445350412E-3</v>
      </c>
      <c r="AJ2139" s="42">
        <f ca="1">_xlfn.NORM.INV(RAND(),VAR!$F$6,VAR!$F$7)</f>
        <v>2.2275139632498903E-2</v>
      </c>
    </row>
    <row r="2140" spans="27:36" x14ac:dyDescent="0.25">
      <c r="AA2140" s="32" t="s">
        <v>4973</v>
      </c>
      <c r="AB2140">
        <v>33.92</v>
      </c>
      <c r="AC2140">
        <f t="shared" si="74"/>
        <v>-0.80001179175756143</v>
      </c>
      <c r="AD2140" s="42">
        <v>8.6232530478738134E-3</v>
      </c>
      <c r="AF2140" s="32" t="s">
        <v>4973</v>
      </c>
      <c r="AG2140">
        <v>33.92</v>
      </c>
      <c r="AH2140">
        <f t="shared" si="75"/>
        <v>-0.80001179175756143</v>
      </c>
      <c r="AI2140" s="180">
        <v>8.6232530478738134E-3</v>
      </c>
      <c r="AJ2140" s="42">
        <f ca="1">_xlfn.NORM.INV(RAND(),VAR!$F$6,VAR!$F$7)</f>
        <v>-1.6867986351866326E-2</v>
      </c>
    </row>
    <row r="2141" spans="27:36" x14ac:dyDescent="0.25">
      <c r="AA2141" s="32" t="s">
        <v>1825</v>
      </c>
      <c r="AB2141">
        <v>169.61</v>
      </c>
      <c r="AC2141">
        <f t="shared" si="74"/>
        <v>23.160968660968663</v>
      </c>
      <c r="AD2141" s="42">
        <v>8.6227402473835202E-3</v>
      </c>
      <c r="AF2141" s="32" t="s">
        <v>1825</v>
      </c>
      <c r="AG2141">
        <v>169.61</v>
      </c>
      <c r="AH2141">
        <f t="shared" si="75"/>
        <v>23.160968660968663</v>
      </c>
      <c r="AI2141" s="180">
        <v>8.6227402473835202E-3</v>
      </c>
      <c r="AJ2141" s="42">
        <f ca="1">_xlfn.NORM.INV(RAND(),VAR!$F$6,VAR!$F$7)</f>
        <v>2.3926523789776079E-2</v>
      </c>
    </row>
    <row r="2142" spans="27:36" x14ac:dyDescent="0.25">
      <c r="AA2142" s="32" t="s">
        <v>5999</v>
      </c>
      <c r="AB2142">
        <v>7.02</v>
      </c>
      <c r="AC2142">
        <f t="shared" si="74"/>
        <v>0.19999999999999996</v>
      </c>
      <c r="AD2142" s="42">
        <v>8.6206896551723755E-3</v>
      </c>
      <c r="AF2142" s="32" t="s">
        <v>5999</v>
      </c>
      <c r="AG2142">
        <v>7.02</v>
      </c>
      <c r="AH2142">
        <f t="shared" si="75"/>
        <v>0.19999999999999996</v>
      </c>
      <c r="AI2142" s="180">
        <v>8.6206896551723755E-3</v>
      </c>
      <c r="AJ2142" s="42">
        <f ca="1">_xlfn.NORM.INV(RAND(),VAR!$F$6,VAR!$F$7)</f>
        <v>1.1849205456375557E-2</v>
      </c>
    </row>
    <row r="2143" spans="27:36" x14ac:dyDescent="0.25">
      <c r="AA2143" s="32" t="s">
        <v>7287</v>
      </c>
      <c r="AB2143">
        <v>5.85</v>
      </c>
      <c r="AC2143">
        <f t="shared" si="74"/>
        <v>-0.98499037844772286</v>
      </c>
      <c r="AD2143" s="42">
        <v>8.6206896551723755E-3</v>
      </c>
      <c r="AF2143" s="32" t="s">
        <v>7287</v>
      </c>
      <c r="AG2143">
        <v>5.85</v>
      </c>
      <c r="AH2143">
        <f t="shared" si="75"/>
        <v>-0.98499037844772286</v>
      </c>
      <c r="AI2143" s="180">
        <v>8.6206896551723755E-3</v>
      </c>
      <c r="AJ2143" s="42">
        <f ca="1">_xlfn.NORM.INV(RAND(),VAR!$F$6,VAR!$F$7)</f>
        <v>1.4673255691989897E-2</v>
      </c>
    </row>
    <row r="2144" spans="27:36" x14ac:dyDescent="0.25">
      <c r="AA2144" s="32" t="s">
        <v>701</v>
      </c>
      <c r="AB2144">
        <v>389.75</v>
      </c>
      <c r="AC2144">
        <f t="shared" si="74"/>
        <v>12.315681585240862</v>
      </c>
      <c r="AD2144" s="42">
        <v>8.6175663785517109E-3</v>
      </c>
      <c r="AF2144" s="32" t="s">
        <v>701</v>
      </c>
      <c r="AG2144">
        <v>389.75</v>
      </c>
      <c r="AH2144">
        <f t="shared" si="75"/>
        <v>12.315681585240862</v>
      </c>
      <c r="AI2144" s="180">
        <v>8.6175663785517109E-3</v>
      </c>
      <c r="AJ2144" s="42">
        <f ca="1">_xlfn.NORM.INV(RAND(),VAR!$F$6,VAR!$F$7)</f>
        <v>4.1186563902725973E-3</v>
      </c>
    </row>
    <row r="2145" spans="27:36" x14ac:dyDescent="0.25">
      <c r="AA2145" s="32" t="s">
        <v>4865</v>
      </c>
      <c r="AB2145">
        <v>29.27</v>
      </c>
      <c r="AC2145">
        <f t="shared" si="74"/>
        <v>-0.71966286754142317</v>
      </c>
      <c r="AD2145" s="42">
        <v>8.6147484493452886E-3</v>
      </c>
      <c r="AF2145" s="32" t="s">
        <v>4865</v>
      </c>
      <c r="AG2145">
        <v>29.27</v>
      </c>
      <c r="AH2145">
        <f t="shared" si="75"/>
        <v>-0.71966286754142317</v>
      </c>
      <c r="AI2145" s="180">
        <v>8.6147484493452886E-3</v>
      </c>
      <c r="AJ2145" s="42">
        <f ca="1">_xlfn.NORM.INV(RAND(),VAR!$F$6,VAR!$F$7)</f>
        <v>4.7960546772933522E-2</v>
      </c>
    </row>
    <row r="2146" spans="27:36" x14ac:dyDescent="0.25">
      <c r="AA2146" s="32" t="s">
        <v>3593</v>
      </c>
      <c r="AB2146">
        <v>104.41</v>
      </c>
      <c r="AC2146">
        <f t="shared" si="74"/>
        <v>43.42978723404255</v>
      </c>
      <c r="AD2146" s="42">
        <v>8.5973724884080838E-3</v>
      </c>
      <c r="AF2146" s="32" t="s">
        <v>3593</v>
      </c>
      <c r="AG2146">
        <v>104.41</v>
      </c>
      <c r="AH2146">
        <f t="shared" si="75"/>
        <v>43.42978723404255</v>
      </c>
      <c r="AI2146" s="180">
        <v>8.5973724884080838E-3</v>
      </c>
      <c r="AJ2146" s="42">
        <f ca="1">_xlfn.NORM.INV(RAND(),VAR!$F$6,VAR!$F$7)</f>
        <v>-1.4395218902539543E-2</v>
      </c>
    </row>
    <row r="2147" spans="27:36" x14ac:dyDescent="0.25">
      <c r="AA2147" s="32" t="s">
        <v>7789</v>
      </c>
      <c r="AB2147">
        <v>2.35</v>
      </c>
      <c r="AC2147">
        <f t="shared" si="74"/>
        <v>-0.98095932587911194</v>
      </c>
      <c r="AD2147" s="42">
        <v>8.5836909871244149E-3</v>
      </c>
      <c r="AF2147" s="32" t="s">
        <v>7789</v>
      </c>
      <c r="AG2147">
        <v>2.35</v>
      </c>
      <c r="AH2147">
        <f t="shared" si="75"/>
        <v>-0.98095932587911194</v>
      </c>
      <c r="AI2147" s="180">
        <v>8.5836909871244149E-3</v>
      </c>
      <c r="AJ2147" s="42">
        <f ca="1">_xlfn.NORM.INV(RAND(),VAR!$F$6,VAR!$F$7)</f>
        <v>-3.2417146852431423E-3</v>
      </c>
    </row>
    <row r="2148" spans="27:36" x14ac:dyDescent="0.25">
      <c r="AA2148" s="32" t="s">
        <v>1547</v>
      </c>
      <c r="AB2148">
        <v>123.42</v>
      </c>
      <c r="AC2148">
        <f t="shared" si="74"/>
        <v>0.52088724584103496</v>
      </c>
      <c r="AD2148" s="42">
        <v>8.5805344447167364E-3</v>
      </c>
      <c r="AF2148" s="32" t="s">
        <v>1547</v>
      </c>
      <c r="AG2148">
        <v>123.42</v>
      </c>
      <c r="AH2148">
        <f t="shared" si="75"/>
        <v>0.52088724584103496</v>
      </c>
      <c r="AI2148" s="180">
        <v>8.5805344447167364E-3</v>
      </c>
      <c r="AJ2148" s="42">
        <f ca="1">_xlfn.NORM.INV(RAND(),VAR!$F$6,VAR!$F$7)</f>
        <v>2.2568431273668624E-4</v>
      </c>
    </row>
    <row r="2149" spans="27:36" x14ac:dyDescent="0.25">
      <c r="AA2149" s="32" t="s">
        <v>3720</v>
      </c>
      <c r="AB2149">
        <v>81.150000000000006</v>
      </c>
      <c r="AC2149">
        <f t="shared" si="74"/>
        <v>1.4501812726591012E-2</v>
      </c>
      <c r="AD2149" s="42">
        <v>8.5756897837436785E-3</v>
      </c>
      <c r="AF2149" s="32" t="s">
        <v>3720</v>
      </c>
      <c r="AG2149">
        <v>81.150000000000006</v>
      </c>
      <c r="AH2149">
        <f t="shared" si="75"/>
        <v>1.4501812726591012E-2</v>
      </c>
      <c r="AI2149" s="180">
        <v>8.5756897837436785E-3</v>
      </c>
      <c r="AJ2149" s="42">
        <f ca="1">_xlfn.NORM.INV(RAND(),VAR!$F$6,VAR!$F$7)</f>
        <v>2.2042469317103052E-3</v>
      </c>
    </row>
    <row r="2150" spans="27:36" x14ac:dyDescent="0.25">
      <c r="AA2150" s="32" t="s">
        <v>3731</v>
      </c>
      <c r="AB2150">
        <v>79.989999999999995</v>
      </c>
      <c r="AC2150">
        <f t="shared" si="74"/>
        <v>10.330028328611897</v>
      </c>
      <c r="AD2150" s="42">
        <v>8.5739503215229718E-3</v>
      </c>
      <c r="AF2150" s="32" t="s">
        <v>3731</v>
      </c>
      <c r="AG2150">
        <v>79.989999999999995</v>
      </c>
      <c r="AH2150">
        <f t="shared" si="75"/>
        <v>10.330028328611897</v>
      </c>
      <c r="AI2150" s="180">
        <v>8.5739503215229718E-3</v>
      </c>
      <c r="AJ2150" s="42">
        <f ca="1">_xlfn.NORM.INV(RAND(),VAR!$F$6,VAR!$F$7)</f>
        <v>8.1045847632098666E-3</v>
      </c>
    </row>
    <row r="2151" spans="27:36" x14ac:dyDescent="0.25">
      <c r="AA2151" s="32" t="s">
        <v>5904</v>
      </c>
      <c r="AB2151">
        <v>7.06</v>
      </c>
      <c r="AC2151">
        <f t="shared" si="74"/>
        <v>-0.91579198473282442</v>
      </c>
      <c r="AD2151" s="42">
        <v>8.5714285714284522E-3</v>
      </c>
      <c r="AF2151" s="32" t="s">
        <v>5904</v>
      </c>
      <c r="AG2151">
        <v>7.06</v>
      </c>
      <c r="AH2151">
        <f t="shared" si="75"/>
        <v>-0.91579198473282442</v>
      </c>
      <c r="AI2151" s="180">
        <v>8.5714285714284522E-3</v>
      </c>
      <c r="AJ2151" s="42">
        <f ca="1">_xlfn.NORM.INV(RAND(),VAR!$F$6,VAR!$F$7)</f>
        <v>3.5653518624842284E-2</v>
      </c>
    </row>
    <row r="2152" spans="27:36" x14ac:dyDescent="0.25">
      <c r="AA2152" s="32" t="s">
        <v>3678</v>
      </c>
      <c r="AB2152">
        <v>83.84</v>
      </c>
      <c r="AC2152">
        <f t="shared" si="74"/>
        <v>-0.77701534615282319</v>
      </c>
      <c r="AD2152" s="42">
        <v>8.5408396487429705E-3</v>
      </c>
      <c r="AF2152" s="32" t="s">
        <v>3678</v>
      </c>
      <c r="AG2152">
        <v>83.84</v>
      </c>
      <c r="AH2152">
        <f t="shared" si="75"/>
        <v>-0.77701534615282319</v>
      </c>
      <c r="AI2152" s="180">
        <v>8.5408396487429705E-3</v>
      </c>
      <c r="AJ2152" s="42">
        <f ca="1">_xlfn.NORM.INV(RAND(),VAR!$F$6,VAR!$F$7)</f>
        <v>1.5069263536991288E-2</v>
      </c>
    </row>
    <row r="2153" spans="27:36" x14ac:dyDescent="0.25">
      <c r="AA2153" s="32" t="s">
        <v>716</v>
      </c>
      <c r="AB2153">
        <v>375.99</v>
      </c>
      <c r="AC2153">
        <f t="shared" si="74"/>
        <v>157.64556962025316</v>
      </c>
      <c r="AD2153" s="42">
        <v>8.5298141144283246E-3</v>
      </c>
      <c r="AF2153" s="32" t="s">
        <v>716</v>
      </c>
      <c r="AG2153">
        <v>375.99</v>
      </c>
      <c r="AH2153">
        <f t="shared" si="75"/>
        <v>157.64556962025316</v>
      </c>
      <c r="AI2153" s="180">
        <v>8.5298141144283246E-3</v>
      </c>
      <c r="AJ2153" s="42">
        <f ca="1">_xlfn.NORM.INV(RAND(),VAR!$F$6,VAR!$F$7)</f>
        <v>-2.7505185016169827E-2</v>
      </c>
    </row>
    <row r="2154" spans="27:36" x14ac:dyDescent="0.25">
      <c r="AA2154" s="32" t="s">
        <v>7788</v>
      </c>
      <c r="AB2154">
        <v>2.37</v>
      </c>
      <c r="AC2154">
        <f t="shared" si="74"/>
        <v>-0.98592970790786039</v>
      </c>
      <c r="AD2154" s="42">
        <v>8.5106382978723527E-3</v>
      </c>
      <c r="AF2154" s="32" t="s">
        <v>7788</v>
      </c>
      <c r="AG2154">
        <v>2.37</v>
      </c>
      <c r="AH2154">
        <f t="shared" si="75"/>
        <v>-0.98592970790786039</v>
      </c>
      <c r="AI2154" s="180">
        <v>8.5106382978723527E-3</v>
      </c>
      <c r="AJ2154" s="42">
        <f ca="1">_xlfn.NORM.INV(RAND(),VAR!$F$6,VAR!$F$7)</f>
        <v>8.2750966596621383E-3</v>
      </c>
    </row>
    <row r="2155" spans="27:36" x14ac:dyDescent="0.25">
      <c r="AA2155" s="32" t="s">
        <v>1769</v>
      </c>
      <c r="AB2155">
        <v>168.44</v>
      </c>
      <c r="AC2155">
        <f t="shared" si="74"/>
        <v>1.4880354505169864</v>
      </c>
      <c r="AD2155" s="42">
        <v>8.5019758112800936E-3</v>
      </c>
      <c r="AF2155" s="32" t="s">
        <v>1769</v>
      </c>
      <c r="AG2155">
        <v>168.44</v>
      </c>
      <c r="AH2155">
        <f t="shared" si="75"/>
        <v>1.4880354505169864</v>
      </c>
      <c r="AI2155" s="180">
        <v>8.5019758112800936E-3</v>
      </c>
      <c r="AJ2155" s="42">
        <f ca="1">_xlfn.NORM.INV(RAND(),VAR!$F$6,VAR!$F$7)</f>
        <v>6.1395606984877603E-3</v>
      </c>
    </row>
    <row r="2156" spans="27:36" x14ac:dyDescent="0.25">
      <c r="AA2156" s="32" t="s">
        <v>3971</v>
      </c>
      <c r="AB2156">
        <v>67.7</v>
      </c>
      <c r="AC2156">
        <f t="shared" si="74"/>
        <v>-0.5254783766734421</v>
      </c>
      <c r="AD2156" s="42">
        <v>8.4909876359304803E-3</v>
      </c>
      <c r="AF2156" s="32" t="s">
        <v>3971</v>
      </c>
      <c r="AG2156">
        <v>67.7</v>
      </c>
      <c r="AH2156">
        <f t="shared" si="75"/>
        <v>-0.5254783766734421</v>
      </c>
      <c r="AI2156" s="180">
        <v>8.4909876359304803E-3</v>
      </c>
      <c r="AJ2156" s="42">
        <f ca="1">_xlfn.NORM.INV(RAND(),VAR!$F$6,VAR!$F$7)</f>
        <v>4.5575691417716413E-3</v>
      </c>
    </row>
    <row r="2157" spans="27:36" x14ac:dyDescent="0.25">
      <c r="AA2157" s="32" t="s">
        <v>3123</v>
      </c>
      <c r="AB2157">
        <v>142.66999999999999</v>
      </c>
      <c r="AC2157">
        <f t="shared" si="74"/>
        <v>-0.30732630965674623</v>
      </c>
      <c r="AD2157" s="42">
        <v>8.4823637520321515E-3</v>
      </c>
      <c r="AF2157" s="32" t="s">
        <v>3123</v>
      </c>
      <c r="AG2157">
        <v>142.66999999999999</v>
      </c>
      <c r="AH2157">
        <f t="shared" si="75"/>
        <v>-0.30732630965674623</v>
      </c>
      <c r="AI2157" s="180">
        <v>8.4823637520321515E-3</v>
      </c>
      <c r="AJ2157" s="42">
        <f ca="1">_xlfn.NORM.INV(RAND(),VAR!$F$6,VAR!$F$7)</f>
        <v>-1.0369410609892633E-3</v>
      </c>
    </row>
    <row r="2158" spans="27:36" x14ac:dyDescent="0.25">
      <c r="AA2158" s="32" t="s">
        <v>1204</v>
      </c>
      <c r="AB2158">
        <v>205.97</v>
      </c>
      <c r="AC2158">
        <f t="shared" si="74"/>
        <v>4.5788190682556875</v>
      </c>
      <c r="AD2158" s="42">
        <v>8.4704269486877148E-3</v>
      </c>
      <c r="AF2158" s="32" t="s">
        <v>1204</v>
      </c>
      <c r="AG2158">
        <v>205.97</v>
      </c>
      <c r="AH2158">
        <f t="shared" si="75"/>
        <v>4.5788190682556875</v>
      </c>
      <c r="AI2158" s="180">
        <v>8.4704269486877148E-3</v>
      </c>
      <c r="AJ2158" s="42">
        <f ca="1">_xlfn.NORM.INV(RAND(),VAR!$F$6,VAR!$F$7)</f>
        <v>-2.0299056677284915E-2</v>
      </c>
    </row>
    <row r="2159" spans="27:36" x14ac:dyDescent="0.25">
      <c r="AA2159" s="32" t="s">
        <v>4667</v>
      </c>
      <c r="AB2159">
        <v>36.92</v>
      </c>
      <c r="AC2159">
        <f t="shared" si="74"/>
        <v>3.4215568862275454</v>
      </c>
      <c r="AD2159" s="42">
        <v>8.4676317945917567E-3</v>
      </c>
      <c r="AF2159" s="32" t="s">
        <v>4667</v>
      </c>
      <c r="AG2159">
        <v>36.92</v>
      </c>
      <c r="AH2159">
        <f t="shared" si="75"/>
        <v>3.4215568862275454</v>
      </c>
      <c r="AI2159" s="180">
        <v>8.4676317945917567E-3</v>
      </c>
      <c r="AJ2159" s="42">
        <f ca="1">_xlfn.NORM.INV(RAND(),VAR!$F$6,VAR!$F$7)</f>
        <v>1.4356040048190328E-3</v>
      </c>
    </row>
    <row r="2160" spans="27:36" x14ac:dyDescent="0.25">
      <c r="AA2160" s="32" t="s">
        <v>6439</v>
      </c>
      <c r="AB2160">
        <v>8.35</v>
      </c>
      <c r="AC2160">
        <f t="shared" si="74"/>
        <v>-0.36405178979436414</v>
      </c>
      <c r="AD2160" s="42">
        <v>8.4541062801932743E-3</v>
      </c>
      <c r="AF2160" s="32" t="s">
        <v>6439</v>
      </c>
      <c r="AG2160">
        <v>8.35</v>
      </c>
      <c r="AH2160">
        <f t="shared" si="75"/>
        <v>-0.36405178979436414</v>
      </c>
      <c r="AI2160" s="180">
        <v>8.4541062801932743E-3</v>
      </c>
      <c r="AJ2160" s="42">
        <f ca="1">_xlfn.NORM.INV(RAND(),VAR!$F$6,VAR!$F$7)</f>
        <v>8.6338033282773799E-3</v>
      </c>
    </row>
    <row r="2161" spans="27:36" x14ac:dyDescent="0.25">
      <c r="AA2161" s="32" t="s">
        <v>5518</v>
      </c>
      <c r="AB2161">
        <v>13.13</v>
      </c>
      <c r="AC2161">
        <f t="shared" si="74"/>
        <v>-0.91345900342736619</v>
      </c>
      <c r="AD2161" s="42">
        <v>8.4485407066052787E-3</v>
      </c>
      <c r="AF2161" s="32" t="s">
        <v>5518</v>
      </c>
      <c r="AG2161">
        <v>13.13</v>
      </c>
      <c r="AH2161">
        <f t="shared" si="75"/>
        <v>-0.91345900342736619</v>
      </c>
      <c r="AI2161" s="180">
        <v>8.4485407066052787E-3</v>
      </c>
      <c r="AJ2161" s="42">
        <f ca="1">_xlfn.NORM.INV(RAND(),VAR!$F$6,VAR!$F$7)</f>
        <v>5.0104891680395856E-2</v>
      </c>
    </row>
    <row r="2162" spans="27:36" x14ac:dyDescent="0.25">
      <c r="AA2162" s="32" t="s">
        <v>2521</v>
      </c>
      <c r="AB2162">
        <v>151.72</v>
      </c>
      <c r="AC2162">
        <f t="shared" si="74"/>
        <v>3.5289552238805966</v>
      </c>
      <c r="AD2162" s="42">
        <v>8.4413426387504042E-3</v>
      </c>
      <c r="AF2162" s="32" t="s">
        <v>2521</v>
      </c>
      <c r="AG2162">
        <v>151.72</v>
      </c>
      <c r="AH2162">
        <f t="shared" si="75"/>
        <v>3.5289552238805966</v>
      </c>
      <c r="AI2162" s="180">
        <v>8.4413426387504042E-3</v>
      </c>
      <c r="AJ2162" s="42">
        <f ca="1">_xlfn.NORM.INV(RAND(),VAR!$F$6,VAR!$F$7)</f>
        <v>7.5634270398543526E-3</v>
      </c>
    </row>
    <row r="2163" spans="27:36" x14ac:dyDescent="0.25">
      <c r="AA2163" s="32" t="s">
        <v>4990</v>
      </c>
      <c r="AB2163">
        <v>33.5</v>
      </c>
      <c r="AC2163">
        <f t="shared" si="74"/>
        <v>2.9928486293206196</v>
      </c>
      <c r="AD2163" s="42">
        <v>8.4286574352800958E-3</v>
      </c>
      <c r="AF2163" s="32" t="s">
        <v>4990</v>
      </c>
      <c r="AG2163">
        <v>33.5</v>
      </c>
      <c r="AH2163">
        <f t="shared" si="75"/>
        <v>2.9928486293206196</v>
      </c>
      <c r="AI2163" s="180">
        <v>8.4286574352800958E-3</v>
      </c>
      <c r="AJ2163" s="42">
        <f ca="1">_xlfn.NORM.INV(RAND(),VAR!$F$6,VAR!$F$7)</f>
        <v>-1.029690395874126E-2</v>
      </c>
    </row>
    <row r="2164" spans="27:36" x14ac:dyDescent="0.25">
      <c r="AA2164" s="32" t="s">
        <v>6370</v>
      </c>
      <c r="AB2164">
        <v>8.39</v>
      </c>
      <c r="AC2164">
        <f t="shared" si="74"/>
        <v>-0.95428042068552121</v>
      </c>
      <c r="AD2164" s="42">
        <v>8.4134615384616751E-3</v>
      </c>
      <c r="AF2164" s="32" t="s">
        <v>6370</v>
      </c>
      <c r="AG2164">
        <v>8.39</v>
      </c>
      <c r="AH2164">
        <f t="shared" si="75"/>
        <v>-0.95428042068552121</v>
      </c>
      <c r="AI2164" s="180">
        <v>8.4134615384616751E-3</v>
      </c>
      <c r="AJ2164" s="42">
        <f ca="1">_xlfn.NORM.INV(RAND(),VAR!$F$6,VAR!$F$7)</f>
        <v>-7.5293726769073057E-3</v>
      </c>
    </row>
    <row r="2165" spans="27:36" x14ac:dyDescent="0.25">
      <c r="AA2165" s="32" t="s">
        <v>2291</v>
      </c>
      <c r="AB2165">
        <v>183.51</v>
      </c>
      <c r="AC2165">
        <f t="shared" si="74"/>
        <v>-0.51782758348879376</v>
      </c>
      <c r="AD2165" s="42">
        <v>8.4075173095945477E-3</v>
      </c>
      <c r="AF2165" s="32" t="s">
        <v>2291</v>
      </c>
      <c r="AG2165">
        <v>183.51</v>
      </c>
      <c r="AH2165">
        <f t="shared" si="75"/>
        <v>-0.51782758348879376</v>
      </c>
      <c r="AI2165" s="180">
        <v>8.4075173095945477E-3</v>
      </c>
      <c r="AJ2165" s="42">
        <f ca="1">_xlfn.NORM.INV(RAND(),VAR!$F$6,VAR!$F$7)</f>
        <v>1.2819034674895122E-2</v>
      </c>
    </row>
    <row r="2166" spans="27:36" x14ac:dyDescent="0.25">
      <c r="AA2166" s="32" t="s">
        <v>933</v>
      </c>
      <c r="AB2166">
        <v>380.59</v>
      </c>
      <c r="AC2166">
        <f t="shared" si="74"/>
        <v>3.7278260869565214</v>
      </c>
      <c r="AD2166" s="42">
        <v>8.3991309416564519E-3</v>
      </c>
      <c r="AF2166" s="32" t="s">
        <v>933</v>
      </c>
      <c r="AG2166">
        <v>380.59</v>
      </c>
      <c r="AH2166">
        <f t="shared" si="75"/>
        <v>3.7278260869565214</v>
      </c>
      <c r="AI2166" s="180">
        <v>8.3991309416564519E-3</v>
      </c>
      <c r="AJ2166" s="42">
        <f ca="1">_xlfn.NORM.INV(RAND(),VAR!$F$6,VAR!$F$7)</f>
        <v>-6.8618771902807471E-4</v>
      </c>
    </row>
    <row r="2167" spans="27:36" x14ac:dyDescent="0.25">
      <c r="AA2167" s="32" t="s">
        <v>3814</v>
      </c>
      <c r="AB2167">
        <v>80.5</v>
      </c>
      <c r="AC2167">
        <f t="shared" si="74"/>
        <v>-0.56264261653808534</v>
      </c>
      <c r="AD2167" s="42">
        <v>8.3928347738946307E-3</v>
      </c>
      <c r="AF2167" s="32" t="s">
        <v>3814</v>
      </c>
      <c r="AG2167">
        <v>80.5</v>
      </c>
      <c r="AH2167">
        <f t="shared" si="75"/>
        <v>-0.56264261653808534</v>
      </c>
      <c r="AI2167" s="180">
        <v>8.3928347738946307E-3</v>
      </c>
      <c r="AJ2167" s="42">
        <f ca="1">_xlfn.NORM.INV(RAND(),VAR!$F$6,VAR!$F$7)</f>
        <v>1.6115051149588416E-2</v>
      </c>
    </row>
    <row r="2168" spans="27:36" x14ac:dyDescent="0.25">
      <c r="AA2168" s="32" t="s">
        <v>2124</v>
      </c>
      <c r="AB2168">
        <v>184.06</v>
      </c>
      <c r="AC2168">
        <f t="shared" si="74"/>
        <v>0.32895306859205786</v>
      </c>
      <c r="AD2168" s="42">
        <v>8.3821837506163899E-3</v>
      </c>
      <c r="AF2168" s="32" t="s">
        <v>2124</v>
      </c>
      <c r="AG2168">
        <v>184.06</v>
      </c>
      <c r="AH2168">
        <f t="shared" si="75"/>
        <v>0.32895306859205786</v>
      </c>
      <c r="AI2168" s="180">
        <v>8.3821837506163899E-3</v>
      </c>
      <c r="AJ2168" s="42">
        <f ca="1">_xlfn.NORM.INV(RAND(),VAR!$F$6,VAR!$F$7)</f>
        <v>-6.6942673878770771E-3</v>
      </c>
    </row>
    <row r="2169" spans="27:36" x14ac:dyDescent="0.25">
      <c r="AA2169" s="32" t="s">
        <v>2754</v>
      </c>
      <c r="AB2169">
        <v>138.5</v>
      </c>
      <c r="AC2169">
        <f t="shared" si="74"/>
        <v>-0.22304499046336812</v>
      </c>
      <c r="AD2169" s="42">
        <v>8.3727702948672711E-3</v>
      </c>
      <c r="AF2169" s="32" t="s">
        <v>2754</v>
      </c>
      <c r="AG2169">
        <v>138.5</v>
      </c>
      <c r="AH2169">
        <f t="shared" si="75"/>
        <v>-0.22304499046336812</v>
      </c>
      <c r="AI2169" s="180">
        <v>8.3727702948672711E-3</v>
      </c>
      <c r="AJ2169" s="42">
        <f ca="1">_xlfn.NORM.INV(RAND(),VAR!$F$6,VAR!$F$7)</f>
        <v>2.9865777917413773E-2</v>
      </c>
    </row>
    <row r="2170" spans="27:36" x14ac:dyDescent="0.25">
      <c r="AA2170" s="32" t="s">
        <v>2455</v>
      </c>
      <c r="AB2170">
        <v>178.26</v>
      </c>
      <c r="AC2170">
        <f t="shared" si="74"/>
        <v>-0.38106315752925246</v>
      </c>
      <c r="AD2170" s="42">
        <v>8.3719877814232291E-3</v>
      </c>
      <c r="AF2170" s="32" t="s">
        <v>2455</v>
      </c>
      <c r="AG2170">
        <v>178.26</v>
      </c>
      <c r="AH2170">
        <f t="shared" si="75"/>
        <v>-0.38106315752925246</v>
      </c>
      <c r="AI2170" s="180">
        <v>8.3719877814232291E-3</v>
      </c>
      <c r="AJ2170" s="42">
        <f ca="1">_xlfn.NORM.INV(RAND(),VAR!$F$6,VAR!$F$7)</f>
        <v>3.4791567758357241E-2</v>
      </c>
    </row>
    <row r="2171" spans="27:36" x14ac:dyDescent="0.25">
      <c r="AA2171" s="32" t="s">
        <v>198</v>
      </c>
      <c r="AB2171">
        <v>288.01</v>
      </c>
      <c r="AC2171">
        <f t="shared" si="74"/>
        <v>0.89629971029760336</v>
      </c>
      <c r="AD2171" s="42">
        <v>8.3677613612491708E-3</v>
      </c>
      <c r="AF2171" s="32" t="s">
        <v>198</v>
      </c>
      <c r="AG2171">
        <v>288.01</v>
      </c>
      <c r="AH2171">
        <f t="shared" si="75"/>
        <v>0.89629971029760336</v>
      </c>
      <c r="AI2171" s="180">
        <v>8.3677613612491708E-3</v>
      </c>
      <c r="AJ2171" s="42">
        <f ca="1">_xlfn.NORM.INV(RAND(),VAR!$F$6,VAR!$F$7)</f>
        <v>-4.8664952794613921E-2</v>
      </c>
    </row>
    <row r="2172" spans="27:36" x14ac:dyDescent="0.25">
      <c r="AA2172" s="32" t="s">
        <v>3065</v>
      </c>
      <c r="AB2172">
        <v>151.88</v>
      </c>
      <c r="AC2172">
        <f t="shared" si="74"/>
        <v>4.0391506303915063</v>
      </c>
      <c r="AD2172" s="42">
        <v>8.3654229186029827E-3</v>
      </c>
      <c r="AF2172" s="32" t="s">
        <v>3065</v>
      </c>
      <c r="AG2172">
        <v>151.88</v>
      </c>
      <c r="AH2172">
        <f t="shared" si="75"/>
        <v>4.0391506303915063</v>
      </c>
      <c r="AI2172" s="180">
        <v>8.3654229186029827E-3</v>
      </c>
      <c r="AJ2172" s="42">
        <f ca="1">_xlfn.NORM.INV(RAND(),VAR!$F$6,VAR!$F$7)</f>
        <v>6.8239354085964099E-3</v>
      </c>
    </row>
    <row r="2173" spans="27:36" x14ac:dyDescent="0.25">
      <c r="AA2173" s="32" t="s">
        <v>4802</v>
      </c>
      <c r="AB2173">
        <v>30.14</v>
      </c>
      <c r="AC2173">
        <f t="shared" si="74"/>
        <v>-0.87386482527725462</v>
      </c>
      <c r="AD2173" s="42">
        <v>8.3640013382402234E-3</v>
      </c>
      <c r="AF2173" s="32" t="s">
        <v>4802</v>
      </c>
      <c r="AG2173">
        <v>30.14</v>
      </c>
      <c r="AH2173">
        <f t="shared" si="75"/>
        <v>-0.87386482527725462</v>
      </c>
      <c r="AI2173" s="180">
        <v>8.3640013382402234E-3</v>
      </c>
      <c r="AJ2173" s="42">
        <f ca="1">_xlfn.NORM.INV(RAND(),VAR!$F$6,VAR!$F$7)</f>
        <v>1.2236596224579156E-2</v>
      </c>
    </row>
    <row r="2174" spans="27:36" x14ac:dyDescent="0.25">
      <c r="AA2174" s="32" t="s">
        <v>1145</v>
      </c>
      <c r="AB2174">
        <v>238.95</v>
      </c>
      <c r="AC2174">
        <f t="shared" si="74"/>
        <v>4.9992467988953049</v>
      </c>
      <c r="AD2174" s="42">
        <v>8.3554880364602457E-3</v>
      </c>
      <c r="AF2174" s="32" t="s">
        <v>1145</v>
      </c>
      <c r="AG2174">
        <v>238.95</v>
      </c>
      <c r="AH2174">
        <f t="shared" si="75"/>
        <v>4.9992467988953049</v>
      </c>
      <c r="AI2174" s="180">
        <v>8.3554880364602457E-3</v>
      </c>
      <c r="AJ2174" s="42">
        <f ca="1">_xlfn.NORM.INV(RAND(),VAR!$F$6,VAR!$F$7)</f>
        <v>5.7661180956692142E-2</v>
      </c>
    </row>
    <row r="2175" spans="27:36" x14ac:dyDescent="0.25">
      <c r="AA2175" s="32" t="s">
        <v>4605</v>
      </c>
      <c r="AB2175">
        <v>39.83</v>
      </c>
      <c r="AC2175">
        <f t="shared" si="74"/>
        <v>0.37297483626335737</v>
      </c>
      <c r="AD2175" s="42">
        <v>8.3544303797467023E-3</v>
      </c>
      <c r="AF2175" s="32" t="s">
        <v>4605</v>
      </c>
      <c r="AG2175">
        <v>39.83</v>
      </c>
      <c r="AH2175">
        <f t="shared" si="75"/>
        <v>0.37297483626335737</v>
      </c>
      <c r="AI2175" s="180">
        <v>8.3544303797467023E-3</v>
      </c>
      <c r="AJ2175" s="42">
        <f ca="1">_xlfn.NORM.INV(RAND(),VAR!$F$6,VAR!$F$7)</f>
        <v>-1.5719714206332731E-2</v>
      </c>
    </row>
    <row r="2176" spans="27:36" x14ac:dyDescent="0.25">
      <c r="AA2176" s="32" t="s">
        <v>5089</v>
      </c>
      <c r="AB2176">
        <v>29.01</v>
      </c>
      <c r="AC2176">
        <f t="shared" si="74"/>
        <v>-0.11121323529411764</v>
      </c>
      <c r="AD2176" s="42">
        <v>8.3420229405630764E-3</v>
      </c>
      <c r="AF2176" s="32" t="s">
        <v>5089</v>
      </c>
      <c r="AG2176">
        <v>29.01</v>
      </c>
      <c r="AH2176">
        <f t="shared" si="75"/>
        <v>-0.11121323529411764</v>
      </c>
      <c r="AI2176" s="180">
        <v>8.3420229405630764E-3</v>
      </c>
      <c r="AJ2176" s="42">
        <f ca="1">_xlfn.NORM.INV(RAND(),VAR!$F$6,VAR!$F$7)</f>
        <v>2.4037473052025207E-2</v>
      </c>
    </row>
    <row r="2177" spans="27:36" x14ac:dyDescent="0.25">
      <c r="AA2177" s="32" t="s">
        <v>4458</v>
      </c>
      <c r="AB2177">
        <v>32.64</v>
      </c>
      <c r="AC2177">
        <f t="shared" si="74"/>
        <v>1.4541353383458646</v>
      </c>
      <c r="AD2177" s="42">
        <v>8.3410565338277731E-3</v>
      </c>
      <c r="AF2177" s="32" t="s">
        <v>4458</v>
      </c>
      <c r="AG2177">
        <v>32.64</v>
      </c>
      <c r="AH2177">
        <f t="shared" si="75"/>
        <v>1.4541353383458646</v>
      </c>
      <c r="AI2177" s="180">
        <v>8.3410565338277731E-3</v>
      </c>
      <c r="AJ2177" s="42">
        <f ca="1">_xlfn.NORM.INV(RAND(),VAR!$F$6,VAR!$F$7)</f>
        <v>1.1408997956205445E-2</v>
      </c>
    </row>
    <row r="2178" spans="27:36" x14ac:dyDescent="0.25">
      <c r="AA2178" s="32" t="s">
        <v>5664</v>
      </c>
      <c r="AB2178">
        <v>13.3</v>
      </c>
      <c r="AC2178">
        <f t="shared" si="74"/>
        <v>-0.95918367346938771</v>
      </c>
      <c r="AD2178" s="42">
        <v>8.3396512509477105E-3</v>
      </c>
      <c r="AF2178" s="32" t="s">
        <v>5664</v>
      </c>
      <c r="AG2178">
        <v>13.3</v>
      </c>
      <c r="AH2178">
        <f t="shared" si="75"/>
        <v>-0.95918367346938771</v>
      </c>
      <c r="AI2178" s="180">
        <v>8.3396512509477105E-3</v>
      </c>
      <c r="AJ2178" s="42">
        <f ca="1">_xlfn.NORM.INV(RAND(),VAR!$F$6,VAR!$F$7)</f>
        <v>-2.3839112970747083E-2</v>
      </c>
    </row>
    <row r="2179" spans="27:36" x14ac:dyDescent="0.25">
      <c r="AA2179" s="32" t="s">
        <v>988</v>
      </c>
      <c r="AB2179">
        <v>325.85000000000002</v>
      </c>
      <c r="AC2179">
        <f t="shared" si="74"/>
        <v>9.344444444444445</v>
      </c>
      <c r="AD2179" s="42">
        <v>8.3240500061889655E-3</v>
      </c>
      <c r="AF2179" s="32" t="s">
        <v>988</v>
      </c>
      <c r="AG2179">
        <v>325.85000000000002</v>
      </c>
      <c r="AH2179">
        <f t="shared" si="75"/>
        <v>9.344444444444445</v>
      </c>
      <c r="AI2179" s="180">
        <v>8.3240500061889655E-3</v>
      </c>
      <c r="AJ2179" s="42">
        <f ca="1">_xlfn.NORM.INV(RAND(),VAR!$F$6,VAR!$F$7)</f>
        <v>-2.1718857674692376E-2</v>
      </c>
    </row>
    <row r="2180" spans="27:36" x14ac:dyDescent="0.25">
      <c r="AA2180" s="32" t="s">
        <v>4922</v>
      </c>
      <c r="AB2180">
        <v>31.5</v>
      </c>
      <c r="AC2180">
        <f t="shared" ref="AC2180:AC2243" si="76">(AB2180/AB2181)-1</f>
        <v>-0.91937960687960685</v>
      </c>
      <c r="AD2180" s="42">
        <v>8.3226632522408472E-3</v>
      </c>
      <c r="AF2180" s="32" t="s">
        <v>4922</v>
      </c>
      <c r="AG2180">
        <v>31.5</v>
      </c>
      <c r="AH2180">
        <f t="shared" ref="AH2180:AH2243" si="77">(AG2180/AG2181)-1</f>
        <v>-0.91937960687960685</v>
      </c>
      <c r="AI2180" s="180">
        <v>8.3226632522408472E-3</v>
      </c>
      <c r="AJ2180" s="42">
        <f ca="1">_xlfn.NORM.INV(RAND(),VAR!$F$6,VAR!$F$7)</f>
        <v>4.3768702107512556E-3</v>
      </c>
    </row>
    <row r="2181" spans="27:36" x14ac:dyDescent="0.25">
      <c r="AA2181" s="32" t="s">
        <v>804</v>
      </c>
      <c r="AB2181">
        <v>390.72</v>
      </c>
      <c r="AC2181">
        <f t="shared" si="76"/>
        <v>1.0378657487091223</v>
      </c>
      <c r="AD2181" s="42">
        <v>8.309677419354955E-3</v>
      </c>
      <c r="AF2181" s="32" t="s">
        <v>804</v>
      </c>
      <c r="AG2181">
        <v>390.72</v>
      </c>
      <c r="AH2181">
        <f t="shared" si="77"/>
        <v>1.0378657487091223</v>
      </c>
      <c r="AI2181" s="180">
        <v>8.309677419354955E-3</v>
      </c>
      <c r="AJ2181" s="42">
        <f ca="1">_xlfn.NORM.INV(RAND(),VAR!$F$6,VAR!$F$7)</f>
        <v>-8.9725617280060743E-3</v>
      </c>
    </row>
    <row r="2182" spans="27:36" x14ac:dyDescent="0.25">
      <c r="AA2182" s="32" t="s">
        <v>1329</v>
      </c>
      <c r="AB2182">
        <v>191.73</v>
      </c>
      <c r="AC2182">
        <f t="shared" si="76"/>
        <v>1.8195588235294116</v>
      </c>
      <c r="AD2182" s="42">
        <v>8.3092295556139728E-3</v>
      </c>
      <c r="AF2182" s="32" t="s">
        <v>1329</v>
      </c>
      <c r="AG2182">
        <v>191.73</v>
      </c>
      <c r="AH2182">
        <f t="shared" si="77"/>
        <v>1.8195588235294116</v>
      </c>
      <c r="AI2182" s="180">
        <v>8.3092295556139728E-3</v>
      </c>
      <c r="AJ2182" s="42">
        <f ca="1">_xlfn.NORM.INV(RAND(),VAR!$F$6,VAR!$F$7)</f>
        <v>1.9374028557266467E-2</v>
      </c>
    </row>
    <row r="2183" spans="27:36" x14ac:dyDescent="0.25">
      <c r="AA2183" s="32" t="s">
        <v>3957</v>
      </c>
      <c r="AB2183">
        <v>68</v>
      </c>
      <c r="AC2183">
        <f t="shared" si="76"/>
        <v>7</v>
      </c>
      <c r="AD2183" s="42">
        <v>8.3036773428233346E-3</v>
      </c>
      <c r="AF2183" s="32" t="s">
        <v>3957</v>
      </c>
      <c r="AG2183">
        <v>68</v>
      </c>
      <c r="AH2183">
        <f t="shared" si="77"/>
        <v>7</v>
      </c>
      <c r="AI2183" s="180">
        <v>8.3036773428233346E-3</v>
      </c>
      <c r="AJ2183" s="42">
        <f ca="1">_xlfn.NORM.INV(RAND(),VAR!$F$6,VAR!$F$7)</f>
        <v>-4.5238813399321133E-3</v>
      </c>
    </row>
    <row r="2184" spans="27:36" x14ac:dyDescent="0.25">
      <c r="AA2184" s="32" t="s">
        <v>5844</v>
      </c>
      <c r="AB2184">
        <v>8.5</v>
      </c>
      <c r="AC2184">
        <f t="shared" si="76"/>
        <v>-0.93754133294143582</v>
      </c>
      <c r="AD2184" s="42">
        <v>8.3036773428233346E-3</v>
      </c>
      <c r="AF2184" s="32" t="s">
        <v>5844</v>
      </c>
      <c r="AG2184">
        <v>8.5</v>
      </c>
      <c r="AH2184">
        <f t="shared" si="77"/>
        <v>-0.93754133294143582</v>
      </c>
      <c r="AI2184" s="180">
        <v>8.3036773428233346E-3</v>
      </c>
      <c r="AJ2184" s="42">
        <f ca="1">_xlfn.NORM.INV(RAND(),VAR!$F$6,VAR!$F$7)</f>
        <v>-2.912055220044207E-2</v>
      </c>
    </row>
    <row r="2185" spans="27:36" x14ac:dyDescent="0.25">
      <c r="AA2185" s="32" t="s">
        <v>3353</v>
      </c>
      <c r="AB2185">
        <v>136.09</v>
      </c>
      <c r="AC2185">
        <f t="shared" si="76"/>
        <v>-7.5098545602827138E-2</v>
      </c>
      <c r="AD2185" s="42">
        <v>8.298140327480219E-3</v>
      </c>
      <c r="AF2185" s="32" t="s">
        <v>3353</v>
      </c>
      <c r="AG2185">
        <v>136.09</v>
      </c>
      <c r="AH2185">
        <f t="shared" si="77"/>
        <v>-7.5098545602827138E-2</v>
      </c>
      <c r="AI2185" s="180">
        <v>8.298140327480219E-3</v>
      </c>
      <c r="AJ2185" s="42">
        <f ca="1">_xlfn.NORM.INV(RAND(),VAR!$F$6,VAR!$F$7)</f>
        <v>1.5049312369137749E-2</v>
      </c>
    </row>
    <row r="2186" spans="27:36" x14ac:dyDescent="0.25">
      <c r="AA2186" s="32" t="s">
        <v>1631</v>
      </c>
      <c r="AB2186">
        <v>147.13999999999999</v>
      </c>
      <c r="AC2186">
        <f t="shared" si="76"/>
        <v>-0.47620234238724157</v>
      </c>
      <c r="AD2186" s="42">
        <v>8.291646679914777E-3</v>
      </c>
      <c r="AF2186" s="32" t="s">
        <v>1631</v>
      </c>
      <c r="AG2186">
        <v>147.13999999999999</v>
      </c>
      <c r="AH2186">
        <f t="shared" si="77"/>
        <v>-0.47620234238724157</v>
      </c>
      <c r="AI2186" s="180">
        <v>8.291646679914777E-3</v>
      </c>
      <c r="AJ2186" s="42">
        <f ca="1">_xlfn.NORM.INV(RAND(),VAR!$F$6,VAR!$F$7)</f>
        <v>3.469070025141234E-2</v>
      </c>
    </row>
    <row r="2187" spans="27:36" x14ac:dyDescent="0.25">
      <c r="AA2187" s="32" t="s">
        <v>1048</v>
      </c>
      <c r="AB2187">
        <v>280.91000000000003</v>
      </c>
      <c r="AC2187">
        <f t="shared" si="76"/>
        <v>-0.30651492334658204</v>
      </c>
      <c r="AD2187" s="42">
        <v>8.2914572864321023E-3</v>
      </c>
      <c r="AF2187" s="32" t="s">
        <v>1048</v>
      </c>
      <c r="AG2187">
        <v>280.91000000000003</v>
      </c>
      <c r="AH2187">
        <f t="shared" si="77"/>
        <v>-0.30651492334658204</v>
      </c>
      <c r="AI2187" s="180">
        <v>8.2914572864321023E-3</v>
      </c>
      <c r="AJ2187" s="42">
        <f ca="1">_xlfn.NORM.INV(RAND(),VAR!$F$6,VAR!$F$7)</f>
        <v>7.405284008283974E-3</v>
      </c>
    </row>
    <row r="2188" spans="27:36" x14ac:dyDescent="0.25">
      <c r="AA2188" s="32" t="s">
        <v>488</v>
      </c>
      <c r="AB2188">
        <v>405.07</v>
      </c>
      <c r="AC2188">
        <f t="shared" si="76"/>
        <v>26.725530458590008</v>
      </c>
      <c r="AD2188" s="42">
        <v>8.2889430975257028E-3</v>
      </c>
      <c r="AF2188" s="32" t="s">
        <v>488</v>
      </c>
      <c r="AG2188">
        <v>405.07</v>
      </c>
      <c r="AH2188">
        <f t="shared" si="77"/>
        <v>26.725530458590008</v>
      </c>
      <c r="AI2188" s="180">
        <v>8.2889430975257028E-3</v>
      </c>
      <c r="AJ2188" s="42">
        <f ca="1">_xlfn.NORM.INV(RAND(),VAR!$F$6,VAR!$F$7)</f>
        <v>-2.113062097544912E-2</v>
      </c>
    </row>
    <row r="2189" spans="27:36" x14ac:dyDescent="0.25">
      <c r="AA2189" s="32" t="s">
        <v>5461</v>
      </c>
      <c r="AB2189">
        <v>14.61</v>
      </c>
      <c r="AC2189">
        <f t="shared" si="76"/>
        <v>-0.87371423632120315</v>
      </c>
      <c r="AD2189" s="42">
        <v>8.2815734989647449E-3</v>
      </c>
      <c r="AF2189" s="32" t="s">
        <v>5461</v>
      </c>
      <c r="AG2189">
        <v>14.61</v>
      </c>
      <c r="AH2189">
        <f t="shared" si="77"/>
        <v>-0.87371423632120315</v>
      </c>
      <c r="AI2189" s="180">
        <v>8.2815734989647449E-3</v>
      </c>
      <c r="AJ2189" s="42">
        <f ca="1">_xlfn.NORM.INV(RAND(),VAR!$F$6,VAR!$F$7)</f>
        <v>3.8586579801852809E-2</v>
      </c>
    </row>
    <row r="2190" spans="27:36" x14ac:dyDescent="0.25">
      <c r="AA2190" s="32" t="s">
        <v>3530</v>
      </c>
      <c r="AB2190">
        <v>115.69</v>
      </c>
      <c r="AC2190">
        <f t="shared" si="76"/>
        <v>-0.37927889258504133</v>
      </c>
      <c r="AD2190" s="42">
        <v>8.2795886351751946E-3</v>
      </c>
      <c r="AF2190" s="32" t="s">
        <v>3530</v>
      </c>
      <c r="AG2190">
        <v>115.69</v>
      </c>
      <c r="AH2190">
        <f t="shared" si="77"/>
        <v>-0.37927889258504133</v>
      </c>
      <c r="AI2190" s="180">
        <v>8.2795886351751946E-3</v>
      </c>
      <c r="AJ2190" s="42">
        <f ca="1">_xlfn.NORM.INV(RAND(),VAR!$F$6,VAR!$F$7)</f>
        <v>1.2864488299069096E-2</v>
      </c>
    </row>
    <row r="2191" spans="27:36" x14ac:dyDescent="0.25">
      <c r="AA2191" s="32" t="s">
        <v>1794</v>
      </c>
      <c r="AB2191">
        <v>186.38</v>
      </c>
      <c r="AC2191">
        <f t="shared" si="76"/>
        <v>-0.51139074583824873</v>
      </c>
      <c r="AD2191" s="42">
        <v>8.2769813362184586E-3</v>
      </c>
      <c r="AF2191" s="32" t="s">
        <v>1794</v>
      </c>
      <c r="AG2191">
        <v>186.38</v>
      </c>
      <c r="AH2191">
        <f t="shared" si="77"/>
        <v>-0.51139074583824873</v>
      </c>
      <c r="AI2191" s="180">
        <v>8.2769813362184586E-3</v>
      </c>
      <c r="AJ2191" s="42">
        <f ca="1">_xlfn.NORM.INV(RAND(),VAR!$F$6,VAR!$F$7)</f>
        <v>1.4788774183022749E-2</v>
      </c>
    </row>
    <row r="2192" spans="27:36" x14ac:dyDescent="0.25">
      <c r="AA2192" s="32" t="s">
        <v>855</v>
      </c>
      <c r="AB2192">
        <v>381.45</v>
      </c>
      <c r="AC2192">
        <f t="shared" si="76"/>
        <v>-1.6932116901190675E-2</v>
      </c>
      <c r="AD2192" s="42">
        <v>8.2734193275533219E-3</v>
      </c>
      <c r="AF2192" s="32" t="s">
        <v>855</v>
      </c>
      <c r="AG2192">
        <v>381.45</v>
      </c>
      <c r="AH2192">
        <f t="shared" si="77"/>
        <v>-1.6932116901190675E-2</v>
      </c>
      <c r="AI2192" s="180">
        <v>8.2734193275533219E-3</v>
      </c>
      <c r="AJ2192" s="42">
        <f ca="1">_xlfn.NORM.INV(RAND(),VAR!$F$6,VAR!$F$7)</f>
        <v>1.1535059938238701E-2</v>
      </c>
    </row>
    <row r="2193" spans="27:36" x14ac:dyDescent="0.25">
      <c r="AA2193" s="32" t="s">
        <v>863</v>
      </c>
      <c r="AB2193">
        <v>388.02</v>
      </c>
      <c r="AC2193">
        <f t="shared" si="76"/>
        <v>1.5642347343378273</v>
      </c>
      <c r="AD2193" s="42">
        <v>8.2631743062051566E-3</v>
      </c>
      <c r="AF2193" s="32" t="s">
        <v>863</v>
      </c>
      <c r="AG2193">
        <v>388.02</v>
      </c>
      <c r="AH2193">
        <f t="shared" si="77"/>
        <v>1.5642347343378273</v>
      </c>
      <c r="AI2193" s="180">
        <v>8.2631743062051566E-3</v>
      </c>
      <c r="AJ2193" s="42">
        <f ca="1">_xlfn.NORM.INV(RAND(),VAR!$F$6,VAR!$F$7)</f>
        <v>1.2410551073849469E-2</v>
      </c>
    </row>
    <row r="2194" spans="27:36" x14ac:dyDescent="0.25">
      <c r="AA2194" s="32" t="s">
        <v>3172</v>
      </c>
      <c r="AB2194">
        <v>151.32</v>
      </c>
      <c r="AC2194">
        <f t="shared" si="76"/>
        <v>11.393120393120391</v>
      </c>
      <c r="AD2194" s="42">
        <v>8.262260127931631E-3</v>
      </c>
      <c r="AF2194" s="32" t="s">
        <v>3172</v>
      </c>
      <c r="AG2194">
        <v>151.32</v>
      </c>
      <c r="AH2194">
        <f t="shared" si="77"/>
        <v>11.393120393120391</v>
      </c>
      <c r="AI2194" s="180">
        <v>8.262260127931631E-3</v>
      </c>
      <c r="AJ2194" s="42">
        <f ca="1">_xlfn.NORM.INV(RAND(),VAR!$F$6,VAR!$F$7)</f>
        <v>-4.0164026469172043E-3</v>
      </c>
    </row>
    <row r="2195" spans="27:36" x14ac:dyDescent="0.25">
      <c r="AA2195" s="32" t="s">
        <v>5678</v>
      </c>
      <c r="AB2195">
        <v>12.21</v>
      </c>
      <c r="AC2195">
        <f t="shared" si="76"/>
        <v>0.24846625766871178</v>
      </c>
      <c r="AD2195" s="42">
        <v>8.2576383154417954E-3</v>
      </c>
      <c r="AF2195" s="32" t="s">
        <v>5678</v>
      </c>
      <c r="AG2195">
        <v>12.21</v>
      </c>
      <c r="AH2195">
        <f t="shared" si="77"/>
        <v>0.24846625766871178</v>
      </c>
      <c r="AI2195" s="180">
        <v>8.2576383154417954E-3</v>
      </c>
      <c r="AJ2195" s="42">
        <f ca="1">_xlfn.NORM.INV(RAND(),VAR!$F$6,VAR!$F$7)</f>
        <v>-5.8324162167112947E-3</v>
      </c>
    </row>
    <row r="2196" spans="27:36" x14ac:dyDescent="0.25">
      <c r="AA2196" s="32" t="s">
        <v>5759</v>
      </c>
      <c r="AB2196">
        <v>9.7799999999999994</v>
      </c>
      <c r="AC2196">
        <f t="shared" si="76"/>
        <v>-0.71470245040840141</v>
      </c>
      <c r="AD2196" s="42">
        <v>8.2474226804123418E-3</v>
      </c>
      <c r="AF2196" s="32" t="s">
        <v>5759</v>
      </c>
      <c r="AG2196">
        <v>9.7799999999999994</v>
      </c>
      <c r="AH2196">
        <f t="shared" si="77"/>
        <v>-0.71470245040840141</v>
      </c>
      <c r="AI2196" s="180">
        <v>8.2474226804123418E-3</v>
      </c>
      <c r="AJ2196" s="42">
        <f ca="1">_xlfn.NORM.INV(RAND(),VAR!$F$6,VAR!$F$7)</f>
        <v>4.206596913070762E-2</v>
      </c>
    </row>
    <row r="2197" spans="27:36" x14ac:dyDescent="0.25">
      <c r="AA2197" s="32" t="s">
        <v>4767</v>
      </c>
      <c r="AB2197">
        <v>34.28</v>
      </c>
      <c r="AC2197">
        <f t="shared" si="76"/>
        <v>-0.78958998281365078</v>
      </c>
      <c r="AD2197" s="42">
        <v>8.2352941176471184E-3</v>
      </c>
      <c r="AF2197" s="32" t="s">
        <v>4767</v>
      </c>
      <c r="AG2197">
        <v>34.28</v>
      </c>
      <c r="AH2197">
        <f t="shared" si="77"/>
        <v>-0.78958998281365078</v>
      </c>
      <c r="AI2197" s="180">
        <v>8.2352941176471184E-3</v>
      </c>
      <c r="AJ2197" s="42">
        <f ca="1">_xlfn.NORM.INV(RAND(),VAR!$F$6,VAR!$F$7)</f>
        <v>2.071491923912502E-2</v>
      </c>
    </row>
    <row r="2198" spans="27:36" x14ac:dyDescent="0.25">
      <c r="AA2198" s="32" t="s">
        <v>1406</v>
      </c>
      <c r="AB2198">
        <v>162.91999999999999</v>
      </c>
      <c r="AC2198">
        <f t="shared" si="76"/>
        <v>4.315497553017944</v>
      </c>
      <c r="AD2198" s="42">
        <v>8.2307073457514868E-3</v>
      </c>
      <c r="AF2198" s="32" t="s">
        <v>1406</v>
      </c>
      <c r="AG2198">
        <v>162.91999999999999</v>
      </c>
      <c r="AH2198">
        <f t="shared" si="77"/>
        <v>4.315497553017944</v>
      </c>
      <c r="AI2198" s="180">
        <v>8.2307073457514868E-3</v>
      </c>
      <c r="AJ2198" s="42">
        <f ca="1">_xlfn.NORM.INV(RAND(),VAR!$F$6,VAR!$F$7)</f>
        <v>-3.9958430389012206E-3</v>
      </c>
    </row>
    <row r="2199" spans="27:36" x14ac:dyDescent="0.25">
      <c r="AA2199" s="32" t="s">
        <v>5162</v>
      </c>
      <c r="AB2199">
        <v>30.65</v>
      </c>
      <c r="AC2199">
        <f t="shared" si="76"/>
        <v>1.497962510187449</v>
      </c>
      <c r="AD2199" s="42">
        <v>8.2236842105263275E-3</v>
      </c>
      <c r="AF2199" s="32" t="s">
        <v>5162</v>
      </c>
      <c r="AG2199">
        <v>30.65</v>
      </c>
      <c r="AH2199">
        <f t="shared" si="77"/>
        <v>1.497962510187449</v>
      </c>
      <c r="AI2199" s="180">
        <v>8.2236842105263275E-3</v>
      </c>
      <c r="AJ2199" s="42">
        <f ca="1">_xlfn.NORM.INV(RAND(),VAR!$F$6,VAR!$F$7)</f>
        <v>-2.4859917849964906E-2</v>
      </c>
    </row>
    <row r="2200" spans="27:36" x14ac:dyDescent="0.25">
      <c r="AA2200" s="32" t="s">
        <v>5705</v>
      </c>
      <c r="AB2200">
        <v>12.27</v>
      </c>
      <c r="AC2200">
        <f t="shared" si="76"/>
        <v>0.24949083503054981</v>
      </c>
      <c r="AD2200" s="42">
        <v>8.2169268693508268E-3</v>
      </c>
      <c r="AF2200" s="32" t="s">
        <v>5705</v>
      </c>
      <c r="AG2200">
        <v>12.27</v>
      </c>
      <c r="AH2200">
        <f t="shared" si="77"/>
        <v>0.24949083503054981</v>
      </c>
      <c r="AI2200" s="180">
        <v>8.2169268693508268E-3</v>
      </c>
      <c r="AJ2200" s="42">
        <f ca="1">_xlfn.NORM.INV(RAND(),VAR!$F$6,VAR!$F$7)</f>
        <v>1.2600530763139984E-2</v>
      </c>
    </row>
    <row r="2201" spans="27:36" x14ac:dyDescent="0.25">
      <c r="AA2201" s="32" t="s">
        <v>6487</v>
      </c>
      <c r="AB2201">
        <v>9.82</v>
      </c>
      <c r="AC2201">
        <f t="shared" si="76"/>
        <v>-0.85969424203457634</v>
      </c>
      <c r="AD2201" s="42">
        <v>8.2135523613962036E-3</v>
      </c>
      <c r="AF2201" s="32" t="s">
        <v>6487</v>
      </c>
      <c r="AG2201">
        <v>9.82</v>
      </c>
      <c r="AH2201">
        <f t="shared" si="77"/>
        <v>-0.85969424203457634</v>
      </c>
      <c r="AI2201" s="180">
        <v>8.2135523613962036E-3</v>
      </c>
      <c r="AJ2201" s="42">
        <f ca="1">_xlfn.NORM.INV(RAND(),VAR!$F$6,VAR!$F$7)</f>
        <v>3.867183638927638E-3</v>
      </c>
    </row>
    <row r="2202" spans="27:36" x14ac:dyDescent="0.25">
      <c r="AA2202" s="32" t="s">
        <v>4006</v>
      </c>
      <c r="AB2202">
        <v>69.989999999999995</v>
      </c>
      <c r="AC2202">
        <f t="shared" si="76"/>
        <v>-0.60212608720368377</v>
      </c>
      <c r="AD2202" s="42">
        <v>8.2108902333619671E-3</v>
      </c>
      <c r="AF2202" s="32" t="s">
        <v>4006</v>
      </c>
      <c r="AG2202">
        <v>69.989999999999995</v>
      </c>
      <c r="AH2202">
        <f t="shared" si="77"/>
        <v>-0.60212608720368377</v>
      </c>
      <c r="AI2202" s="180">
        <v>8.2108902333619671E-3</v>
      </c>
      <c r="AJ2202" s="42">
        <f ca="1">_xlfn.NORM.INV(RAND(),VAR!$F$6,VAR!$F$7)</f>
        <v>3.6426306567028902E-2</v>
      </c>
    </row>
    <row r="2203" spans="27:36" x14ac:dyDescent="0.25">
      <c r="AA2203" s="32" t="s">
        <v>2187</v>
      </c>
      <c r="AB2203">
        <v>175.91</v>
      </c>
      <c r="AC2203">
        <f t="shared" si="76"/>
        <v>9.7790813779330854E-2</v>
      </c>
      <c r="AD2203" s="42">
        <v>8.195781751490161E-3</v>
      </c>
      <c r="AF2203" s="32" t="s">
        <v>2187</v>
      </c>
      <c r="AG2203">
        <v>175.91</v>
      </c>
      <c r="AH2203">
        <f t="shared" si="77"/>
        <v>9.7790813779330854E-2</v>
      </c>
      <c r="AI2203" s="180">
        <v>8.195781751490161E-3</v>
      </c>
      <c r="AJ2203" s="42">
        <f ca="1">_xlfn.NORM.INV(RAND(),VAR!$F$6,VAR!$F$7)</f>
        <v>1.744191734122744E-2</v>
      </c>
    </row>
    <row r="2204" spans="27:36" x14ac:dyDescent="0.25">
      <c r="AA2204" s="32" t="s">
        <v>2993</v>
      </c>
      <c r="AB2204">
        <v>160.24</v>
      </c>
      <c r="AC2204">
        <f t="shared" si="76"/>
        <v>0.12048108523879453</v>
      </c>
      <c r="AD2204" s="42">
        <v>8.1791871146346118E-3</v>
      </c>
      <c r="AF2204" s="32" t="s">
        <v>2993</v>
      </c>
      <c r="AG2204">
        <v>160.24</v>
      </c>
      <c r="AH2204">
        <f t="shared" si="77"/>
        <v>0.12048108523879453</v>
      </c>
      <c r="AI2204" s="180">
        <v>8.1791871146346118E-3</v>
      </c>
      <c r="AJ2204" s="42">
        <f ca="1">_xlfn.NORM.INV(RAND(),VAR!$F$6,VAR!$F$7)</f>
        <v>1.5892407217102583E-2</v>
      </c>
    </row>
    <row r="2205" spans="27:36" x14ac:dyDescent="0.25">
      <c r="AA2205" s="32" t="s">
        <v>3135</v>
      </c>
      <c r="AB2205">
        <v>143.01</v>
      </c>
      <c r="AC2205">
        <f t="shared" si="76"/>
        <v>-0.27567868719611022</v>
      </c>
      <c r="AD2205" s="42">
        <v>8.1776524497707559E-3</v>
      </c>
      <c r="AF2205" s="32" t="s">
        <v>3135</v>
      </c>
      <c r="AG2205">
        <v>143.01</v>
      </c>
      <c r="AH2205">
        <f t="shared" si="77"/>
        <v>-0.27567868719611022</v>
      </c>
      <c r="AI2205" s="180">
        <v>8.1776524497707559E-3</v>
      </c>
      <c r="AJ2205" s="42">
        <f ca="1">_xlfn.NORM.INV(RAND(),VAR!$F$6,VAR!$F$7)</f>
        <v>1.7351322095366703E-2</v>
      </c>
    </row>
    <row r="2206" spans="27:36" x14ac:dyDescent="0.25">
      <c r="AA2206" s="32" t="s">
        <v>1882</v>
      </c>
      <c r="AB2206">
        <v>197.44</v>
      </c>
      <c r="AC2206">
        <f t="shared" si="76"/>
        <v>2.1294975431922647</v>
      </c>
      <c r="AD2206" s="42">
        <v>8.1699346405228468E-3</v>
      </c>
      <c r="AF2206" s="32" t="s">
        <v>1882</v>
      </c>
      <c r="AG2206">
        <v>197.44</v>
      </c>
      <c r="AH2206">
        <f t="shared" si="77"/>
        <v>2.1294975431922647</v>
      </c>
      <c r="AI2206" s="180">
        <v>8.1699346405228468E-3</v>
      </c>
      <c r="AJ2206" s="42">
        <f ca="1">_xlfn.NORM.INV(RAND(),VAR!$F$6,VAR!$F$7)</f>
        <v>-7.3204813073534346E-3</v>
      </c>
    </row>
    <row r="2207" spans="27:36" x14ac:dyDescent="0.25">
      <c r="AA2207" s="32" t="s">
        <v>4062</v>
      </c>
      <c r="AB2207">
        <v>63.09</v>
      </c>
      <c r="AC2207">
        <f t="shared" si="76"/>
        <v>6.2768166089965405</v>
      </c>
      <c r="AD2207" s="42">
        <v>8.1495685522532391E-3</v>
      </c>
      <c r="AF2207" s="32" t="s">
        <v>4062</v>
      </c>
      <c r="AG2207">
        <v>63.09</v>
      </c>
      <c r="AH2207">
        <f t="shared" si="77"/>
        <v>6.2768166089965405</v>
      </c>
      <c r="AI2207" s="180">
        <v>8.1495685522532391E-3</v>
      </c>
      <c r="AJ2207" s="42">
        <f ca="1">_xlfn.NORM.INV(RAND(),VAR!$F$6,VAR!$F$7)</f>
        <v>-2.3243131897968481E-3</v>
      </c>
    </row>
    <row r="2208" spans="27:36" x14ac:dyDescent="0.25">
      <c r="AA2208" s="32" t="s">
        <v>6988</v>
      </c>
      <c r="AB2208">
        <v>8.67</v>
      </c>
      <c r="AC2208">
        <f t="shared" si="76"/>
        <v>-0.89555475243946514</v>
      </c>
      <c r="AD2208" s="42">
        <v>8.1395348837209891E-3</v>
      </c>
      <c r="AF2208" s="32" t="s">
        <v>6988</v>
      </c>
      <c r="AG2208">
        <v>8.67</v>
      </c>
      <c r="AH2208">
        <f t="shared" si="77"/>
        <v>-0.89555475243946514</v>
      </c>
      <c r="AI2208" s="180">
        <v>8.1395348837209891E-3</v>
      </c>
      <c r="AJ2208" s="42">
        <f ca="1">_xlfn.NORM.INV(RAND(),VAR!$F$6,VAR!$F$7)</f>
        <v>-1.7492084762301803E-2</v>
      </c>
    </row>
    <row r="2209" spans="27:36" x14ac:dyDescent="0.25">
      <c r="AA2209" s="32" t="s">
        <v>3713</v>
      </c>
      <c r="AB2209">
        <v>83.01</v>
      </c>
      <c r="AC2209">
        <f t="shared" si="76"/>
        <v>12.388709677419355</v>
      </c>
      <c r="AD2209" s="42">
        <v>8.1369929560359822E-3</v>
      </c>
      <c r="AF2209" s="32" t="s">
        <v>3713</v>
      </c>
      <c r="AG2209">
        <v>83.01</v>
      </c>
      <c r="AH2209">
        <f t="shared" si="77"/>
        <v>12.388709677419355</v>
      </c>
      <c r="AI2209" s="180">
        <v>8.1369929560359822E-3</v>
      </c>
      <c r="AJ2209" s="42">
        <f ca="1">_xlfn.NORM.INV(RAND(),VAR!$F$6,VAR!$F$7)</f>
        <v>1.730151213155906E-2</v>
      </c>
    </row>
    <row r="2210" spans="27:36" x14ac:dyDescent="0.25">
      <c r="AA2210" s="32" t="s">
        <v>7341</v>
      </c>
      <c r="AB2210">
        <v>6.2</v>
      </c>
      <c r="AC2210">
        <f t="shared" si="76"/>
        <v>-0.96034030576344909</v>
      </c>
      <c r="AD2210" s="42">
        <v>8.1300813008129413E-3</v>
      </c>
      <c r="AF2210" s="32" t="s">
        <v>7341</v>
      </c>
      <c r="AG2210">
        <v>6.2</v>
      </c>
      <c r="AH2210">
        <f t="shared" si="77"/>
        <v>-0.96034030576344909</v>
      </c>
      <c r="AI2210" s="180">
        <v>8.1300813008129413E-3</v>
      </c>
      <c r="AJ2210" s="42">
        <f ca="1">_xlfn.NORM.INV(RAND(),VAR!$F$6,VAR!$F$7)</f>
        <v>-1.0169747392954679E-2</v>
      </c>
    </row>
    <row r="2211" spans="27:36" x14ac:dyDescent="0.25">
      <c r="AA2211" s="32" t="s">
        <v>3040</v>
      </c>
      <c r="AB2211">
        <v>156.33000000000001</v>
      </c>
      <c r="AC2211">
        <f t="shared" si="76"/>
        <v>-8.8401656073240353E-2</v>
      </c>
      <c r="AD2211" s="42">
        <v>8.1253627394082262E-3</v>
      </c>
      <c r="AF2211" s="32" t="s">
        <v>3040</v>
      </c>
      <c r="AG2211">
        <v>156.33000000000001</v>
      </c>
      <c r="AH2211">
        <f t="shared" si="77"/>
        <v>-8.8401656073240353E-2</v>
      </c>
      <c r="AI2211" s="180">
        <v>8.1253627394082262E-3</v>
      </c>
      <c r="AJ2211" s="42">
        <f ca="1">_xlfn.NORM.INV(RAND(),VAR!$F$6,VAR!$F$7)</f>
        <v>9.9550419559110686E-3</v>
      </c>
    </row>
    <row r="2212" spans="27:36" x14ac:dyDescent="0.25">
      <c r="AA2212" s="32" t="s">
        <v>1742</v>
      </c>
      <c r="AB2212">
        <v>171.49</v>
      </c>
      <c r="AC2212">
        <f t="shared" si="76"/>
        <v>0.55040231443811605</v>
      </c>
      <c r="AD2212" s="42">
        <v>8.1123978602080093E-3</v>
      </c>
      <c r="AF2212" s="32" t="s">
        <v>1742</v>
      </c>
      <c r="AG2212">
        <v>171.49</v>
      </c>
      <c r="AH2212">
        <f t="shared" si="77"/>
        <v>0.55040231443811605</v>
      </c>
      <c r="AI2212" s="180">
        <v>8.1123978602080093E-3</v>
      </c>
      <c r="AJ2212" s="42">
        <f ca="1">_xlfn.NORM.INV(RAND(),VAR!$F$6,VAR!$F$7)</f>
        <v>5.7108445178715144E-3</v>
      </c>
    </row>
    <row r="2213" spans="27:36" x14ac:dyDescent="0.25">
      <c r="AA2213" s="32" t="s">
        <v>3568</v>
      </c>
      <c r="AB2213">
        <v>110.61</v>
      </c>
      <c r="AC2213">
        <f t="shared" si="76"/>
        <v>0.32721382289416834</v>
      </c>
      <c r="AD2213" s="42">
        <v>8.1115566897558278E-3</v>
      </c>
      <c r="AF2213" s="32" t="s">
        <v>3568</v>
      </c>
      <c r="AG2213">
        <v>110.61</v>
      </c>
      <c r="AH2213">
        <f t="shared" si="77"/>
        <v>0.32721382289416834</v>
      </c>
      <c r="AI2213" s="180">
        <v>8.1115566897558278E-3</v>
      </c>
      <c r="AJ2213" s="42">
        <f ca="1">_xlfn.NORM.INV(RAND(),VAR!$F$6,VAR!$F$7)</f>
        <v>-2.1024998834468709E-2</v>
      </c>
    </row>
    <row r="2214" spans="27:36" x14ac:dyDescent="0.25">
      <c r="AA2214" s="32" t="s">
        <v>3830</v>
      </c>
      <c r="AB2214">
        <v>83.34</v>
      </c>
      <c r="AC2214">
        <f t="shared" si="76"/>
        <v>5.69935691318328</v>
      </c>
      <c r="AD2214" s="42">
        <v>8.1045119148421829E-3</v>
      </c>
      <c r="AF2214" s="32" t="s">
        <v>3830</v>
      </c>
      <c r="AG2214">
        <v>83.34</v>
      </c>
      <c r="AH2214">
        <f t="shared" si="77"/>
        <v>5.69935691318328</v>
      </c>
      <c r="AI2214" s="180">
        <v>8.1045119148421829E-3</v>
      </c>
      <c r="AJ2214" s="42">
        <f ca="1">_xlfn.NORM.INV(RAND(),VAR!$F$6,VAR!$F$7)</f>
        <v>-4.5938580465418387E-4</v>
      </c>
    </row>
    <row r="2215" spans="27:36" x14ac:dyDescent="0.25">
      <c r="AA2215" s="32" t="s">
        <v>5670</v>
      </c>
      <c r="AB2215">
        <v>12.44</v>
      </c>
      <c r="AC2215">
        <f t="shared" si="76"/>
        <v>-0.96765722902529705</v>
      </c>
      <c r="AD2215" s="42">
        <v>8.1037277147486542E-3</v>
      </c>
      <c r="AF2215" s="32" t="s">
        <v>5670</v>
      </c>
      <c r="AG2215">
        <v>12.44</v>
      </c>
      <c r="AH2215">
        <f t="shared" si="77"/>
        <v>-0.96765722902529705</v>
      </c>
      <c r="AI2215" s="180">
        <v>8.1037277147486542E-3</v>
      </c>
      <c r="AJ2215" s="42">
        <f ca="1">_xlfn.NORM.INV(RAND(),VAR!$F$6,VAR!$F$7)</f>
        <v>-6.0478110691436623E-3</v>
      </c>
    </row>
    <row r="2216" spans="27:36" x14ac:dyDescent="0.25">
      <c r="AA2216" s="32" t="s">
        <v>924</v>
      </c>
      <c r="AB2216">
        <v>384.63</v>
      </c>
      <c r="AC2216">
        <f t="shared" si="76"/>
        <v>50.4211229946524</v>
      </c>
      <c r="AD2216" s="42">
        <v>8.0987576662996386E-3</v>
      </c>
      <c r="AF2216" s="32" t="s">
        <v>924</v>
      </c>
      <c r="AG2216">
        <v>384.63</v>
      </c>
      <c r="AH2216">
        <f t="shared" si="77"/>
        <v>50.4211229946524</v>
      </c>
      <c r="AI2216" s="180">
        <v>8.0987576662996386E-3</v>
      </c>
      <c r="AJ2216" s="42">
        <f ca="1">_xlfn.NORM.INV(RAND(),VAR!$F$6,VAR!$F$7)</f>
        <v>2.2851534712570185E-3</v>
      </c>
    </row>
    <row r="2217" spans="27:36" x14ac:dyDescent="0.25">
      <c r="AA2217" s="32" t="s">
        <v>7031</v>
      </c>
      <c r="AB2217">
        <v>7.48</v>
      </c>
      <c r="AC2217">
        <f t="shared" si="76"/>
        <v>-0.25125125125125125</v>
      </c>
      <c r="AD2217" s="42">
        <v>8.0862533692722671E-3</v>
      </c>
      <c r="AF2217" s="32" t="s">
        <v>7031</v>
      </c>
      <c r="AG2217">
        <v>7.48</v>
      </c>
      <c r="AH2217">
        <f t="shared" si="77"/>
        <v>-0.25125125125125125</v>
      </c>
      <c r="AI2217" s="180">
        <v>8.0862533692722671E-3</v>
      </c>
      <c r="AJ2217" s="42">
        <f ca="1">_xlfn.NORM.INV(RAND(),VAR!$F$6,VAR!$F$7)</f>
        <v>-3.0278234696605273E-3</v>
      </c>
    </row>
    <row r="2218" spans="27:36" x14ac:dyDescent="0.25">
      <c r="AA2218" s="32" t="s">
        <v>5767</v>
      </c>
      <c r="AB2218">
        <v>9.99</v>
      </c>
      <c r="AC2218">
        <f t="shared" si="76"/>
        <v>-0.65227984684998264</v>
      </c>
      <c r="AD2218" s="42">
        <v>8.0726538849646978E-3</v>
      </c>
      <c r="AF2218" s="32" t="s">
        <v>5767</v>
      </c>
      <c r="AG2218">
        <v>9.99</v>
      </c>
      <c r="AH2218">
        <f t="shared" si="77"/>
        <v>-0.65227984684998264</v>
      </c>
      <c r="AI2218" s="180">
        <v>8.0726538849646978E-3</v>
      </c>
      <c r="AJ2218" s="42">
        <f ca="1">_xlfn.NORM.INV(RAND(),VAR!$F$6,VAR!$F$7)</f>
        <v>-2.5856156062927342E-2</v>
      </c>
    </row>
    <row r="2219" spans="27:36" x14ac:dyDescent="0.25">
      <c r="AA2219" s="32" t="s">
        <v>4881</v>
      </c>
      <c r="AB2219">
        <v>28.73</v>
      </c>
      <c r="AC2219">
        <f t="shared" si="76"/>
        <v>-0.20701076455975698</v>
      </c>
      <c r="AD2219" s="42">
        <v>8.0701754385965607E-3</v>
      </c>
      <c r="AF2219" s="32" t="s">
        <v>4881</v>
      </c>
      <c r="AG2219">
        <v>28.73</v>
      </c>
      <c r="AH2219">
        <f t="shared" si="77"/>
        <v>-0.20701076455975698</v>
      </c>
      <c r="AI2219" s="180">
        <v>8.0701754385965607E-3</v>
      </c>
      <c r="AJ2219" s="42">
        <f ca="1">_xlfn.NORM.INV(RAND(),VAR!$F$6,VAR!$F$7)</f>
        <v>4.4564157055082361E-3</v>
      </c>
    </row>
    <row r="2220" spans="27:36" x14ac:dyDescent="0.25">
      <c r="AA2220" s="32" t="s">
        <v>4711</v>
      </c>
      <c r="AB2220">
        <v>36.229999999999997</v>
      </c>
      <c r="AC2220">
        <f t="shared" si="76"/>
        <v>-0.55420204257413563</v>
      </c>
      <c r="AD2220" s="42">
        <v>8.0690038953812326E-3</v>
      </c>
      <c r="AF2220" s="32" t="s">
        <v>4711</v>
      </c>
      <c r="AG2220">
        <v>36.229999999999997</v>
      </c>
      <c r="AH2220">
        <f t="shared" si="77"/>
        <v>-0.55420204257413563</v>
      </c>
      <c r="AI2220" s="180">
        <v>8.0690038953812326E-3</v>
      </c>
      <c r="AJ2220" s="42">
        <f ca="1">_xlfn.NORM.INV(RAND(),VAR!$F$6,VAR!$F$7)</f>
        <v>3.6879194690946436E-2</v>
      </c>
    </row>
    <row r="2221" spans="27:36" x14ac:dyDescent="0.25">
      <c r="AA2221" s="32" t="s">
        <v>3698</v>
      </c>
      <c r="AB2221">
        <v>81.27</v>
      </c>
      <c r="AC2221">
        <f t="shared" si="76"/>
        <v>-0.64095427435387675</v>
      </c>
      <c r="AD2221" s="42">
        <v>8.0625155048374975E-3</v>
      </c>
      <c r="AF2221" s="32" t="s">
        <v>3698</v>
      </c>
      <c r="AG2221">
        <v>81.27</v>
      </c>
      <c r="AH2221">
        <f t="shared" si="77"/>
        <v>-0.64095427435387675</v>
      </c>
      <c r="AI2221" s="180">
        <v>8.0625155048374975E-3</v>
      </c>
      <c r="AJ2221" s="42">
        <f ca="1">_xlfn.NORM.INV(RAND(),VAR!$F$6,VAR!$F$7)</f>
        <v>-2.4344369505858703E-2</v>
      </c>
    </row>
    <row r="2222" spans="27:36" x14ac:dyDescent="0.25">
      <c r="AA2222" s="32" t="s">
        <v>1149</v>
      </c>
      <c r="AB2222">
        <v>226.35</v>
      </c>
      <c r="AC2222">
        <f t="shared" si="76"/>
        <v>3.4054106656286489</v>
      </c>
      <c r="AD2222" s="42">
        <v>8.0609245568719068E-3</v>
      </c>
      <c r="AF2222" s="32" t="s">
        <v>1149</v>
      </c>
      <c r="AG2222">
        <v>226.35</v>
      </c>
      <c r="AH2222">
        <f t="shared" si="77"/>
        <v>3.4054106656286489</v>
      </c>
      <c r="AI2222" s="180">
        <v>8.0609245568719068E-3</v>
      </c>
      <c r="AJ2222" s="42">
        <f ca="1">_xlfn.NORM.INV(RAND(),VAR!$F$6,VAR!$F$7)</f>
        <v>8.5628311287595047E-3</v>
      </c>
    </row>
    <row r="2223" spans="27:36" x14ac:dyDescent="0.25">
      <c r="AA2223" s="32" t="s">
        <v>4142</v>
      </c>
      <c r="AB2223">
        <v>51.38</v>
      </c>
      <c r="AC2223">
        <f t="shared" si="76"/>
        <v>4.1226321036889342</v>
      </c>
      <c r="AD2223" s="42">
        <v>8.0439474200511007E-3</v>
      </c>
      <c r="AF2223" s="32" t="s">
        <v>4142</v>
      </c>
      <c r="AG2223">
        <v>51.38</v>
      </c>
      <c r="AH2223">
        <f t="shared" si="77"/>
        <v>4.1226321036889342</v>
      </c>
      <c r="AI2223" s="180">
        <v>8.0439474200511007E-3</v>
      </c>
      <c r="AJ2223" s="42">
        <f ca="1">_xlfn.NORM.INV(RAND(),VAR!$F$6,VAR!$F$7)</f>
        <v>-7.5649417147762143E-3</v>
      </c>
    </row>
    <row r="2224" spans="27:36" x14ac:dyDescent="0.25">
      <c r="AA2224" s="32" t="s">
        <v>6853</v>
      </c>
      <c r="AB2224">
        <v>10.029999999999999</v>
      </c>
      <c r="AC2224">
        <f t="shared" si="76"/>
        <v>-0.20143312101910837</v>
      </c>
      <c r="AD2224" s="42">
        <v>8.040201005025116E-3</v>
      </c>
      <c r="AF2224" s="32" t="s">
        <v>6853</v>
      </c>
      <c r="AG2224">
        <v>10.029999999999999</v>
      </c>
      <c r="AH2224">
        <f t="shared" si="77"/>
        <v>-0.20143312101910837</v>
      </c>
      <c r="AI2224" s="180">
        <v>8.040201005025116E-3</v>
      </c>
      <c r="AJ2224" s="42">
        <f ca="1">_xlfn.NORM.INV(RAND(),VAR!$F$6,VAR!$F$7)</f>
        <v>-3.2257417276567321E-2</v>
      </c>
    </row>
    <row r="2225" spans="27:36" x14ac:dyDescent="0.25">
      <c r="AA2225" s="32" t="s">
        <v>5500</v>
      </c>
      <c r="AB2225">
        <v>12.56</v>
      </c>
      <c r="AC2225">
        <f t="shared" si="76"/>
        <v>-0.69705740472744815</v>
      </c>
      <c r="AD2225" s="42">
        <v>8.0256821829856051E-3</v>
      </c>
      <c r="AF2225" s="32" t="s">
        <v>5500</v>
      </c>
      <c r="AG2225">
        <v>12.56</v>
      </c>
      <c r="AH2225">
        <f t="shared" si="77"/>
        <v>-0.69705740472744815</v>
      </c>
      <c r="AI2225" s="180">
        <v>8.0256821829856051E-3</v>
      </c>
      <c r="AJ2225" s="42">
        <f ca="1">_xlfn.NORM.INV(RAND(),VAR!$F$6,VAR!$F$7)</f>
        <v>-2.5656131153319311E-3</v>
      </c>
    </row>
    <row r="2226" spans="27:36" x14ac:dyDescent="0.25">
      <c r="AA2226" s="32" t="s">
        <v>4621</v>
      </c>
      <c r="AB2226">
        <v>41.46</v>
      </c>
      <c r="AC2226">
        <f t="shared" si="76"/>
        <v>4.4986737400530501</v>
      </c>
      <c r="AD2226" s="42">
        <v>8.023340627279385E-3</v>
      </c>
      <c r="AF2226" s="32" t="s">
        <v>4621</v>
      </c>
      <c r="AG2226">
        <v>41.46</v>
      </c>
      <c r="AH2226">
        <f t="shared" si="77"/>
        <v>4.4986737400530501</v>
      </c>
      <c r="AI2226" s="180">
        <v>8.023340627279385E-3</v>
      </c>
      <c r="AJ2226" s="42">
        <f ca="1">_xlfn.NORM.INV(RAND(),VAR!$F$6,VAR!$F$7)</f>
        <v>2.3485566267683566E-2</v>
      </c>
    </row>
    <row r="2227" spans="27:36" x14ac:dyDescent="0.25">
      <c r="AA2227" s="32" t="s">
        <v>6061</v>
      </c>
      <c r="AB2227">
        <v>7.54</v>
      </c>
      <c r="AC2227">
        <f t="shared" si="76"/>
        <v>-0.94647167400255572</v>
      </c>
      <c r="AD2227" s="42">
        <v>8.0213903743315829E-3</v>
      </c>
      <c r="AF2227" s="32" t="s">
        <v>6061</v>
      </c>
      <c r="AG2227">
        <v>7.54</v>
      </c>
      <c r="AH2227">
        <f t="shared" si="77"/>
        <v>-0.94647167400255572</v>
      </c>
      <c r="AI2227" s="180">
        <v>8.0213903743315829E-3</v>
      </c>
      <c r="AJ2227" s="42">
        <f ca="1">_xlfn.NORM.INV(RAND(),VAR!$F$6,VAR!$F$7)</f>
        <v>1.754513827797614E-2</v>
      </c>
    </row>
    <row r="2228" spans="27:36" x14ac:dyDescent="0.25">
      <c r="AA2228" s="32" t="s">
        <v>1536</v>
      </c>
      <c r="AB2228">
        <v>140.86000000000001</v>
      </c>
      <c r="AC2228">
        <f t="shared" si="76"/>
        <v>17.656953642384106</v>
      </c>
      <c r="AD2228" s="42">
        <v>8.0148847860312955E-3</v>
      </c>
      <c r="AF2228" s="32" t="s">
        <v>1536</v>
      </c>
      <c r="AG2228">
        <v>140.86000000000001</v>
      </c>
      <c r="AH2228">
        <f t="shared" si="77"/>
        <v>17.656953642384106</v>
      </c>
      <c r="AI2228" s="180">
        <v>8.0148847860312955E-3</v>
      </c>
      <c r="AJ2228" s="42">
        <f ca="1">_xlfn.NORM.INV(RAND(),VAR!$F$6,VAR!$F$7)</f>
        <v>-3.7723492914622896E-3</v>
      </c>
    </row>
    <row r="2229" spans="27:36" x14ac:dyDescent="0.25">
      <c r="AA2229" s="32" t="s">
        <v>7029</v>
      </c>
      <c r="AB2229">
        <v>7.55</v>
      </c>
      <c r="AC2229">
        <f t="shared" si="76"/>
        <v>-0.50033090668431501</v>
      </c>
      <c r="AD2229" s="42">
        <v>8.0106809078770436E-3</v>
      </c>
      <c r="AF2229" s="32" t="s">
        <v>7029</v>
      </c>
      <c r="AG2229">
        <v>7.55</v>
      </c>
      <c r="AH2229">
        <f t="shared" si="77"/>
        <v>-0.50033090668431501</v>
      </c>
      <c r="AI2229" s="180">
        <v>8.0106809078770436E-3</v>
      </c>
      <c r="AJ2229" s="42">
        <f ca="1">_xlfn.NORM.INV(RAND(),VAR!$F$6,VAR!$F$7)</f>
        <v>2.5320218295010601E-2</v>
      </c>
    </row>
    <row r="2230" spans="27:36" x14ac:dyDescent="0.25">
      <c r="AA2230" s="32" t="s">
        <v>5456</v>
      </c>
      <c r="AB2230">
        <v>15.11</v>
      </c>
      <c r="AC2230">
        <f t="shared" si="76"/>
        <v>-0.96013297802168807</v>
      </c>
      <c r="AD2230" s="42">
        <v>8.0053368912607059E-3</v>
      </c>
      <c r="AF2230" s="32" t="s">
        <v>5456</v>
      </c>
      <c r="AG2230">
        <v>15.11</v>
      </c>
      <c r="AH2230">
        <f t="shared" si="77"/>
        <v>-0.96013297802168807</v>
      </c>
      <c r="AI2230" s="180">
        <v>8.0053368912607059E-3</v>
      </c>
      <c r="AJ2230" s="42">
        <f ca="1">_xlfn.NORM.INV(RAND(),VAR!$F$6,VAR!$F$7)</f>
        <v>-2.1751862639232039E-2</v>
      </c>
    </row>
    <row r="2231" spans="27:36" x14ac:dyDescent="0.25">
      <c r="AA2231" s="32" t="s">
        <v>781</v>
      </c>
      <c r="AB2231">
        <v>379.01</v>
      </c>
      <c r="AC2231">
        <f t="shared" si="76"/>
        <v>1.3152718387293829</v>
      </c>
      <c r="AD2231" s="42">
        <v>8.0053191489362074E-3</v>
      </c>
      <c r="AF2231" s="32" t="s">
        <v>781</v>
      </c>
      <c r="AG2231">
        <v>379.01</v>
      </c>
      <c r="AH2231">
        <f t="shared" si="77"/>
        <v>1.3152718387293829</v>
      </c>
      <c r="AI2231" s="180">
        <v>8.0053191489362074E-3</v>
      </c>
      <c r="AJ2231" s="42">
        <f ca="1">_xlfn.NORM.INV(RAND(),VAR!$F$6,VAR!$F$7)</f>
        <v>4.0300868957028613E-2</v>
      </c>
    </row>
    <row r="2232" spans="27:36" x14ac:dyDescent="0.25">
      <c r="AA2232" s="32" t="s">
        <v>1372</v>
      </c>
      <c r="AB2232">
        <v>163.69999999999999</v>
      </c>
      <c r="AC2232">
        <f t="shared" si="76"/>
        <v>0.2998253136414164</v>
      </c>
      <c r="AD2232" s="42">
        <v>8.0049261083743328E-3</v>
      </c>
      <c r="AF2232" s="32" t="s">
        <v>1372</v>
      </c>
      <c r="AG2232">
        <v>163.69999999999999</v>
      </c>
      <c r="AH2232">
        <f t="shared" si="77"/>
        <v>0.2998253136414164</v>
      </c>
      <c r="AI2232" s="180">
        <v>8.0049261083743328E-3</v>
      </c>
      <c r="AJ2232" s="42">
        <f ca="1">_xlfn.NORM.INV(RAND(),VAR!$F$6,VAR!$F$7)</f>
        <v>4.2657499097265635E-2</v>
      </c>
    </row>
    <row r="2233" spans="27:36" x14ac:dyDescent="0.25">
      <c r="AA2233" s="32" t="s">
        <v>3450</v>
      </c>
      <c r="AB2233">
        <v>125.94</v>
      </c>
      <c r="AC2233">
        <f t="shared" si="76"/>
        <v>-4.8000604732028052E-2</v>
      </c>
      <c r="AD2233" s="42">
        <v>8.0038418440850911E-3</v>
      </c>
      <c r="AF2233" s="32" t="s">
        <v>3450</v>
      </c>
      <c r="AG2233">
        <v>125.94</v>
      </c>
      <c r="AH2233">
        <f t="shared" si="77"/>
        <v>-4.8000604732028052E-2</v>
      </c>
      <c r="AI2233" s="180">
        <v>8.0038418440850911E-3</v>
      </c>
      <c r="AJ2233" s="42">
        <f ca="1">_xlfn.NORM.INV(RAND(),VAR!$F$6,VAR!$F$7)</f>
        <v>-4.7003254407851809E-3</v>
      </c>
    </row>
    <row r="2234" spans="27:36" x14ac:dyDescent="0.25">
      <c r="AA2234" s="32" t="s">
        <v>3238</v>
      </c>
      <c r="AB2234">
        <v>132.29</v>
      </c>
      <c r="AC2234">
        <f t="shared" si="76"/>
        <v>12.124007936507935</v>
      </c>
      <c r="AD2234" s="42">
        <v>8.0006095702529478E-3</v>
      </c>
      <c r="AF2234" s="32" t="s">
        <v>3238</v>
      </c>
      <c r="AG2234">
        <v>132.29</v>
      </c>
      <c r="AH2234">
        <f t="shared" si="77"/>
        <v>12.124007936507935</v>
      </c>
      <c r="AI2234" s="180">
        <v>8.0006095702529478E-3</v>
      </c>
      <c r="AJ2234" s="42">
        <f ca="1">_xlfn.NORM.INV(RAND(),VAR!$F$6,VAR!$F$7)</f>
        <v>-2.865944368799379E-2</v>
      </c>
    </row>
    <row r="2235" spans="27:36" x14ac:dyDescent="0.25">
      <c r="AA2235" s="32" t="s">
        <v>5592</v>
      </c>
      <c r="AB2235">
        <v>10.08</v>
      </c>
      <c r="AC2235">
        <f t="shared" si="76"/>
        <v>0.33333333333333348</v>
      </c>
      <c r="AD2235" s="42">
        <v>8.0000000000000071E-3</v>
      </c>
      <c r="AF2235" s="32" t="s">
        <v>5592</v>
      </c>
      <c r="AG2235">
        <v>10.08</v>
      </c>
      <c r="AH2235">
        <f t="shared" si="77"/>
        <v>0.33333333333333348</v>
      </c>
      <c r="AI2235" s="180">
        <v>8.0000000000000071E-3</v>
      </c>
      <c r="AJ2235" s="42">
        <f ca="1">_xlfn.NORM.INV(RAND(),VAR!$F$6,VAR!$F$7)</f>
        <v>-1.2931105835394507E-2</v>
      </c>
    </row>
    <row r="2236" spans="27:36" x14ac:dyDescent="0.25">
      <c r="AA2236" s="32" t="s">
        <v>5964</v>
      </c>
      <c r="AB2236">
        <v>7.56</v>
      </c>
      <c r="AC2236">
        <f t="shared" si="76"/>
        <v>-0.95747074707470747</v>
      </c>
      <c r="AD2236" s="42">
        <v>8.0000000000000071E-3</v>
      </c>
      <c r="AF2236" s="32" t="s">
        <v>5964</v>
      </c>
      <c r="AG2236">
        <v>7.56</v>
      </c>
      <c r="AH2236">
        <f t="shared" si="77"/>
        <v>-0.95747074707470747</v>
      </c>
      <c r="AI2236" s="180">
        <v>8.0000000000000071E-3</v>
      </c>
      <c r="AJ2236" s="42">
        <f ca="1">_xlfn.NORM.INV(RAND(),VAR!$F$6,VAR!$F$7)</f>
        <v>-1.9152941556952591E-2</v>
      </c>
    </row>
    <row r="2237" spans="27:36" x14ac:dyDescent="0.25">
      <c r="AA2237" s="32" t="s">
        <v>2569</v>
      </c>
      <c r="AB2237">
        <v>177.76</v>
      </c>
      <c r="AC2237">
        <f t="shared" si="76"/>
        <v>-0.30565212296394673</v>
      </c>
      <c r="AD2237" s="42">
        <v>7.9954635667704999E-3</v>
      </c>
      <c r="AF2237" s="32" t="s">
        <v>2569</v>
      </c>
      <c r="AG2237">
        <v>177.76</v>
      </c>
      <c r="AH2237">
        <f t="shared" si="77"/>
        <v>-0.30565212296394673</v>
      </c>
      <c r="AI2237" s="180">
        <v>7.9954635667704999E-3</v>
      </c>
      <c r="AJ2237" s="42">
        <f ca="1">_xlfn.NORM.INV(RAND(),VAR!$F$6,VAR!$F$7)</f>
        <v>-2.6534149472896326E-2</v>
      </c>
    </row>
    <row r="2238" spans="27:36" x14ac:dyDescent="0.25">
      <c r="AA2238" s="32" t="s">
        <v>1128</v>
      </c>
      <c r="AB2238">
        <v>256.01</v>
      </c>
      <c r="AC2238">
        <f t="shared" si="76"/>
        <v>24.37264618434093</v>
      </c>
      <c r="AD2238" s="42">
        <v>7.9927553350658265E-3</v>
      </c>
      <c r="AF2238" s="32" t="s">
        <v>1128</v>
      </c>
      <c r="AG2238">
        <v>256.01</v>
      </c>
      <c r="AH2238">
        <f t="shared" si="77"/>
        <v>24.37264618434093</v>
      </c>
      <c r="AI2238" s="180">
        <v>7.9927553350658265E-3</v>
      </c>
      <c r="AJ2238" s="42">
        <f ca="1">_xlfn.NORM.INV(RAND(),VAR!$F$6,VAR!$F$7)</f>
        <v>7.505755460850758E-3</v>
      </c>
    </row>
    <row r="2239" spans="27:36" x14ac:dyDescent="0.25">
      <c r="AA2239" s="32" t="s">
        <v>6929</v>
      </c>
      <c r="AB2239">
        <v>10.09</v>
      </c>
      <c r="AC2239">
        <f t="shared" si="76"/>
        <v>-0.93105568841817565</v>
      </c>
      <c r="AD2239" s="42">
        <v>7.9920079920079434E-3</v>
      </c>
      <c r="AF2239" s="32" t="s">
        <v>6929</v>
      </c>
      <c r="AG2239">
        <v>10.09</v>
      </c>
      <c r="AH2239">
        <f t="shared" si="77"/>
        <v>-0.93105568841817565</v>
      </c>
      <c r="AI2239" s="180">
        <v>7.9920079920079434E-3</v>
      </c>
      <c r="AJ2239" s="42">
        <f ca="1">_xlfn.NORM.INV(RAND(),VAR!$F$6,VAR!$F$7)</f>
        <v>7.5902764866493254E-5</v>
      </c>
    </row>
    <row r="2240" spans="27:36" x14ac:dyDescent="0.25">
      <c r="AA2240" s="32" t="s">
        <v>1525</v>
      </c>
      <c r="AB2240">
        <v>146.35</v>
      </c>
      <c r="AC2240">
        <f t="shared" si="76"/>
        <v>1.8285659064553537</v>
      </c>
      <c r="AD2240" s="42">
        <v>7.9895309594324448E-3</v>
      </c>
      <c r="AF2240" s="32" t="s">
        <v>1525</v>
      </c>
      <c r="AG2240">
        <v>146.35</v>
      </c>
      <c r="AH2240">
        <f t="shared" si="77"/>
        <v>1.8285659064553537</v>
      </c>
      <c r="AI2240" s="180">
        <v>7.9895309594324448E-3</v>
      </c>
      <c r="AJ2240" s="42">
        <f ca="1">_xlfn.NORM.INV(RAND(),VAR!$F$6,VAR!$F$7)</f>
        <v>3.3045840056319872E-2</v>
      </c>
    </row>
    <row r="2241" spans="27:36" x14ac:dyDescent="0.25">
      <c r="AA2241" s="32" t="s">
        <v>4152</v>
      </c>
      <c r="AB2241">
        <v>51.74</v>
      </c>
      <c r="AC2241">
        <f t="shared" si="76"/>
        <v>-0.70530272825653584</v>
      </c>
      <c r="AD2241" s="42">
        <v>7.9875316578998934E-3</v>
      </c>
      <c r="AF2241" s="32" t="s">
        <v>4152</v>
      </c>
      <c r="AG2241">
        <v>51.74</v>
      </c>
      <c r="AH2241">
        <f t="shared" si="77"/>
        <v>-0.70530272825653584</v>
      </c>
      <c r="AI2241" s="180">
        <v>7.9875316578998934E-3</v>
      </c>
      <c r="AJ2241" s="42">
        <f ca="1">_xlfn.NORM.INV(RAND(),VAR!$F$6,VAR!$F$7)</f>
        <v>6.6034978111737704E-3</v>
      </c>
    </row>
    <row r="2242" spans="27:36" x14ac:dyDescent="0.25">
      <c r="AA2242" s="32" t="s">
        <v>1782</v>
      </c>
      <c r="AB2242">
        <v>175.57</v>
      </c>
      <c r="AC2242">
        <f t="shared" si="76"/>
        <v>22.162269129287598</v>
      </c>
      <c r="AD2242" s="42">
        <v>7.9802503157653248E-3</v>
      </c>
      <c r="AF2242" s="32" t="s">
        <v>1782</v>
      </c>
      <c r="AG2242">
        <v>175.57</v>
      </c>
      <c r="AH2242">
        <f t="shared" si="77"/>
        <v>22.162269129287598</v>
      </c>
      <c r="AI2242" s="180">
        <v>7.9802503157653248E-3</v>
      </c>
      <c r="AJ2242" s="42">
        <f ca="1">_xlfn.NORM.INV(RAND(),VAR!$F$6,VAR!$F$7)</f>
        <v>1.5841578774360821E-2</v>
      </c>
    </row>
    <row r="2243" spans="27:36" x14ac:dyDescent="0.25">
      <c r="AA2243" s="32" t="s">
        <v>6064</v>
      </c>
      <c r="AB2243">
        <v>7.58</v>
      </c>
      <c r="AC2243">
        <f t="shared" si="76"/>
        <v>-1.3175230566534468E-3</v>
      </c>
      <c r="AD2243" s="42">
        <v>7.9787234042554278E-3</v>
      </c>
      <c r="AF2243" s="32" t="s">
        <v>6064</v>
      </c>
      <c r="AG2243">
        <v>7.58</v>
      </c>
      <c r="AH2243">
        <f t="shared" si="77"/>
        <v>-1.3175230566534468E-3</v>
      </c>
      <c r="AI2243" s="180">
        <v>7.9787234042554278E-3</v>
      </c>
      <c r="AJ2243" s="42">
        <f ca="1">_xlfn.NORM.INV(RAND(),VAR!$F$6,VAR!$F$7)</f>
        <v>1.5006934086314193E-2</v>
      </c>
    </row>
    <row r="2244" spans="27:36" x14ac:dyDescent="0.25">
      <c r="AA2244" s="32" t="s">
        <v>6209</v>
      </c>
      <c r="AB2244">
        <v>7.59</v>
      </c>
      <c r="AC2244">
        <f t="shared" ref="AC2244:AC2307" si="78">(AB2244/AB2245)-1</f>
        <v>0</v>
      </c>
      <c r="AD2244" s="42">
        <v>7.9681274900398336E-3</v>
      </c>
      <c r="AF2244" s="32" t="s">
        <v>6209</v>
      </c>
      <c r="AG2244">
        <v>7.59</v>
      </c>
      <c r="AH2244">
        <f t="shared" ref="AH2244:AH2307" si="79">(AG2244/AG2245)-1</f>
        <v>0</v>
      </c>
      <c r="AI2244" s="180">
        <v>7.9681274900398336E-3</v>
      </c>
      <c r="AJ2244" s="42">
        <f ca="1">_xlfn.NORM.INV(RAND(),VAR!$F$6,VAR!$F$7)</f>
        <v>1.127633552332603E-2</v>
      </c>
    </row>
    <row r="2245" spans="27:36" x14ac:dyDescent="0.25">
      <c r="AA2245" s="32" t="s">
        <v>7215</v>
      </c>
      <c r="AB2245">
        <v>7.59</v>
      </c>
      <c r="AC2245">
        <f t="shared" si="78"/>
        <v>-1.3157894736841591E-3</v>
      </c>
      <c r="AD2245" s="42">
        <v>7.9681274900398336E-3</v>
      </c>
      <c r="AF2245" s="32" t="s">
        <v>7215</v>
      </c>
      <c r="AG2245">
        <v>7.59</v>
      </c>
      <c r="AH2245">
        <f t="shared" si="79"/>
        <v>-1.3157894736841591E-3</v>
      </c>
      <c r="AI2245" s="180">
        <v>7.9681274900398336E-3</v>
      </c>
      <c r="AJ2245" s="42">
        <f ca="1">_xlfn.NORM.INV(RAND(),VAR!$F$6,VAR!$F$7)</f>
        <v>2.048924802781675E-2</v>
      </c>
    </row>
    <row r="2246" spans="27:36" x14ac:dyDescent="0.25">
      <c r="AA2246" s="32" t="s">
        <v>6095</v>
      </c>
      <c r="AB2246">
        <v>7.6</v>
      </c>
      <c r="AC2246">
        <f t="shared" si="78"/>
        <v>-0.94835553139440065</v>
      </c>
      <c r="AD2246" s="42">
        <v>7.9575596816976457E-3</v>
      </c>
      <c r="AF2246" s="32" t="s">
        <v>6095</v>
      </c>
      <c r="AG2246">
        <v>7.6</v>
      </c>
      <c r="AH2246">
        <f t="shared" si="79"/>
        <v>-0.94835553139440065</v>
      </c>
      <c r="AI2246" s="180">
        <v>7.9575596816976457E-3</v>
      </c>
      <c r="AJ2246" s="42">
        <f ca="1">_xlfn.NORM.INV(RAND(),VAR!$F$6,VAR!$F$7)</f>
        <v>3.9868878389273929E-2</v>
      </c>
    </row>
    <row r="2247" spans="27:36" x14ac:dyDescent="0.25">
      <c r="AA2247" s="32" t="s">
        <v>2942</v>
      </c>
      <c r="AB2247">
        <v>147.16</v>
      </c>
      <c r="AC2247">
        <f t="shared" si="78"/>
        <v>8.6625082074852262</v>
      </c>
      <c r="AD2247" s="42">
        <v>7.9452054794519889E-3</v>
      </c>
      <c r="AF2247" s="32" t="s">
        <v>2942</v>
      </c>
      <c r="AG2247">
        <v>147.16</v>
      </c>
      <c r="AH2247">
        <f t="shared" si="79"/>
        <v>8.6625082074852262</v>
      </c>
      <c r="AI2247" s="180">
        <v>7.9452054794519889E-3</v>
      </c>
      <c r="AJ2247" s="42">
        <f ca="1">_xlfn.NORM.INV(RAND(),VAR!$F$6,VAR!$F$7)</f>
        <v>2.600651657630941E-2</v>
      </c>
    </row>
    <row r="2248" spans="27:36" x14ac:dyDescent="0.25">
      <c r="AA2248" s="32" t="s">
        <v>5455</v>
      </c>
      <c r="AB2248">
        <v>15.23</v>
      </c>
      <c r="AC2248">
        <f t="shared" si="78"/>
        <v>-0.92177709296353361</v>
      </c>
      <c r="AD2248" s="42">
        <v>7.9417604235605399E-3</v>
      </c>
      <c r="AF2248" s="32" t="s">
        <v>5455</v>
      </c>
      <c r="AG2248">
        <v>15.23</v>
      </c>
      <c r="AH2248">
        <f t="shared" si="79"/>
        <v>-0.92177709296353361</v>
      </c>
      <c r="AI2248" s="180">
        <v>7.9417604235605399E-3</v>
      </c>
      <c r="AJ2248" s="42">
        <f ca="1">_xlfn.NORM.INV(RAND(),VAR!$F$6,VAR!$F$7)</f>
        <v>-1.2068154958654292E-3</v>
      </c>
    </row>
    <row r="2249" spans="27:36" x14ac:dyDescent="0.25">
      <c r="AA2249" s="32" t="s">
        <v>1966</v>
      </c>
      <c r="AB2249">
        <v>194.7</v>
      </c>
      <c r="AC2249">
        <f t="shared" si="78"/>
        <v>4.6664726426076832</v>
      </c>
      <c r="AD2249" s="42">
        <v>7.9204845472899965E-3</v>
      </c>
      <c r="AF2249" s="32" t="s">
        <v>1966</v>
      </c>
      <c r="AG2249">
        <v>194.7</v>
      </c>
      <c r="AH2249">
        <f t="shared" si="79"/>
        <v>4.6664726426076832</v>
      </c>
      <c r="AI2249" s="180">
        <v>7.9204845472899965E-3</v>
      </c>
      <c r="AJ2249" s="42">
        <f ca="1">_xlfn.NORM.INV(RAND(),VAR!$F$6,VAR!$F$7)</f>
        <v>1.1581933958406595E-2</v>
      </c>
    </row>
    <row r="2250" spans="27:36" x14ac:dyDescent="0.25">
      <c r="AA2250" s="32" t="s">
        <v>4370</v>
      </c>
      <c r="AB2250">
        <v>34.36</v>
      </c>
      <c r="AC2250">
        <f t="shared" si="78"/>
        <v>-0.84027519523986616</v>
      </c>
      <c r="AD2250" s="42">
        <v>7.9202112056320217E-3</v>
      </c>
      <c r="AF2250" s="32" t="s">
        <v>4370</v>
      </c>
      <c r="AG2250">
        <v>34.36</v>
      </c>
      <c r="AH2250">
        <f t="shared" si="79"/>
        <v>-0.84027519523986616</v>
      </c>
      <c r="AI2250" s="180">
        <v>7.9202112056320217E-3</v>
      </c>
      <c r="AJ2250" s="42">
        <f ca="1">_xlfn.NORM.INV(RAND(),VAR!$F$6,VAR!$F$7)</f>
        <v>9.7117220924035977E-3</v>
      </c>
    </row>
    <row r="2251" spans="27:36" x14ac:dyDescent="0.25">
      <c r="AA2251" s="32" t="s">
        <v>1176</v>
      </c>
      <c r="AB2251">
        <v>215.12</v>
      </c>
      <c r="AC2251">
        <f t="shared" si="78"/>
        <v>5.0291479820627805</v>
      </c>
      <c r="AD2251" s="42">
        <v>7.9182870261913507E-3</v>
      </c>
      <c r="AF2251" s="32" t="s">
        <v>1176</v>
      </c>
      <c r="AG2251">
        <v>215.12</v>
      </c>
      <c r="AH2251">
        <f t="shared" si="79"/>
        <v>5.0291479820627805</v>
      </c>
      <c r="AI2251" s="180">
        <v>7.9182870261913507E-3</v>
      </c>
      <c r="AJ2251" s="42">
        <f ca="1">_xlfn.NORM.INV(RAND(),VAR!$F$6,VAR!$F$7)</f>
        <v>9.9224225870994456E-3</v>
      </c>
    </row>
    <row r="2252" spans="27:36" x14ac:dyDescent="0.25">
      <c r="AA2252" s="32" t="s">
        <v>4564</v>
      </c>
      <c r="AB2252">
        <v>35.68</v>
      </c>
      <c r="AC2252">
        <f t="shared" si="78"/>
        <v>-0.9054634094642573</v>
      </c>
      <c r="AD2252" s="42">
        <v>7.9096045197739606E-3</v>
      </c>
      <c r="AF2252" s="32" t="s">
        <v>4564</v>
      </c>
      <c r="AG2252">
        <v>35.68</v>
      </c>
      <c r="AH2252">
        <f t="shared" si="79"/>
        <v>-0.9054634094642573</v>
      </c>
      <c r="AI2252" s="180">
        <v>7.9096045197739606E-3</v>
      </c>
      <c r="AJ2252" s="42">
        <f ca="1">_xlfn.NORM.INV(RAND(),VAR!$F$6,VAR!$F$7)</f>
        <v>-2.4064759423305791E-2</v>
      </c>
    </row>
    <row r="2253" spans="27:36" x14ac:dyDescent="0.25">
      <c r="AA2253" s="32" t="s">
        <v>824</v>
      </c>
      <c r="AB2253">
        <v>377.42</v>
      </c>
      <c r="AC2253">
        <f t="shared" si="78"/>
        <v>0.17459230673471926</v>
      </c>
      <c r="AD2253" s="42">
        <v>7.9047161245526798E-3</v>
      </c>
      <c r="AF2253" s="32" t="s">
        <v>824</v>
      </c>
      <c r="AG2253">
        <v>377.42</v>
      </c>
      <c r="AH2253">
        <f t="shared" si="79"/>
        <v>0.17459230673471926</v>
      </c>
      <c r="AI2253" s="180">
        <v>7.9047161245526798E-3</v>
      </c>
      <c r="AJ2253" s="42">
        <f ca="1">_xlfn.NORM.INV(RAND(),VAR!$F$6,VAR!$F$7)</f>
        <v>1.6156620519039314E-4</v>
      </c>
    </row>
    <row r="2254" spans="27:36" x14ac:dyDescent="0.25">
      <c r="AA2254" s="32" t="s">
        <v>972</v>
      </c>
      <c r="AB2254">
        <v>321.32</v>
      </c>
      <c r="AC2254">
        <f t="shared" si="78"/>
        <v>0.64593791619711083</v>
      </c>
      <c r="AD2254" s="42">
        <v>7.9046424090338796E-3</v>
      </c>
      <c r="AF2254" s="32" t="s">
        <v>972</v>
      </c>
      <c r="AG2254">
        <v>321.32</v>
      </c>
      <c r="AH2254">
        <f t="shared" si="79"/>
        <v>0.64593791619711083</v>
      </c>
      <c r="AI2254" s="180">
        <v>7.9046424090338796E-3</v>
      </c>
      <c r="AJ2254" s="42">
        <f ca="1">_xlfn.NORM.INV(RAND(),VAR!$F$6,VAR!$F$7)</f>
        <v>3.5097297432036788E-2</v>
      </c>
    </row>
    <row r="2255" spans="27:36" x14ac:dyDescent="0.25">
      <c r="AA2255" s="32" t="s">
        <v>1975</v>
      </c>
      <c r="AB2255">
        <v>195.22</v>
      </c>
      <c r="AC2255">
        <f t="shared" si="78"/>
        <v>-0.45295073698369115</v>
      </c>
      <c r="AD2255" s="42">
        <v>7.8992204037380276E-3</v>
      </c>
      <c r="AF2255" s="32" t="s">
        <v>1975</v>
      </c>
      <c r="AG2255">
        <v>195.22</v>
      </c>
      <c r="AH2255">
        <f t="shared" si="79"/>
        <v>-0.45295073698369115</v>
      </c>
      <c r="AI2255" s="180">
        <v>7.8992204037380276E-3</v>
      </c>
      <c r="AJ2255" s="42">
        <f ca="1">_xlfn.NORM.INV(RAND(),VAR!$F$6,VAR!$F$7)</f>
        <v>-6.2536537140324075E-4</v>
      </c>
    </row>
    <row r="2256" spans="27:36" x14ac:dyDescent="0.25">
      <c r="AA2256" s="32" t="s">
        <v>152</v>
      </c>
      <c r="AB2256">
        <v>356.86</v>
      </c>
      <c r="AC2256">
        <f t="shared" si="78"/>
        <v>1.3420620857124108</v>
      </c>
      <c r="AD2256" s="42">
        <v>7.8797977800999508E-3</v>
      </c>
      <c r="AF2256" s="32" t="s">
        <v>152</v>
      </c>
      <c r="AG2256">
        <v>356.86</v>
      </c>
      <c r="AH2256">
        <f t="shared" si="79"/>
        <v>1.3420620857124108</v>
      </c>
      <c r="AI2256" s="180">
        <v>7.8797977800999508E-3</v>
      </c>
      <c r="AJ2256" s="42">
        <f ca="1">_xlfn.NORM.INV(RAND(),VAR!$F$6,VAR!$F$7)</f>
        <v>5.8876508496745932E-3</v>
      </c>
    </row>
    <row r="2257" spans="27:36" x14ac:dyDescent="0.25">
      <c r="AA2257" s="32" t="s">
        <v>3088</v>
      </c>
      <c r="AB2257">
        <v>152.37</v>
      </c>
      <c r="AC2257">
        <f t="shared" si="78"/>
        <v>-0.50241656325517603</v>
      </c>
      <c r="AD2257" s="42">
        <v>7.8714115623759184E-3</v>
      </c>
      <c r="AF2257" s="32" t="s">
        <v>3088</v>
      </c>
      <c r="AG2257">
        <v>152.37</v>
      </c>
      <c r="AH2257">
        <f t="shared" si="79"/>
        <v>-0.50241656325517603</v>
      </c>
      <c r="AI2257" s="180">
        <v>7.8714115623759184E-3</v>
      </c>
      <c r="AJ2257" s="42">
        <f ca="1">_xlfn.NORM.INV(RAND(),VAR!$F$6,VAR!$F$7)</f>
        <v>1.2569851989684784E-2</v>
      </c>
    </row>
    <row r="2258" spans="27:36" x14ac:dyDescent="0.25">
      <c r="AA2258" s="32" t="s">
        <v>324</v>
      </c>
      <c r="AB2258">
        <v>306.22000000000003</v>
      </c>
      <c r="AC2258">
        <f t="shared" si="78"/>
        <v>33.138238573021184</v>
      </c>
      <c r="AD2258" s="42">
        <v>7.8662409900274177E-3</v>
      </c>
      <c r="AF2258" s="32" t="s">
        <v>324</v>
      </c>
      <c r="AG2258">
        <v>306.22000000000003</v>
      </c>
      <c r="AH2258">
        <f t="shared" si="79"/>
        <v>33.138238573021184</v>
      </c>
      <c r="AI2258" s="180">
        <v>7.8662409900274177E-3</v>
      </c>
      <c r="AJ2258" s="42">
        <f ca="1">_xlfn.NORM.INV(RAND(),VAR!$F$6,VAR!$F$7)</f>
        <v>1.9401421472126638E-2</v>
      </c>
    </row>
    <row r="2259" spans="27:36" x14ac:dyDescent="0.25">
      <c r="AA2259" s="32" t="s">
        <v>6984</v>
      </c>
      <c r="AB2259">
        <v>8.9700000000000006</v>
      </c>
      <c r="AC2259">
        <f t="shared" si="78"/>
        <v>-0.65070093457943923</v>
      </c>
      <c r="AD2259" s="42">
        <v>7.8651685393258397E-3</v>
      </c>
      <c r="AF2259" s="32" t="s">
        <v>6984</v>
      </c>
      <c r="AG2259">
        <v>8.9700000000000006</v>
      </c>
      <c r="AH2259">
        <f t="shared" si="79"/>
        <v>-0.65070093457943923</v>
      </c>
      <c r="AI2259" s="180">
        <v>7.8651685393258397E-3</v>
      </c>
      <c r="AJ2259" s="42">
        <f ca="1">_xlfn.NORM.INV(RAND(),VAR!$F$6,VAR!$F$7)</f>
        <v>6.6913572714239686E-3</v>
      </c>
    </row>
    <row r="2260" spans="27:36" x14ac:dyDescent="0.25">
      <c r="AA2260" s="32" t="s">
        <v>4897</v>
      </c>
      <c r="AB2260">
        <v>25.68</v>
      </c>
      <c r="AC2260">
        <f t="shared" si="78"/>
        <v>8.9922178988326849</v>
      </c>
      <c r="AD2260" s="42">
        <v>7.8492935635792183E-3</v>
      </c>
      <c r="AF2260" s="32" t="s">
        <v>4897</v>
      </c>
      <c r="AG2260">
        <v>25.68</v>
      </c>
      <c r="AH2260">
        <f t="shared" si="79"/>
        <v>8.9922178988326849</v>
      </c>
      <c r="AI2260" s="180">
        <v>7.8492935635792183E-3</v>
      </c>
      <c r="AJ2260" s="42">
        <f ca="1">_xlfn.NORM.INV(RAND(),VAR!$F$6,VAR!$F$7)</f>
        <v>-3.09231697824205E-2</v>
      </c>
    </row>
    <row r="2261" spans="27:36" x14ac:dyDescent="0.25">
      <c r="AA2261" s="32" t="s">
        <v>7723</v>
      </c>
      <c r="AB2261">
        <v>2.57</v>
      </c>
      <c r="AC2261">
        <f t="shared" si="78"/>
        <v>-0.99406548746132173</v>
      </c>
      <c r="AD2261" s="42">
        <v>7.8431372549019329E-3</v>
      </c>
      <c r="AF2261" s="32" t="s">
        <v>7723</v>
      </c>
      <c r="AG2261">
        <v>2.57</v>
      </c>
      <c r="AH2261">
        <f t="shared" si="79"/>
        <v>-0.99406548746132173</v>
      </c>
      <c r="AI2261" s="180">
        <v>7.8431372549019329E-3</v>
      </c>
      <c r="AJ2261" s="42">
        <f ca="1">_xlfn.NORM.INV(RAND(),VAR!$F$6,VAR!$F$7)</f>
        <v>1.0191189939976385E-2</v>
      </c>
    </row>
    <row r="2262" spans="27:36" x14ac:dyDescent="0.25">
      <c r="AA2262" s="32" t="s">
        <v>611</v>
      </c>
      <c r="AB2262">
        <v>433.06</v>
      </c>
      <c r="AC2262">
        <f t="shared" si="78"/>
        <v>2.0908571836414245</v>
      </c>
      <c r="AD2262" s="42">
        <v>7.8428634597034197E-3</v>
      </c>
      <c r="AF2262" s="32" t="s">
        <v>611</v>
      </c>
      <c r="AG2262">
        <v>433.06</v>
      </c>
      <c r="AH2262">
        <f t="shared" si="79"/>
        <v>2.0908571836414245</v>
      </c>
      <c r="AI2262" s="180">
        <v>7.8428634597034197E-3</v>
      </c>
      <c r="AJ2262" s="42">
        <f ca="1">_xlfn.NORM.INV(RAND(),VAR!$F$6,VAR!$F$7)</f>
        <v>7.6572494340030181E-3</v>
      </c>
    </row>
    <row r="2263" spans="27:36" x14ac:dyDescent="0.25">
      <c r="AA2263" s="32" t="s">
        <v>3300</v>
      </c>
      <c r="AB2263">
        <v>140.11000000000001</v>
      </c>
      <c r="AC2263">
        <f t="shared" si="78"/>
        <v>3.7382482245519109</v>
      </c>
      <c r="AD2263" s="42">
        <v>7.8405984750395952E-3</v>
      </c>
      <c r="AF2263" s="32" t="s">
        <v>3300</v>
      </c>
      <c r="AG2263">
        <v>140.11000000000001</v>
      </c>
      <c r="AH2263">
        <f t="shared" si="79"/>
        <v>3.7382482245519109</v>
      </c>
      <c r="AI2263" s="180">
        <v>7.8405984750395952E-3</v>
      </c>
      <c r="AJ2263" s="42">
        <f ca="1">_xlfn.NORM.INV(RAND(),VAR!$F$6,VAR!$F$7)</f>
        <v>-1.4603032821805081E-2</v>
      </c>
    </row>
    <row r="2264" spans="27:36" x14ac:dyDescent="0.25">
      <c r="AA2264" s="32" t="s">
        <v>4794</v>
      </c>
      <c r="AB2264">
        <v>29.57</v>
      </c>
      <c r="AC2264">
        <f t="shared" si="78"/>
        <v>-0.85639357000631344</v>
      </c>
      <c r="AD2264" s="42">
        <v>7.8391274710292169E-3</v>
      </c>
      <c r="AF2264" s="32" t="s">
        <v>4794</v>
      </c>
      <c r="AG2264">
        <v>29.57</v>
      </c>
      <c r="AH2264">
        <f t="shared" si="79"/>
        <v>-0.85639357000631344</v>
      </c>
      <c r="AI2264" s="180">
        <v>7.8391274710292169E-3</v>
      </c>
      <c r="AJ2264" s="42">
        <f ca="1">_xlfn.NORM.INV(RAND(),VAR!$F$6,VAR!$F$7)</f>
        <v>9.4558719450400387E-3</v>
      </c>
    </row>
    <row r="2265" spans="27:36" x14ac:dyDescent="0.25">
      <c r="AA2265" s="32" t="s">
        <v>1903</v>
      </c>
      <c r="AB2265">
        <v>205.91</v>
      </c>
      <c r="AC2265">
        <f t="shared" si="78"/>
        <v>25.603359173126613</v>
      </c>
      <c r="AD2265" s="42">
        <v>7.8312368459694248E-3</v>
      </c>
      <c r="AF2265" s="32" t="s">
        <v>1903</v>
      </c>
      <c r="AG2265">
        <v>205.91</v>
      </c>
      <c r="AH2265">
        <f t="shared" si="79"/>
        <v>25.603359173126613</v>
      </c>
      <c r="AI2265" s="180">
        <v>7.8312368459694248E-3</v>
      </c>
      <c r="AJ2265" s="42">
        <f ca="1">_xlfn.NORM.INV(RAND(),VAR!$F$6,VAR!$F$7)</f>
        <v>6.5669113092061771E-3</v>
      </c>
    </row>
    <row r="2266" spans="27:36" x14ac:dyDescent="0.25">
      <c r="AA2266" s="32" t="s">
        <v>7050</v>
      </c>
      <c r="AB2266">
        <v>7.74</v>
      </c>
      <c r="AC2266">
        <f t="shared" si="78"/>
        <v>-0.98148989597034553</v>
      </c>
      <c r="AD2266" s="42">
        <v>7.8125E-3</v>
      </c>
      <c r="AF2266" s="32" t="s">
        <v>7050</v>
      </c>
      <c r="AG2266">
        <v>7.74</v>
      </c>
      <c r="AH2266">
        <f t="shared" si="79"/>
        <v>-0.98148989597034553</v>
      </c>
      <c r="AI2266" s="180">
        <v>7.8125E-3</v>
      </c>
      <c r="AJ2266" s="42">
        <f ca="1">_xlfn.NORM.INV(RAND(),VAR!$F$6,VAR!$F$7)</f>
        <v>5.2510185648826273E-3</v>
      </c>
    </row>
    <row r="2267" spans="27:36" x14ac:dyDescent="0.25">
      <c r="AA2267" s="32" t="s">
        <v>589</v>
      </c>
      <c r="AB2267">
        <v>418.15</v>
      </c>
      <c r="AC2267">
        <f t="shared" si="78"/>
        <v>1.4144003695363474</v>
      </c>
      <c r="AD2267" s="42">
        <v>7.8089224169095584E-3</v>
      </c>
      <c r="AF2267" s="32" t="s">
        <v>589</v>
      </c>
      <c r="AG2267">
        <v>418.15</v>
      </c>
      <c r="AH2267">
        <f t="shared" si="79"/>
        <v>1.4144003695363474</v>
      </c>
      <c r="AI2267" s="180">
        <v>7.8089224169095584E-3</v>
      </c>
      <c r="AJ2267" s="42">
        <f ca="1">_xlfn.NORM.INV(RAND(),VAR!$F$6,VAR!$F$7)</f>
        <v>2.8436645444184599E-2</v>
      </c>
    </row>
    <row r="2268" spans="27:36" x14ac:dyDescent="0.25">
      <c r="AA2268" s="32" t="s">
        <v>2472</v>
      </c>
      <c r="AB2268">
        <v>173.19</v>
      </c>
      <c r="AC2268">
        <f t="shared" si="78"/>
        <v>-0.54579071597167594</v>
      </c>
      <c r="AD2268" s="42">
        <v>7.7974978178645404E-3</v>
      </c>
      <c r="AF2268" s="32" t="s">
        <v>2472</v>
      </c>
      <c r="AG2268">
        <v>173.19</v>
      </c>
      <c r="AH2268">
        <f t="shared" si="79"/>
        <v>-0.54579071597167594</v>
      </c>
      <c r="AI2268" s="180">
        <v>7.7974978178645404E-3</v>
      </c>
      <c r="AJ2268" s="42">
        <f ca="1">_xlfn.NORM.INV(RAND(),VAR!$F$6,VAR!$F$7)</f>
        <v>-7.863380216726782E-3</v>
      </c>
    </row>
    <row r="2269" spans="27:36" x14ac:dyDescent="0.25">
      <c r="AA2269" s="32" t="s">
        <v>392</v>
      </c>
      <c r="AB2269">
        <v>381.3</v>
      </c>
      <c r="AC2269">
        <f t="shared" si="78"/>
        <v>2.033654228657809</v>
      </c>
      <c r="AD2269" s="42">
        <v>7.7970133474296599E-3</v>
      </c>
      <c r="AF2269" s="32" t="s">
        <v>392</v>
      </c>
      <c r="AG2269">
        <v>381.3</v>
      </c>
      <c r="AH2269">
        <f t="shared" si="79"/>
        <v>2.033654228657809</v>
      </c>
      <c r="AI2269" s="180">
        <v>7.7970133474296599E-3</v>
      </c>
      <c r="AJ2269" s="42">
        <f ca="1">_xlfn.NORM.INV(RAND(),VAR!$F$6,VAR!$F$7)</f>
        <v>7.9965920314702277E-3</v>
      </c>
    </row>
    <row r="2270" spans="27:36" x14ac:dyDescent="0.25">
      <c r="AA2270" s="32" t="s">
        <v>3422</v>
      </c>
      <c r="AB2270">
        <v>125.69</v>
      </c>
      <c r="AC2270">
        <f t="shared" si="78"/>
        <v>15.155526992287918</v>
      </c>
      <c r="AD2270" s="42">
        <v>7.7774214239896278E-3</v>
      </c>
      <c r="AF2270" s="32" t="s">
        <v>3422</v>
      </c>
      <c r="AG2270">
        <v>125.69</v>
      </c>
      <c r="AH2270">
        <f t="shared" si="79"/>
        <v>15.155526992287918</v>
      </c>
      <c r="AI2270" s="180">
        <v>7.7774214239896278E-3</v>
      </c>
      <c r="AJ2270" s="42">
        <f ca="1">_xlfn.NORM.INV(RAND(),VAR!$F$6,VAR!$F$7)</f>
        <v>2.0143522931479963E-2</v>
      </c>
    </row>
    <row r="2271" spans="27:36" x14ac:dyDescent="0.25">
      <c r="AA2271" s="32" t="s">
        <v>6227</v>
      </c>
      <c r="AB2271">
        <v>7.78</v>
      </c>
      <c r="AC2271">
        <f t="shared" si="78"/>
        <v>-0.95976625122821535</v>
      </c>
      <c r="AD2271" s="42">
        <v>7.7720207253886286E-3</v>
      </c>
      <c r="AF2271" s="32" t="s">
        <v>6227</v>
      </c>
      <c r="AG2271">
        <v>7.78</v>
      </c>
      <c r="AH2271">
        <f t="shared" si="79"/>
        <v>-0.95976625122821535</v>
      </c>
      <c r="AI2271" s="180">
        <v>7.7720207253886286E-3</v>
      </c>
      <c r="AJ2271" s="42">
        <f ca="1">_xlfn.NORM.INV(RAND(),VAR!$F$6,VAR!$F$7)</f>
        <v>2.6463532756603222E-2</v>
      </c>
    </row>
    <row r="2272" spans="27:36" x14ac:dyDescent="0.25">
      <c r="AA2272" s="32" t="s">
        <v>1956</v>
      </c>
      <c r="AB2272">
        <v>193.37</v>
      </c>
      <c r="AC2272">
        <f t="shared" si="78"/>
        <v>0.36608972094666181</v>
      </c>
      <c r="AD2272" s="42">
        <v>7.7652699603920627E-3</v>
      </c>
      <c r="AF2272" s="32" t="s">
        <v>1956</v>
      </c>
      <c r="AG2272">
        <v>193.37</v>
      </c>
      <c r="AH2272">
        <f t="shared" si="79"/>
        <v>0.36608972094666181</v>
      </c>
      <c r="AI2272" s="180">
        <v>7.7652699603920627E-3</v>
      </c>
      <c r="AJ2272" s="42">
        <f ca="1">_xlfn.NORM.INV(RAND(),VAR!$F$6,VAR!$F$7)</f>
        <v>1.1097511972458758E-2</v>
      </c>
    </row>
    <row r="2273" spans="27:36" x14ac:dyDescent="0.25">
      <c r="AA2273" s="32" t="s">
        <v>3375</v>
      </c>
      <c r="AB2273">
        <v>141.55000000000001</v>
      </c>
      <c r="AC2273">
        <f t="shared" si="78"/>
        <v>4.4484218629715171</v>
      </c>
      <c r="AD2273" s="42">
        <v>7.7602164317243094E-3</v>
      </c>
      <c r="AF2273" s="32" t="s">
        <v>3375</v>
      </c>
      <c r="AG2273">
        <v>141.55000000000001</v>
      </c>
      <c r="AH2273">
        <f t="shared" si="79"/>
        <v>4.4484218629715171</v>
      </c>
      <c r="AI2273" s="180">
        <v>7.7602164317243094E-3</v>
      </c>
      <c r="AJ2273" s="42">
        <f ca="1">_xlfn.NORM.INV(RAND(),VAR!$F$6,VAR!$F$7)</f>
        <v>-4.8843877567419881E-3</v>
      </c>
    </row>
    <row r="2274" spans="27:36" x14ac:dyDescent="0.25">
      <c r="AA2274" s="32" t="s">
        <v>5092</v>
      </c>
      <c r="AB2274">
        <v>25.98</v>
      </c>
      <c r="AC2274">
        <f t="shared" si="78"/>
        <v>0.664317745035234</v>
      </c>
      <c r="AD2274" s="42">
        <v>7.7579519006982789E-3</v>
      </c>
      <c r="AF2274" s="32" t="s">
        <v>5092</v>
      </c>
      <c r="AG2274">
        <v>25.98</v>
      </c>
      <c r="AH2274">
        <f t="shared" si="79"/>
        <v>0.664317745035234</v>
      </c>
      <c r="AI2274" s="180">
        <v>7.7579519006982789E-3</v>
      </c>
      <c r="AJ2274" s="42">
        <f ca="1">_xlfn.NORM.INV(RAND(),VAR!$F$6,VAR!$F$7)</f>
        <v>-1.4668713529148766E-2</v>
      </c>
    </row>
    <row r="2275" spans="27:36" x14ac:dyDescent="0.25">
      <c r="AA2275" s="32" t="s">
        <v>5390</v>
      </c>
      <c r="AB2275">
        <v>15.61</v>
      </c>
      <c r="AC2275">
        <f t="shared" si="78"/>
        <v>0.99616368286445001</v>
      </c>
      <c r="AD2275" s="42">
        <v>7.7469335054873856E-3</v>
      </c>
      <c r="AF2275" s="32" t="s">
        <v>5390</v>
      </c>
      <c r="AG2275">
        <v>15.61</v>
      </c>
      <c r="AH2275">
        <f t="shared" si="79"/>
        <v>0.99616368286445001</v>
      </c>
      <c r="AI2275" s="180">
        <v>7.7469335054873856E-3</v>
      </c>
      <c r="AJ2275" s="42">
        <f ca="1">_xlfn.NORM.INV(RAND(),VAR!$F$6,VAR!$F$7)</f>
        <v>-4.1366152884638095E-2</v>
      </c>
    </row>
    <row r="2276" spans="27:36" x14ac:dyDescent="0.25">
      <c r="AA2276" s="32" t="s">
        <v>5872</v>
      </c>
      <c r="AB2276">
        <v>7.82</v>
      </c>
      <c r="AC2276">
        <f t="shared" si="78"/>
        <v>-0.93684890575789392</v>
      </c>
      <c r="AD2276" s="42">
        <v>7.7319587628865705E-3</v>
      </c>
      <c r="AF2276" s="32" t="s">
        <v>5872</v>
      </c>
      <c r="AG2276">
        <v>7.82</v>
      </c>
      <c r="AH2276">
        <f t="shared" si="79"/>
        <v>-0.93684890575789392</v>
      </c>
      <c r="AI2276" s="180">
        <v>7.7319587628865705E-3</v>
      </c>
      <c r="AJ2276" s="42">
        <f ca="1">_xlfn.NORM.INV(RAND(),VAR!$F$6,VAR!$F$7)</f>
        <v>-1.0453918243120771E-2</v>
      </c>
    </row>
    <row r="2277" spans="27:36" x14ac:dyDescent="0.25">
      <c r="AA2277" s="32" t="s">
        <v>3458</v>
      </c>
      <c r="AB2277">
        <v>123.83</v>
      </c>
      <c r="AC2277">
        <f t="shared" si="78"/>
        <v>-7.7822460530235338E-2</v>
      </c>
      <c r="AD2277" s="42">
        <v>7.7311197916667407E-3</v>
      </c>
      <c r="AF2277" s="32" t="s">
        <v>3458</v>
      </c>
      <c r="AG2277">
        <v>123.83</v>
      </c>
      <c r="AH2277">
        <f t="shared" si="79"/>
        <v>-7.7822460530235338E-2</v>
      </c>
      <c r="AI2277" s="180">
        <v>7.7311197916667407E-3</v>
      </c>
      <c r="AJ2277" s="42">
        <f ca="1">_xlfn.NORM.INV(RAND(),VAR!$F$6,VAR!$F$7)</f>
        <v>-4.3995689354548582E-2</v>
      </c>
    </row>
    <row r="2278" spans="27:36" x14ac:dyDescent="0.25">
      <c r="AA2278" s="32" t="s">
        <v>3190</v>
      </c>
      <c r="AB2278">
        <v>134.28</v>
      </c>
      <c r="AC2278">
        <f t="shared" si="78"/>
        <v>-5.6624982436419891E-2</v>
      </c>
      <c r="AD2278" s="42">
        <v>7.7298311444653489E-3</v>
      </c>
      <c r="AF2278" s="32" t="s">
        <v>3190</v>
      </c>
      <c r="AG2278">
        <v>134.28</v>
      </c>
      <c r="AH2278">
        <f t="shared" si="79"/>
        <v>-5.6624982436419891E-2</v>
      </c>
      <c r="AI2278" s="180">
        <v>7.7298311444653489E-3</v>
      </c>
      <c r="AJ2278" s="42">
        <f ca="1">_xlfn.NORM.INV(RAND(),VAR!$F$6,VAR!$F$7)</f>
        <v>8.1654927167664031E-3</v>
      </c>
    </row>
    <row r="2279" spans="27:36" x14ac:dyDescent="0.25">
      <c r="AA2279" s="32" t="s">
        <v>2742</v>
      </c>
      <c r="AB2279">
        <v>142.34</v>
      </c>
      <c r="AC2279">
        <f t="shared" si="78"/>
        <v>5.6483337044459292E-2</v>
      </c>
      <c r="AD2279" s="42">
        <v>7.7168141592920403E-3</v>
      </c>
      <c r="AF2279" s="32" t="s">
        <v>2742</v>
      </c>
      <c r="AG2279">
        <v>142.34</v>
      </c>
      <c r="AH2279">
        <f t="shared" si="79"/>
        <v>5.6483337044459292E-2</v>
      </c>
      <c r="AI2279" s="180">
        <v>7.7168141592920403E-3</v>
      </c>
      <c r="AJ2279" s="42">
        <f ca="1">_xlfn.NORM.INV(RAND(),VAR!$F$6,VAR!$F$7)</f>
        <v>3.8676757695768407E-2</v>
      </c>
    </row>
    <row r="2280" spans="27:36" x14ac:dyDescent="0.25">
      <c r="AA2280" s="32" t="s">
        <v>2723</v>
      </c>
      <c r="AB2280">
        <v>134.72999999999999</v>
      </c>
      <c r="AC2280">
        <f t="shared" si="78"/>
        <v>-0.32682122514240031</v>
      </c>
      <c r="AD2280" s="42">
        <v>7.7038145100971622E-3</v>
      </c>
      <c r="AF2280" s="32" t="s">
        <v>2723</v>
      </c>
      <c r="AG2280">
        <v>134.72999999999999</v>
      </c>
      <c r="AH2280">
        <f t="shared" si="79"/>
        <v>-0.32682122514240031</v>
      </c>
      <c r="AI2280" s="180">
        <v>7.7038145100971622E-3</v>
      </c>
      <c r="AJ2280" s="42">
        <f ca="1">_xlfn.NORM.INV(RAND(),VAR!$F$6,VAR!$F$7)</f>
        <v>3.6096027556688486E-3</v>
      </c>
    </row>
    <row r="2281" spans="27:36" x14ac:dyDescent="0.25">
      <c r="AA2281" s="32" t="s">
        <v>2352</v>
      </c>
      <c r="AB2281">
        <v>200.14</v>
      </c>
      <c r="AC2281">
        <f t="shared" si="78"/>
        <v>7.9991007194244599</v>
      </c>
      <c r="AD2281" s="42">
        <v>7.7035396002214096E-3</v>
      </c>
      <c r="AF2281" s="32" t="s">
        <v>2352</v>
      </c>
      <c r="AG2281">
        <v>200.14</v>
      </c>
      <c r="AH2281">
        <f t="shared" si="79"/>
        <v>7.9991007194244599</v>
      </c>
      <c r="AI2281" s="180">
        <v>7.7035396002214096E-3</v>
      </c>
      <c r="AJ2281" s="42">
        <f ca="1">_xlfn.NORM.INV(RAND(),VAR!$F$6,VAR!$F$7)</f>
        <v>1.9970736951033425E-2</v>
      </c>
    </row>
    <row r="2282" spans="27:36" x14ac:dyDescent="0.25">
      <c r="AA2282" s="32" t="s">
        <v>5240</v>
      </c>
      <c r="AB2282">
        <v>22.24</v>
      </c>
      <c r="AC2282">
        <f t="shared" si="78"/>
        <v>-0.89451716941756787</v>
      </c>
      <c r="AD2282" s="42">
        <v>7.7027639329405595E-3</v>
      </c>
      <c r="AF2282" s="32" t="s">
        <v>5240</v>
      </c>
      <c r="AG2282">
        <v>22.24</v>
      </c>
      <c r="AH2282">
        <f t="shared" si="79"/>
        <v>-0.89451716941756787</v>
      </c>
      <c r="AI2282" s="180">
        <v>7.7027639329405595E-3</v>
      </c>
      <c r="AJ2282" s="42">
        <f ca="1">_xlfn.NORM.INV(RAND(),VAR!$F$6,VAR!$F$7)</f>
        <v>2.4665449670566313E-2</v>
      </c>
    </row>
    <row r="2283" spans="27:36" x14ac:dyDescent="0.25">
      <c r="AA2283" s="32" t="s">
        <v>2390</v>
      </c>
      <c r="AB2283">
        <v>210.84</v>
      </c>
      <c r="AC2283">
        <f t="shared" si="78"/>
        <v>-0.44888517134119243</v>
      </c>
      <c r="AD2283" s="42">
        <v>7.6948812311810055E-3</v>
      </c>
      <c r="AF2283" s="32" t="s">
        <v>2390</v>
      </c>
      <c r="AG2283">
        <v>210.84</v>
      </c>
      <c r="AH2283">
        <f t="shared" si="79"/>
        <v>-0.44888517134119243</v>
      </c>
      <c r="AI2283" s="180">
        <v>7.6948812311810055E-3</v>
      </c>
      <c r="AJ2283" s="42">
        <f ca="1">_xlfn.NORM.INV(RAND(),VAR!$F$6,VAR!$F$7)</f>
        <v>-1.6252057475489079E-2</v>
      </c>
    </row>
    <row r="2284" spans="27:36" x14ac:dyDescent="0.25">
      <c r="AA2284" s="32" t="s">
        <v>725</v>
      </c>
      <c r="AB2284">
        <v>382.57</v>
      </c>
      <c r="AC2284">
        <f t="shared" si="78"/>
        <v>2.9963438838399665</v>
      </c>
      <c r="AD2284" s="42">
        <v>7.6912946134597426E-3</v>
      </c>
      <c r="AF2284" s="32" t="s">
        <v>725</v>
      </c>
      <c r="AG2284">
        <v>382.57</v>
      </c>
      <c r="AH2284">
        <f t="shared" si="79"/>
        <v>2.9963438838399665</v>
      </c>
      <c r="AI2284" s="180">
        <v>7.6912946134597426E-3</v>
      </c>
      <c r="AJ2284" s="42">
        <f ca="1">_xlfn.NORM.INV(RAND(),VAR!$F$6,VAR!$F$7)</f>
        <v>-1.6555779637548679E-3</v>
      </c>
    </row>
    <row r="2285" spans="27:36" x14ac:dyDescent="0.25">
      <c r="AA2285" s="32" t="s">
        <v>3614</v>
      </c>
      <c r="AB2285">
        <v>95.73</v>
      </c>
      <c r="AC2285">
        <f t="shared" si="78"/>
        <v>-0.63135397412199623</v>
      </c>
      <c r="AD2285" s="42">
        <v>7.6842105263157379E-3</v>
      </c>
      <c r="AF2285" s="32" t="s">
        <v>3614</v>
      </c>
      <c r="AG2285">
        <v>95.73</v>
      </c>
      <c r="AH2285">
        <f t="shared" si="79"/>
        <v>-0.63135397412199623</v>
      </c>
      <c r="AI2285" s="180">
        <v>7.6842105263157379E-3</v>
      </c>
      <c r="AJ2285" s="42">
        <f ca="1">_xlfn.NORM.INV(RAND(),VAR!$F$6,VAR!$F$7)</f>
        <v>1.2421816359853824E-2</v>
      </c>
    </row>
    <row r="2286" spans="27:36" x14ac:dyDescent="0.25">
      <c r="AA2286" s="32" t="s">
        <v>1116</v>
      </c>
      <c r="AB2286">
        <v>259.68</v>
      </c>
      <c r="AC2286">
        <f t="shared" si="78"/>
        <v>7.2490470139771279</v>
      </c>
      <c r="AD2286" s="42">
        <v>7.6833527357393905E-3</v>
      </c>
      <c r="AF2286" s="32" t="s">
        <v>1116</v>
      </c>
      <c r="AG2286">
        <v>259.68</v>
      </c>
      <c r="AH2286">
        <f t="shared" si="79"/>
        <v>7.2490470139771279</v>
      </c>
      <c r="AI2286" s="180">
        <v>7.6833527357393905E-3</v>
      </c>
      <c r="AJ2286" s="42">
        <f ca="1">_xlfn.NORM.INV(RAND(),VAR!$F$6,VAR!$F$7)</f>
        <v>-3.5850732421693267E-2</v>
      </c>
    </row>
    <row r="2287" spans="27:36" x14ac:dyDescent="0.25">
      <c r="AA2287" s="32" t="s">
        <v>5149</v>
      </c>
      <c r="AB2287">
        <v>31.48</v>
      </c>
      <c r="AC2287">
        <f t="shared" si="78"/>
        <v>-0.86130325593690793</v>
      </c>
      <c r="AD2287" s="42">
        <v>7.6824583866839102E-3</v>
      </c>
      <c r="AF2287" s="32" t="s">
        <v>5149</v>
      </c>
      <c r="AG2287">
        <v>31.48</v>
      </c>
      <c r="AH2287">
        <f t="shared" si="79"/>
        <v>-0.86130325593690793</v>
      </c>
      <c r="AI2287" s="180">
        <v>7.6824583866839102E-3</v>
      </c>
      <c r="AJ2287" s="42">
        <f ca="1">_xlfn.NORM.INV(RAND(),VAR!$F$6,VAR!$F$7)</f>
        <v>2.0904184517742209E-2</v>
      </c>
    </row>
    <row r="2288" spans="27:36" x14ac:dyDescent="0.25">
      <c r="AA2288" s="32" t="s">
        <v>1164</v>
      </c>
      <c r="AB2288">
        <v>226.97</v>
      </c>
      <c r="AC2288">
        <f t="shared" si="78"/>
        <v>-0.28971991863558133</v>
      </c>
      <c r="AD2288" s="42">
        <v>7.6806961463327106E-3</v>
      </c>
      <c r="AF2288" s="32" t="s">
        <v>1164</v>
      </c>
      <c r="AG2288">
        <v>226.97</v>
      </c>
      <c r="AH2288">
        <f t="shared" si="79"/>
        <v>-0.28971991863558133</v>
      </c>
      <c r="AI2288" s="180">
        <v>7.6806961463327106E-3</v>
      </c>
      <c r="AJ2288" s="42">
        <f ca="1">_xlfn.NORM.INV(RAND(),VAR!$F$6,VAR!$F$7)</f>
        <v>-2.2550019141848923E-3</v>
      </c>
    </row>
    <row r="2289" spans="27:36" x14ac:dyDescent="0.25">
      <c r="AA2289" s="32" t="s">
        <v>976</v>
      </c>
      <c r="AB2289">
        <v>319.55</v>
      </c>
      <c r="AC2289">
        <f t="shared" si="78"/>
        <v>3.3908176141327351E-2</v>
      </c>
      <c r="AD2289" s="42">
        <v>7.6627144298688776E-3</v>
      </c>
      <c r="AF2289" s="32" t="s">
        <v>976</v>
      </c>
      <c r="AG2289">
        <v>319.55</v>
      </c>
      <c r="AH2289">
        <f t="shared" si="79"/>
        <v>3.3908176141327351E-2</v>
      </c>
      <c r="AI2289" s="180">
        <v>7.6627144298688776E-3</v>
      </c>
      <c r="AJ2289" s="42">
        <f ca="1">_xlfn.NORM.INV(RAND(),VAR!$F$6,VAR!$F$7)</f>
        <v>1.7386083333308024E-2</v>
      </c>
    </row>
    <row r="2290" spans="27:36" x14ac:dyDescent="0.25">
      <c r="AA2290" s="32" t="s">
        <v>1002</v>
      </c>
      <c r="AB2290">
        <v>309.07</v>
      </c>
      <c r="AC2290">
        <f t="shared" si="78"/>
        <v>1.6936552204985182</v>
      </c>
      <c r="AD2290" s="42">
        <v>7.6617110067813687E-3</v>
      </c>
      <c r="AF2290" s="32" t="s">
        <v>1002</v>
      </c>
      <c r="AG2290">
        <v>309.07</v>
      </c>
      <c r="AH2290">
        <f t="shared" si="79"/>
        <v>1.6936552204985182</v>
      </c>
      <c r="AI2290" s="180">
        <v>7.6617110067813687E-3</v>
      </c>
      <c r="AJ2290" s="42">
        <f ca="1">_xlfn.NORM.INV(RAND(),VAR!$F$6,VAR!$F$7)</f>
        <v>-2.8380867563379913E-2</v>
      </c>
    </row>
    <row r="2291" spans="27:36" x14ac:dyDescent="0.25">
      <c r="AA2291" s="32" t="s">
        <v>3531</v>
      </c>
      <c r="AB2291">
        <v>114.74</v>
      </c>
      <c r="AC2291">
        <f t="shared" si="78"/>
        <v>-0.41614085080398944</v>
      </c>
      <c r="AD2291" s="42">
        <v>7.6402915605513488E-3</v>
      </c>
      <c r="AF2291" s="32" t="s">
        <v>3531</v>
      </c>
      <c r="AG2291">
        <v>114.74</v>
      </c>
      <c r="AH2291">
        <f t="shared" si="79"/>
        <v>-0.41614085080398944</v>
      </c>
      <c r="AI2291" s="180">
        <v>7.6402915605513488E-3</v>
      </c>
      <c r="AJ2291" s="42">
        <f ca="1">_xlfn.NORM.INV(RAND(),VAR!$F$6,VAR!$F$7)</f>
        <v>-2.1770022593755534E-2</v>
      </c>
    </row>
    <row r="2292" spans="27:36" x14ac:dyDescent="0.25">
      <c r="AA2292" s="32" t="s">
        <v>1886</v>
      </c>
      <c r="AB2292">
        <v>196.52</v>
      </c>
      <c r="AC2292">
        <f t="shared" si="78"/>
        <v>28.775757575757577</v>
      </c>
      <c r="AD2292" s="42">
        <v>7.6398502794441381E-3</v>
      </c>
      <c r="AF2292" s="32" t="s">
        <v>1886</v>
      </c>
      <c r="AG2292">
        <v>196.52</v>
      </c>
      <c r="AH2292">
        <f t="shared" si="79"/>
        <v>28.775757575757577</v>
      </c>
      <c r="AI2292" s="180">
        <v>7.6398502794441381E-3</v>
      </c>
      <c r="AJ2292" s="42">
        <f ca="1">_xlfn.NORM.INV(RAND(),VAR!$F$6,VAR!$F$7)</f>
        <v>-9.5185537542002117E-3</v>
      </c>
    </row>
    <row r="2293" spans="27:36" x14ac:dyDescent="0.25">
      <c r="AA2293" s="32" t="s">
        <v>7325</v>
      </c>
      <c r="AB2293">
        <v>6.6</v>
      </c>
      <c r="AC2293">
        <f t="shared" si="78"/>
        <v>-0.95413800291849071</v>
      </c>
      <c r="AD2293" s="42">
        <v>7.6335877862594437E-3</v>
      </c>
      <c r="AF2293" s="32" t="s">
        <v>7325</v>
      </c>
      <c r="AG2293">
        <v>6.6</v>
      </c>
      <c r="AH2293">
        <f t="shared" si="79"/>
        <v>-0.95413800291849071</v>
      </c>
      <c r="AI2293" s="180">
        <v>7.6335877862594437E-3</v>
      </c>
      <c r="AJ2293" s="42">
        <f ca="1">_xlfn.NORM.INV(RAND(),VAR!$F$6,VAR!$F$7)</f>
        <v>4.8880835740000149E-2</v>
      </c>
    </row>
    <row r="2294" spans="27:36" x14ac:dyDescent="0.25">
      <c r="AA2294" s="32" t="s">
        <v>3289</v>
      </c>
      <c r="AB2294">
        <v>143.91</v>
      </c>
      <c r="AC2294">
        <f t="shared" si="78"/>
        <v>-0.30184834812982098</v>
      </c>
      <c r="AD2294" s="42">
        <v>7.6319843159222689E-3</v>
      </c>
      <c r="AF2294" s="32" t="s">
        <v>3289</v>
      </c>
      <c r="AG2294">
        <v>143.91</v>
      </c>
      <c r="AH2294">
        <f t="shared" si="79"/>
        <v>-0.30184834812982098</v>
      </c>
      <c r="AI2294" s="180">
        <v>7.6319843159222689E-3</v>
      </c>
      <c r="AJ2294" s="42">
        <f ca="1">_xlfn.NORM.INV(RAND(),VAR!$F$6,VAR!$F$7)</f>
        <v>1.9305231582047767E-2</v>
      </c>
    </row>
    <row r="2295" spans="27:36" x14ac:dyDescent="0.25">
      <c r="AA2295" s="32" t="s">
        <v>1988</v>
      </c>
      <c r="AB2295">
        <v>206.13</v>
      </c>
      <c r="AC2295">
        <f t="shared" si="78"/>
        <v>0.4009106972950931</v>
      </c>
      <c r="AD2295" s="42">
        <v>7.6257515764774908E-3</v>
      </c>
      <c r="AF2295" s="32" t="s">
        <v>1988</v>
      </c>
      <c r="AG2295">
        <v>206.13</v>
      </c>
      <c r="AH2295">
        <f t="shared" si="79"/>
        <v>0.4009106972950931</v>
      </c>
      <c r="AI2295" s="180">
        <v>7.6257515764774908E-3</v>
      </c>
      <c r="AJ2295" s="42">
        <f ca="1">_xlfn.NORM.INV(RAND(),VAR!$F$6,VAR!$F$7)</f>
        <v>6.2553632562101389E-3</v>
      </c>
    </row>
    <row r="2296" spans="27:36" x14ac:dyDescent="0.25">
      <c r="AA2296" s="32" t="s">
        <v>2778</v>
      </c>
      <c r="AB2296">
        <v>147.13999999999999</v>
      </c>
      <c r="AC2296">
        <f t="shared" si="78"/>
        <v>6.6927706475237381E-2</v>
      </c>
      <c r="AD2296" s="42">
        <v>7.6011778401696706E-3</v>
      </c>
      <c r="AF2296" s="32" t="s">
        <v>2778</v>
      </c>
      <c r="AG2296">
        <v>147.13999999999999</v>
      </c>
      <c r="AH2296">
        <f t="shared" si="79"/>
        <v>6.6927706475237381E-2</v>
      </c>
      <c r="AI2296" s="180">
        <v>7.6011778401696706E-3</v>
      </c>
      <c r="AJ2296" s="42">
        <f ca="1">_xlfn.NORM.INV(RAND(),VAR!$F$6,VAR!$F$7)</f>
        <v>4.9786593364316428E-2</v>
      </c>
    </row>
    <row r="2297" spans="27:36" x14ac:dyDescent="0.25">
      <c r="AA2297" s="32" t="s">
        <v>2732</v>
      </c>
      <c r="AB2297">
        <v>137.91</v>
      </c>
      <c r="AC2297">
        <f t="shared" si="78"/>
        <v>-0.35000235660083889</v>
      </c>
      <c r="AD2297" s="42">
        <v>7.5984510849711473E-3</v>
      </c>
      <c r="AF2297" s="32" t="s">
        <v>2732</v>
      </c>
      <c r="AG2297">
        <v>137.91</v>
      </c>
      <c r="AH2297">
        <f t="shared" si="79"/>
        <v>-0.35000235660083889</v>
      </c>
      <c r="AI2297" s="180">
        <v>7.5984510849711473E-3</v>
      </c>
      <c r="AJ2297" s="42">
        <f ca="1">_xlfn.NORM.INV(RAND(),VAR!$F$6,VAR!$F$7)</f>
        <v>1.3508124068582277E-2</v>
      </c>
    </row>
    <row r="2298" spans="27:36" x14ac:dyDescent="0.25">
      <c r="AA2298" s="32" t="s">
        <v>2375</v>
      </c>
      <c r="AB2298">
        <v>212.17</v>
      </c>
      <c r="AC2298">
        <f t="shared" si="78"/>
        <v>18.97834274952919</v>
      </c>
      <c r="AD2298" s="42">
        <v>7.5984233271595425E-3</v>
      </c>
      <c r="AF2298" s="32" t="s">
        <v>2375</v>
      </c>
      <c r="AG2298">
        <v>212.17</v>
      </c>
      <c r="AH2298">
        <f t="shared" si="79"/>
        <v>18.97834274952919</v>
      </c>
      <c r="AI2298" s="180">
        <v>7.5984233271595425E-3</v>
      </c>
      <c r="AJ2298" s="42">
        <f ca="1">_xlfn.NORM.INV(RAND(),VAR!$F$6,VAR!$F$7)</f>
        <v>-4.6185321495942691E-3</v>
      </c>
    </row>
    <row r="2299" spans="27:36" x14ac:dyDescent="0.25">
      <c r="AA2299" s="32" t="s">
        <v>6871</v>
      </c>
      <c r="AB2299">
        <v>10.62</v>
      </c>
      <c r="AC2299">
        <f t="shared" si="78"/>
        <v>1</v>
      </c>
      <c r="AD2299" s="42">
        <v>7.5901328273244584E-3</v>
      </c>
      <c r="AF2299" s="32" t="s">
        <v>6871</v>
      </c>
      <c r="AG2299">
        <v>10.62</v>
      </c>
      <c r="AH2299">
        <f t="shared" si="79"/>
        <v>1</v>
      </c>
      <c r="AI2299" s="180">
        <v>7.5901328273244584E-3</v>
      </c>
      <c r="AJ2299" s="42">
        <f ca="1">_xlfn.NORM.INV(RAND(),VAR!$F$6,VAR!$F$7)</f>
        <v>6.7623688081782608E-3</v>
      </c>
    </row>
    <row r="2300" spans="27:36" x14ac:dyDescent="0.25">
      <c r="AA2300" s="32" t="s">
        <v>7391</v>
      </c>
      <c r="AB2300">
        <v>5.31</v>
      </c>
      <c r="AC2300">
        <f t="shared" si="78"/>
        <v>-0.96856686201385189</v>
      </c>
      <c r="AD2300" s="42">
        <v>7.5901328273244584E-3</v>
      </c>
      <c r="AF2300" s="32" t="s">
        <v>7391</v>
      </c>
      <c r="AG2300">
        <v>5.31</v>
      </c>
      <c r="AH2300">
        <f t="shared" si="79"/>
        <v>-0.96856686201385189</v>
      </c>
      <c r="AI2300" s="180">
        <v>7.5901328273244584E-3</v>
      </c>
      <c r="AJ2300" s="42">
        <f ca="1">_xlfn.NORM.INV(RAND(),VAR!$F$6,VAR!$F$7)</f>
        <v>2.9417877675849125E-2</v>
      </c>
    </row>
    <row r="2301" spans="27:36" x14ac:dyDescent="0.25">
      <c r="AA2301" s="32" t="s">
        <v>2600</v>
      </c>
      <c r="AB2301">
        <v>168.93</v>
      </c>
      <c r="AC2301">
        <f t="shared" si="78"/>
        <v>0.23261583363735849</v>
      </c>
      <c r="AD2301" s="42">
        <v>7.5748538709292657E-3</v>
      </c>
      <c r="AF2301" s="32" t="s">
        <v>2600</v>
      </c>
      <c r="AG2301">
        <v>168.93</v>
      </c>
      <c r="AH2301">
        <f t="shared" si="79"/>
        <v>0.23261583363735849</v>
      </c>
      <c r="AI2301" s="180">
        <v>7.5748538709292657E-3</v>
      </c>
      <c r="AJ2301" s="42">
        <f ca="1">_xlfn.NORM.INV(RAND(),VAR!$F$6,VAR!$F$7)</f>
        <v>3.7334524824185991E-2</v>
      </c>
    </row>
    <row r="2302" spans="27:36" x14ac:dyDescent="0.25">
      <c r="AA2302" s="32" t="s">
        <v>3209</v>
      </c>
      <c r="AB2302">
        <v>137.05000000000001</v>
      </c>
      <c r="AC2302">
        <f t="shared" si="78"/>
        <v>19.578078078078079</v>
      </c>
      <c r="AD2302" s="42">
        <v>7.5724158212027159E-3</v>
      </c>
      <c r="AF2302" s="32" t="s">
        <v>3209</v>
      </c>
      <c r="AG2302">
        <v>137.05000000000001</v>
      </c>
      <c r="AH2302">
        <f t="shared" si="79"/>
        <v>19.578078078078079</v>
      </c>
      <c r="AI2302" s="180">
        <v>7.5724158212027159E-3</v>
      </c>
      <c r="AJ2302" s="42">
        <f ca="1">_xlfn.NORM.INV(RAND(),VAR!$F$6,VAR!$F$7)</f>
        <v>4.3792061523526903E-2</v>
      </c>
    </row>
    <row r="2303" spans="27:36" x14ac:dyDescent="0.25">
      <c r="AA2303" s="32" t="s">
        <v>6114</v>
      </c>
      <c r="AB2303">
        <v>6.66</v>
      </c>
      <c r="AC2303">
        <f t="shared" si="78"/>
        <v>-0.96856414613423958</v>
      </c>
      <c r="AD2303" s="42">
        <v>7.5642965204236745E-3</v>
      </c>
      <c r="AF2303" s="32" t="s">
        <v>6114</v>
      </c>
      <c r="AG2303">
        <v>6.66</v>
      </c>
      <c r="AH2303">
        <f t="shared" si="79"/>
        <v>-0.96856414613423958</v>
      </c>
      <c r="AI2303" s="180">
        <v>7.5642965204236745E-3</v>
      </c>
      <c r="AJ2303" s="42">
        <f ca="1">_xlfn.NORM.INV(RAND(),VAR!$F$6,VAR!$F$7)</f>
        <v>-6.1099358007350602E-3</v>
      </c>
    </row>
    <row r="2304" spans="27:36" x14ac:dyDescent="0.25">
      <c r="AA2304" s="32" t="s">
        <v>2091</v>
      </c>
      <c r="AB2304">
        <v>211.86</v>
      </c>
      <c r="AC2304">
        <f t="shared" si="78"/>
        <v>0.78408421052631594</v>
      </c>
      <c r="AD2304" s="42">
        <v>7.561706377514632E-3</v>
      </c>
      <c r="AF2304" s="32" t="s">
        <v>2091</v>
      </c>
      <c r="AG2304">
        <v>211.86</v>
      </c>
      <c r="AH2304">
        <f t="shared" si="79"/>
        <v>0.78408421052631594</v>
      </c>
      <c r="AI2304" s="180">
        <v>7.561706377514632E-3</v>
      </c>
      <c r="AJ2304" s="42">
        <f ca="1">_xlfn.NORM.INV(RAND(),VAR!$F$6,VAR!$F$7)</f>
        <v>7.9419473866173401E-3</v>
      </c>
    </row>
    <row r="2305" spans="27:36" x14ac:dyDescent="0.25">
      <c r="AA2305" s="32" t="s">
        <v>3463</v>
      </c>
      <c r="AB2305">
        <v>118.75</v>
      </c>
      <c r="AC2305">
        <f t="shared" si="78"/>
        <v>-0.391929950330278</v>
      </c>
      <c r="AD2305" s="42">
        <v>7.551332088919116E-3</v>
      </c>
      <c r="AF2305" s="32" t="s">
        <v>3463</v>
      </c>
      <c r="AG2305">
        <v>118.75</v>
      </c>
      <c r="AH2305">
        <f t="shared" si="79"/>
        <v>-0.391929950330278</v>
      </c>
      <c r="AI2305" s="180">
        <v>7.551332088919116E-3</v>
      </c>
      <c r="AJ2305" s="42">
        <f ca="1">_xlfn.NORM.INV(RAND(),VAR!$F$6,VAR!$F$7)</f>
        <v>-6.4221311418546697E-3</v>
      </c>
    </row>
    <row r="2306" spans="27:36" x14ac:dyDescent="0.25">
      <c r="AA2306" s="32" t="s">
        <v>1995</v>
      </c>
      <c r="AB2306">
        <v>195.29</v>
      </c>
      <c r="AC2306">
        <f t="shared" si="78"/>
        <v>12.266983695652172</v>
      </c>
      <c r="AD2306" s="42">
        <v>7.5323737295567295E-3</v>
      </c>
      <c r="AF2306" s="32" t="s">
        <v>1995</v>
      </c>
      <c r="AG2306">
        <v>195.29</v>
      </c>
      <c r="AH2306">
        <f t="shared" si="79"/>
        <v>12.266983695652172</v>
      </c>
      <c r="AI2306" s="180">
        <v>7.5323737295567295E-3</v>
      </c>
      <c r="AJ2306" s="42">
        <f ca="1">_xlfn.NORM.INV(RAND(),VAR!$F$6,VAR!$F$7)</f>
        <v>8.0932913337337133E-3</v>
      </c>
    </row>
    <row r="2307" spans="27:36" x14ac:dyDescent="0.25">
      <c r="AA2307" s="32" t="s">
        <v>5470</v>
      </c>
      <c r="AB2307">
        <v>14.72</v>
      </c>
      <c r="AC2307">
        <f t="shared" si="78"/>
        <v>0.37441643323996265</v>
      </c>
      <c r="AD2307" s="42">
        <v>7.5290896646134087E-3</v>
      </c>
      <c r="AF2307" s="32" t="s">
        <v>5470</v>
      </c>
      <c r="AG2307">
        <v>14.72</v>
      </c>
      <c r="AH2307">
        <f t="shared" si="79"/>
        <v>0.37441643323996265</v>
      </c>
      <c r="AI2307" s="180">
        <v>7.5290896646134087E-3</v>
      </c>
      <c r="AJ2307" s="42">
        <f ca="1">_xlfn.NORM.INV(RAND(),VAR!$F$6,VAR!$F$7)</f>
        <v>5.1803781960490947E-3</v>
      </c>
    </row>
    <row r="2308" spans="27:36" x14ac:dyDescent="0.25">
      <c r="AA2308" s="32" t="s">
        <v>6869</v>
      </c>
      <c r="AB2308">
        <v>10.71</v>
      </c>
      <c r="AC2308">
        <f t="shared" ref="AC2308:AC2371" si="80">(AB2308/AB2309)-1</f>
        <v>-0.11120331950207463</v>
      </c>
      <c r="AD2308" s="42">
        <v>7.5258701787395132E-3</v>
      </c>
      <c r="AF2308" s="32" t="s">
        <v>6869</v>
      </c>
      <c r="AG2308">
        <v>10.71</v>
      </c>
      <c r="AH2308">
        <f t="shared" ref="AH2308:AH2371" si="81">(AG2308/AG2309)-1</f>
        <v>-0.11120331950207463</v>
      </c>
      <c r="AI2308" s="180">
        <v>7.5258701787395132E-3</v>
      </c>
      <c r="AJ2308" s="42">
        <f ca="1">_xlfn.NORM.INV(RAND(),VAR!$F$6,VAR!$F$7)</f>
        <v>-3.3568939593912807E-2</v>
      </c>
    </row>
    <row r="2309" spans="27:36" x14ac:dyDescent="0.25">
      <c r="AA2309" s="32" t="s">
        <v>5627</v>
      </c>
      <c r="AB2309">
        <v>12.05</v>
      </c>
      <c r="AC2309">
        <f t="shared" si="80"/>
        <v>-0.96961750838355054</v>
      </c>
      <c r="AD2309" s="42">
        <v>7.5250836120401843E-3</v>
      </c>
      <c r="AF2309" s="32" t="s">
        <v>5627</v>
      </c>
      <c r="AG2309">
        <v>12.05</v>
      </c>
      <c r="AH2309">
        <f t="shared" si="81"/>
        <v>-0.96961750838355054</v>
      </c>
      <c r="AI2309" s="180">
        <v>7.5250836120401843E-3</v>
      </c>
      <c r="AJ2309" s="42">
        <f ca="1">_xlfn.NORM.INV(RAND(),VAR!$F$6,VAR!$F$7)</f>
        <v>-3.7885228377464147E-3</v>
      </c>
    </row>
    <row r="2310" spans="27:36" x14ac:dyDescent="0.25">
      <c r="AA2310" s="32" t="s">
        <v>387</v>
      </c>
      <c r="AB2310">
        <v>396.61</v>
      </c>
      <c r="AC2310">
        <f t="shared" si="80"/>
        <v>2.5650337078651688</v>
      </c>
      <c r="AD2310" s="42">
        <v>7.5193699987299301E-3</v>
      </c>
      <c r="AF2310" s="32" t="s">
        <v>387</v>
      </c>
      <c r="AG2310">
        <v>396.61</v>
      </c>
      <c r="AH2310">
        <f t="shared" si="81"/>
        <v>2.5650337078651688</v>
      </c>
      <c r="AI2310" s="180">
        <v>7.5193699987299301E-3</v>
      </c>
      <c r="AJ2310" s="42">
        <f ca="1">_xlfn.NORM.INV(RAND(),VAR!$F$6,VAR!$F$7)</f>
        <v>2.4838675549153689E-2</v>
      </c>
    </row>
    <row r="2311" spans="27:36" x14ac:dyDescent="0.25">
      <c r="AA2311" s="32" t="s">
        <v>3547</v>
      </c>
      <c r="AB2311">
        <v>111.25</v>
      </c>
      <c r="AC2311">
        <f t="shared" si="80"/>
        <v>-0.56346870708259766</v>
      </c>
      <c r="AD2311" s="42">
        <v>7.516754211193577E-3</v>
      </c>
      <c r="AF2311" s="32" t="s">
        <v>3547</v>
      </c>
      <c r="AG2311">
        <v>111.25</v>
      </c>
      <c r="AH2311">
        <f t="shared" si="81"/>
        <v>-0.56346870708259766</v>
      </c>
      <c r="AI2311" s="180">
        <v>7.516754211193577E-3</v>
      </c>
      <c r="AJ2311" s="42">
        <f ca="1">_xlfn.NORM.INV(RAND(),VAR!$F$6,VAR!$F$7)</f>
        <v>-1.7755460246738776E-2</v>
      </c>
    </row>
    <row r="2312" spans="27:36" x14ac:dyDescent="0.25">
      <c r="AA2312" s="32" t="s">
        <v>1121</v>
      </c>
      <c r="AB2312">
        <v>254.85</v>
      </c>
      <c r="AC2312">
        <f t="shared" si="80"/>
        <v>0.32575560526452696</v>
      </c>
      <c r="AD2312" s="42">
        <v>7.5113658825856078E-3</v>
      </c>
      <c r="AF2312" s="32" t="s">
        <v>1121</v>
      </c>
      <c r="AG2312">
        <v>254.85</v>
      </c>
      <c r="AH2312">
        <f t="shared" si="81"/>
        <v>0.32575560526452696</v>
      </c>
      <c r="AI2312" s="180">
        <v>7.5113658825856078E-3</v>
      </c>
      <c r="AJ2312" s="42">
        <f ca="1">_xlfn.NORM.INV(RAND(),VAR!$F$6,VAR!$F$7)</f>
        <v>-8.0487667439271982E-3</v>
      </c>
    </row>
    <row r="2313" spans="27:36" x14ac:dyDescent="0.25">
      <c r="AA2313" s="32" t="s">
        <v>2028</v>
      </c>
      <c r="AB2313">
        <v>192.23</v>
      </c>
      <c r="AC2313">
        <f t="shared" si="80"/>
        <v>4.9569259374031596</v>
      </c>
      <c r="AD2313" s="42">
        <v>7.494758909853072E-3</v>
      </c>
      <c r="AF2313" s="32" t="s">
        <v>2028</v>
      </c>
      <c r="AG2313">
        <v>192.23</v>
      </c>
      <c r="AH2313">
        <f t="shared" si="81"/>
        <v>4.9569259374031596</v>
      </c>
      <c r="AI2313" s="180">
        <v>7.494758909853072E-3</v>
      </c>
      <c r="AJ2313" s="42">
        <f ca="1">_xlfn.NORM.INV(RAND(),VAR!$F$6,VAR!$F$7)</f>
        <v>-2.2807646476288093E-2</v>
      </c>
    </row>
    <row r="2314" spans="27:36" x14ac:dyDescent="0.25">
      <c r="AA2314" s="32" t="s">
        <v>4473</v>
      </c>
      <c r="AB2314">
        <v>32.270000000000003</v>
      </c>
      <c r="AC2314">
        <f t="shared" si="80"/>
        <v>-0.75273925369703465</v>
      </c>
      <c r="AD2314" s="42">
        <v>7.4929753356229867E-3</v>
      </c>
      <c r="AF2314" s="32" t="s">
        <v>4473</v>
      </c>
      <c r="AG2314">
        <v>32.270000000000003</v>
      </c>
      <c r="AH2314">
        <f t="shared" si="81"/>
        <v>-0.75273925369703465</v>
      </c>
      <c r="AI2314" s="180">
        <v>7.4929753356229867E-3</v>
      </c>
      <c r="AJ2314" s="42">
        <f ca="1">_xlfn.NORM.INV(RAND(),VAR!$F$6,VAR!$F$7)</f>
        <v>1.0551487056952002E-2</v>
      </c>
    </row>
    <row r="2315" spans="27:36" x14ac:dyDescent="0.25">
      <c r="AA2315" s="32" t="s">
        <v>3245</v>
      </c>
      <c r="AB2315">
        <v>130.51</v>
      </c>
      <c r="AC2315">
        <f t="shared" si="80"/>
        <v>2.223265003704618</v>
      </c>
      <c r="AD2315" s="42">
        <v>7.4880345839123397E-3</v>
      </c>
      <c r="AF2315" s="32" t="s">
        <v>3245</v>
      </c>
      <c r="AG2315">
        <v>130.51</v>
      </c>
      <c r="AH2315">
        <f t="shared" si="81"/>
        <v>2.223265003704618</v>
      </c>
      <c r="AI2315" s="180">
        <v>7.4880345839123397E-3</v>
      </c>
      <c r="AJ2315" s="42">
        <f ca="1">_xlfn.NORM.INV(RAND(),VAR!$F$6,VAR!$F$7)</f>
        <v>1.0137189444215279E-2</v>
      </c>
    </row>
    <row r="2316" spans="27:36" x14ac:dyDescent="0.25">
      <c r="AA2316" s="32" t="s">
        <v>4333</v>
      </c>
      <c r="AB2316">
        <v>40.49</v>
      </c>
      <c r="AC2316">
        <f t="shared" si="80"/>
        <v>13.996296296296297</v>
      </c>
      <c r="AD2316" s="42">
        <v>7.464543418761016E-3</v>
      </c>
      <c r="AF2316" s="32" t="s">
        <v>4333</v>
      </c>
      <c r="AG2316">
        <v>40.49</v>
      </c>
      <c r="AH2316">
        <f t="shared" si="81"/>
        <v>13.996296296296297</v>
      </c>
      <c r="AI2316" s="180">
        <v>7.464543418761016E-3</v>
      </c>
      <c r="AJ2316" s="42">
        <f ca="1">_xlfn.NORM.INV(RAND(),VAR!$F$6,VAR!$F$7)</f>
        <v>-4.7470196409912936E-2</v>
      </c>
    </row>
    <row r="2317" spans="27:36" x14ac:dyDescent="0.25">
      <c r="AA2317" s="32" t="s">
        <v>7572</v>
      </c>
      <c r="AB2317">
        <v>2.7</v>
      </c>
      <c r="AC2317">
        <f t="shared" si="80"/>
        <v>-0.99087190236316303</v>
      </c>
      <c r="AD2317" s="42">
        <v>7.4626865671640896E-3</v>
      </c>
      <c r="AF2317" s="32" t="s">
        <v>7572</v>
      </c>
      <c r="AG2317">
        <v>2.7</v>
      </c>
      <c r="AH2317">
        <f t="shared" si="81"/>
        <v>-0.99087190236316303</v>
      </c>
      <c r="AI2317" s="180">
        <v>7.4626865671640896E-3</v>
      </c>
      <c r="AJ2317" s="42">
        <f ca="1">_xlfn.NORM.INV(RAND(),VAR!$F$6,VAR!$F$7)</f>
        <v>-3.7018657510007567E-2</v>
      </c>
    </row>
    <row r="2318" spans="27:36" x14ac:dyDescent="0.25">
      <c r="AA2318" s="32" t="s">
        <v>269</v>
      </c>
      <c r="AB2318">
        <v>295.79000000000002</v>
      </c>
      <c r="AC2318">
        <f t="shared" si="80"/>
        <v>1.1256916996047432</v>
      </c>
      <c r="AD2318" s="42">
        <v>7.4591280653950598E-3</v>
      </c>
      <c r="AF2318" s="32" t="s">
        <v>269</v>
      </c>
      <c r="AG2318">
        <v>295.79000000000002</v>
      </c>
      <c r="AH2318">
        <f t="shared" si="81"/>
        <v>1.1256916996047432</v>
      </c>
      <c r="AI2318" s="180">
        <v>7.4591280653950598E-3</v>
      </c>
      <c r="AJ2318" s="42">
        <f ca="1">_xlfn.NORM.INV(RAND(),VAR!$F$6,VAR!$F$7)</f>
        <v>-2.2367416752559641E-2</v>
      </c>
    </row>
    <row r="2319" spans="27:36" x14ac:dyDescent="0.25">
      <c r="AA2319" s="32" t="s">
        <v>3185</v>
      </c>
      <c r="AB2319">
        <v>139.15</v>
      </c>
      <c r="AC2319">
        <f t="shared" si="80"/>
        <v>-0.52972388387576452</v>
      </c>
      <c r="AD2319" s="42">
        <v>7.4572835215753752E-3</v>
      </c>
      <c r="AF2319" s="32" t="s">
        <v>3185</v>
      </c>
      <c r="AG2319">
        <v>139.15</v>
      </c>
      <c r="AH2319">
        <f t="shared" si="81"/>
        <v>-0.52972388387576452</v>
      </c>
      <c r="AI2319" s="180">
        <v>7.4572835215753752E-3</v>
      </c>
      <c r="AJ2319" s="42">
        <f ca="1">_xlfn.NORM.INV(RAND(),VAR!$F$6,VAR!$F$7)</f>
        <v>5.6114093009995425E-3</v>
      </c>
    </row>
    <row r="2320" spans="27:36" x14ac:dyDescent="0.25">
      <c r="AA2320" s="32" t="s">
        <v>251</v>
      </c>
      <c r="AB2320">
        <v>295.89</v>
      </c>
      <c r="AC2320">
        <f t="shared" si="80"/>
        <v>2.9071702099564236</v>
      </c>
      <c r="AD2320" s="42">
        <v>7.4565883554646994E-3</v>
      </c>
      <c r="AF2320" s="32" t="s">
        <v>251</v>
      </c>
      <c r="AG2320">
        <v>295.89</v>
      </c>
      <c r="AH2320">
        <f t="shared" si="81"/>
        <v>2.9071702099564236</v>
      </c>
      <c r="AI2320" s="180">
        <v>7.4565883554646994E-3</v>
      </c>
      <c r="AJ2320" s="42">
        <f ca="1">_xlfn.NORM.INV(RAND(),VAR!$F$6,VAR!$F$7)</f>
        <v>-1.3703123289882855E-2</v>
      </c>
    </row>
    <row r="2321" spans="27:36" x14ac:dyDescent="0.25">
      <c r="AA2321" s="32" t="s">
        <v>3897</v>
      </c>
      <c r="AB2321">
        <v>75.73</v>
      </c>
      <c r="AC2321">
        <f t="shared" si="80"/>
        <v>-8.2394280867563285E-2</v>
      </c>
      <c r="AD2321" s="42">
        <v>7.4497804975388604E-3</v>
      </c>
      <c r="AF2321" s="32" t="s">
        <v>3897</v>
      </c>
      <c r="AG2321">
        <v>75.73</v>
      </c>
      <c r="AH2321">
        <f t="shared" si="81"/>
        <v>-8.2394280867563285E-2</v>
      </c>
      <c r="AI2321" s="180">
        <v>7.4497804975388604E-3</v>
      </c>
      <c r="AJ2321" s="42">
        <f ca="1">_xlfn.NORM.INV(RAND(),VAR!$F$6,VAR!$F$7)</f>
        <v>8.3749213541693766E-3</v>
      </c>
    </row>
    <row r="2322" spans="27:36" x14ac:dyDescent="0.25">
      <c r="AA2322" s="32" t="s">
        <v>3728</v>
      </c>
      <c r="AB2322">
        <v>82.53</v>
      </c>
      <c r="AC2322">
        <f t="shared" si="80"/>
        <v>8.8929937986541585E-2</v>
      </c>
      <c r="AD2322" s="42">
        <v>7.4462890625E-3</v>
      </c>
      <c r="AF2322" s="32" t="s">
        <v>3728</v>
      </c>
      <c r="AG2322">
        <v>82.53</v>
      </c>
      <c r="AH2322">
        <f t="shared" si="81"/>
        <v>8.8929937986541585E-2</v>
      </c>
      <c r="AI2322" s="180">
        <v>7.4462890625E-3</v>
      </c>
      <c r="AJ2322" s="42">
        <f ca="1">_xlfn.NORM.INV(RAND(),VAR!$F$6,VAR!$F$7)</f>
        <v>-1.5149659639101348E-2</v>
      </c>
    </row>
    <row r="2323" spans="27:36" x14ac:dyDescent="0.25">
      <c r="AA2323" s="32" t="s">
        <v>3891</v>
      </c>
      <c r="AB2323">
        <v>75.790000000000006</v>
      </c>
      <c r="AC2323">
        <f t="shared" si="80"/>
        <v>1.2376734573368768</v>
      </c>
      <c r="AD2323" s="42">
        <v>7.4438388940583078E-3</v>
      </c>
      <c r="AF2323" s="32" t="s">
        <v>3891</v>
      </c>
      <c r="AG2323">
        <v>75.790000000000006</v>
      </c>
      <c r="AH2323">
        <f t="shared" si="81"/>
        <v>1.2376734573368768</v>
      </c>
      <c r="AI2323" s="180">
        <v>7.4438388940583078E-3</v>
      </c>
      <c r="AJ2323" s="42">
        <f ca="1">_xlfn.NORM.INV(RAND(),VAR!$F$6,VAR!$F$7)</f>
        <v>-6.0816269935071001E-3</v>
      </c>
    </row>
    <row r="2324" spans="27:36" x14ac:dyDescent="0.25">
      <c r="AA2324" s="32" t="s">
        <v>5033</v>
      </c>
      <c r="AB2324">
        <v>33.869999999999997</v>
      </c>
      <c r="AC2324">
        <f t="shared" si="80"/>
        <v>-0.56143985497863524</v>
      </c>
      <c r="AD2324" s="42">
        <v>7.4360499702557092E-3</v>
      </c>
      <c r="AF2324" s="32" t="s">
        <v>5033</v>
      </c>
      <c r="AG2324">
        <v>33.869999999999997</v>
      </c>
      <c r="AH2324">
        <f t="shared" si="81"/>
        <v>-0.56143985497863524</v>
      </c>
      <c r="AI2324" s="180">
        <v>7.4360499702557092E-3</v>
      </c>
      <c r="AJ2324" s="42">
        <f ca="1">_xlfn.NORM.INV(RAND(),VAR!$F$6,VAR!$F$7)</f>
        <v>1.4109756466323073E-2</v>
      </c>
    </row>
    <row r="2325" spans="27:36" x14ac:dyDescent="0.25">
      <c r="AA2325" s="32" t="s">
        <v>3864</v>
      </c>
      <c r="AB2325">
        <v>77.23</v>
      </c>
      <c r="AC2325">
        <f t="shared" si="80"/>
        <v>8.4993849938499384</v>
      </c>
      <c r="AD2325" s="42">
        <v>7.4354291677538598E-3</v>
      </c>
      <c r="AF2325" s="32" t="s">
        <v>3864</v>
      </c>
      <c r="AG2325">
        <v>77.23</v>
      </c>
      <c r="AH2325">
        <f t="shared" si="81"/>
        <v>8.4993849938499384</v>
      </c>
      <c r="AI2325" s="180">
        <v>7.4354291677538598E-3</v>
      </c>
      <c r="AJ2325" s="42">
        <f ca="1">_xlfn.NORM.INV(RAND(),VAR!$F$6,VAR!$F$7)</f>
        <v>-7.9122704778105887E-3</v>
      </c>
    </row>
    <row r="2326" spans="27:36" x14ac:dyDescent="0.25">
      <c r="AA2326" s="32" t="s">
        <v>5851</v>
      </c>
      <c r="AB2326">
        <v>8.1300000000000008</v>
      </c>
      <c r="AC2326">
        <f t="shared" si="80"/>
        <v>-0.88261622870343637</v>
      </c>
      <c r="AD2326" s="42">
        <v>7.4349442379182396E-3</v>
      </c>
      <c r="AF2326" s="32" t="s">
        <v>5851</v>
      </c>
      <c r="AG2326">
        <v>8.1300000000000008</v>
      </c>
      <c r="AH2326">
        <f t="shared" si="81"/>
        <v>-0.88261622870343637</v>
      </c>
      <c r="AI2326" s="180">
        <v>7.4349442379182396E-3</v>
      </c>
      <c r="AJ2326" s="42">
        <f ca="1">_xlfn.NORM.INV(RAND(),VAR!$F$6,VAR!$F$7)</f>
        <v>2.5482285936158002E-3</v>
      </c>
    </row>
    <row r="2327" spans="27:36" x14ac:dyDescent="0.25">
      <c r="AA2327" s="32" t="s">
        <v>4000</v>
      </c>
      <c r="AB2327">
        <v>69.260000000000005</v>
      </c>
      <c r="AC2327">
        <f t="shared" si="80"/>
        <v>3.6358768406961186</v>
      </c>
      <c r="AD2327" s="42">
        <v>7.4181818181819903E-3</v>
      </c>
      <c r="AF2327" s="32" t="s">
        <v>4000</v>
      </c>
      <c r="AG2327">
        <v>69.260000000000005</v>
      </c>
      <c r="AH2327">
        <f t="shared" si="81"/>
        <v>3.6358768406961186</v>
      </c>
      <c r="AI2327" s="180">
        <v>7.4181818181819903E-3</v>
      </c>
      <c r="AJ2327" s="42">
        <f ca="1">_xlfn.NORM.INV(RAND(),VAR!$F$6,VAR!$F$7)</f>
        <v>4.8852880710284069E-3</v>
      </c>
    </row>
    <row r="2328" spans="27:36" x14ac:dyDescent="0.25">
      <c r="AA2328" s="32" t="s">
        <v>5415</v>
      </c>
      <c r="AB2328">
        <v>14.94</v>
      </c>
      <c r="AC2328">
        <f t="shared" si="80"/>
        <v>-0.81362275449101795</v>
      </c>
      <c r="AD2328" s="42">
        <v>7.417397167902795E-3</v>
      </c>
      <c r="AF2328" s="32" t="s">
        <v>5415</v>
      </c>
      <c r="AG2328">
        <v>14.94</v>
      </c>
      <c r="AH2328">
        <f t="shared" si="81"/>
        <v>-0.81362275449101795</v>
      </c>
      <c r="AI2328" s="180">
        <v>7.417397167902795E-3</v>
      </c>
      <c r="AJ2328" s="42">
        <f ca="1">_xlfn.NORM.INV(RAND(),VAR!$F$6,VAR!$F$7)</f>
        <v>2.3391065849051465E-4</v>
      </c>
    </row>
    <row r="2329" spans="27:36" x14ac:dyDescent="0.25">
      <c r="AA2329" s="32" t="s">
        <v>3744</v>
      </c>
      <c r="AB2329">
        <v>80.16</v>
      </c>
      <c r="AC2329">
        <f t="shared" si="80"/>
        <v>0.20378435200480549</v>
      </c>
      <c r="AD2329" s="42">
        <v>7.4148548447907636E-3</v>
      </c>
      <c r="AF2329" s="32" t="s">
        <v>3744</v>
      </c>
      <c r="AG2329">
        <v>80.16</v>
      </c>
      <c r="AH2329">
        <f t="shared" si="81"/>
        <v>0.20378435200480549</v>
      </c>
      <c r="AI2329" s="180">
        <v>7.4148548447907636E-3</v>
      </c>
      <c r="AJ2329" s="42">
        <f ca="1">_xlfn.NORM.INV(RAND(),VAR!$F$6,VAR!$F$7)</f>
        <v>3.926624147866848E-2</v>
      </c>
    </row>
    <row r="2330" spans="27:36" x14ac:dyDescent="0.25">
      <c r="AA2330" s="32" t="s">
        <v>3980</v>
      </c>
      <c r="AB2330">
        <v>66.59</v>
      </c>
      <c r="AC2330">
        <f t="shared" si="80"/>
        <v>-0.74254784457761458</v>
      </c>
      <c r="AD2330" s="42">
        <v>7.413010590015201E-3</v>
      </c>
      <c r="AF2330" s="32" t="s">
        <v>3980</v>
      </c>
      <c r="AG2330">
        <v>66.59</v>
      </c>
      <c r="AH2330">
        <f t="shared" si="81"/>
        <v>-0.74254784457761458</v>
      </c>
      <c r="AI2330" s="180">
        <v>7.413010590015201E-3</v>
      </c>
      <c r="AJ2330" s="42">
        <f ca="1">_xlfn.NORM.INV(RAND(),VAR!$F$6,VAR!$F$7)</f>
        <v>-3.0508694328858287E-2</v>
      </c>
    </row>
    <row r="2331" spans="27:36" x14ac:dyDescent="0.25">
      <c r="AA2331" s="32" t="s">
        <v>1124</v>
      </c>
      <c r="AB2331">
        <v>258.64999999999998</v>
      </c>
      <c r="AC2331">
        <f t="shared" si="80"/>
        <v>-6.4116944675616128E-2</v>
      </c>
      <c r="AD2331" s="42">
        <v>7.4001947419668479E-3</v>
      </c>
      <c r="AF2331" s="32" t="s">
        <v>1124</v>
      </c>
      <c r="AG2331">
        <v>258.64999999999998</v>
      </c>
      <c r="AH2331">
        <f t="shared" si="81"/>
        <v>-6.4116944675616128E-2</v>
      </c>
      <c r="AI2331" s="180">
        <v>7.4001947419668479E-3</v>
      </c>
      <c r="AJ2331" s="42">
        <f ca="1">_xlfn.NORM.INV(RAND(),VAR!$F$6,VAR!$F$7)</f>
        <v>3.7091178909903995E-2</v>
      </c>
    </row>
    <row r="2332" spans="27:36" x14ac:dyDescent="0.25">
      <c r="AA2332" s="32" t="s">
        <v>1016</v>
      </c>
      <c r="AB2332">
        <v>276.37</v>
      </c>
      <c r="AC2332">
        <f t="shared" si="80"/>
        <v>-0.36650162746985737</v>
      </c>
      <c r="AD2332" s="42">
        <v>7.3995771670192223E-3</v>
      </c>
      <c r="AF2332" s="32" t="s">
        <v>1016</v>
      </c>
      <c r="AG2332">
        <v>276.37</v>
      </c>
      <c r="AH2332">
        <f t="shared" si="81"/>
        <v>-0.36650162746985737</v>
      </c>
      <c r="AI2332" s="180">
        <v>7.3995771670192223E-3</v>
      </c>
      <c r="AJ2332" s="42">
        <f ca="1">_xlfn.NORM.INV(RAND(),VAR!$F$6,VAR!$F$7)</f>
        <v>-1.0672188651448257E-2</v>
      </c>
    </row>
    <row r="2333" spans="27:36" x14ac:dyDescent="0.25">
      <c r="AA2333" s="32" t="s">
        <v>610</v>
      </c>
      <c r="AB2333">
        <v>436.26</v>
      </c>
      <c r="AC2333">
        <f t="shared" si="80"/>
        <v>52.26739926739927</v>
      </c>
      <c r="AD2333" s="42">
        <v>7.3892763127509919E-3</v>
      </c>
      <c r="AF2333" s="32" t="s">
        <v>610</v>
      </c>
      <c r="AG2333">
        <v>436.26</v>
      </c>
      <c r="AH2333">
        <f t="shared" si="81"/>
        <v>52.26739926739927</v>
      </c>
      <c r="AI2333" s="180">
        <v>7.3892763127509919E-3</v>
      </c>
      <c r="AJ2333" s="42">
        <f ca="1">_xlfn.NORM.INV(RAND(),VAR!$F$6,VAR!$F$7)</f>
        <v>-3.4712726504004407E-2</v>
      </c>
    </row>
    <row r="2334" spans="27:36" x14ac:dyDescent="0.25">
      <c r="AA2334" s="32" t="s">
        <v>6541</v>
      </c>
      <c r="AB2334">
        <v>8.19</v>
      </c>
      <c r="AC2334">
        <f t="shared" si="80"/>
        <v>-0.40043923865300146</v>
      </c>
      <c r="AD2334" s="42">
        <v>7.3800738007379074E-3</v>
      </c>
      <c r="AF2334" s="32" t="s">
        <v>6541</v>
      </c>
      <c r="AG2334">
        <v>8.19</v>
      </c>
      <c r="AH2334">
        <f t="shared" si="81"/>
        <v>-0.40043923865300146</v>
      </c>
      <c r="AI2334" s="180">
        <v>7.3800738007379074E-3</v>
      </c>
      <c r="AJ2334" s="42">
        <f ca="1">_xlfn.NORM.INV(RAND(),VAR!$F$6,VAR!$F$7)</f>
        <v>2.4020134888165595E-2</v>
      </c>
    </row>
    <row r="2335" spans="27:36" x14ac:dyDescent="0.25">
      <c r="AA2335" s="32" t="s">
        <v>5525</v>
      </c>
      <c r="AB2335">
        <v>13.66</v>
      </c>
      <c r="AC2335">
        <f t="shared" si="80"/>
        <v>-0.90292779988629901</v>
      </c>
      <c r="AD2335" s="42">
        <v>7.3746312684366266E-3</v>
      </c>
      <c r="AF2335" s="32" t="s">
        <v>5525</v>
      </c>
      <c r="AG2335">
        <v>13.66</v>
      </c>
      <c r="AH2335">
        <f t="shared" si="81"/>
        <v>-0.90292779988629901</v>
      </c>
      <c r="AI2335" s="180">
        <v>7.3746312684366266E-3</v>
      </c>
      <c r="AJ2335" s="42">
        <f ca="1">_xlfn.NORM.INV(RAND(),VAR!$F$6,VAR!$F$7)</f>
        <v>1.6852187729945803E-2</v>
      </c>
    </row>
    <row r="2336" spans="27:36" x14ac:dyDescent="0.25">
      <c r="AA2336" s="32" t="s">
        <v>3327</v>
      </c>
      <c r="AB2336">
        <v>140.72</v>
      </c>
      <c r="AC2336">
        <f t="shared" si="80"/>
        <v>2.028842014636246</v>
      </c>
      <c r="AD2336" s="42">
        <v>7.3734698260434772E-3</v>
      </c>
      <c r="AF2336" s="32" t="s">
        <v>3327</v>
      </c>
      <c r="AG2336">
        <v>140.72</v>
      </c>
      <c r="AH2336">
        <f t="shared" si="81"/>
        <v>2.028842014636246</v>
      </c>
      <c r="AI2336" s="180">
        <v>7.3734698260434772E-3</v>
      </c>
      <c r="AJ2336" s="42">
        <f ca="1">_xlfn.NORM.INV(RAND(),VAR!$F$6,VAR!$F$7)</f>
        <v>1.575627945101981E-2</v>
      </c>
    </row>
    <row r="2337" spans="27:36" x14ac:dyDescent="0.25">
      <c r="AA2337" s="32" t="s">
        <v>4178</v>
      </c>
      <c r="AB2337">
        <v>46.46</v>
      </c>
      <c r="AC2337">
        <f t="shared" si="80"/>
        <v>-0.74670155926289383</v>
      </c>
      <c r="AD2337" s="42">
        <v>7.3720728534258928E-3</v>
      </c>
      <c r="AF2337" s="32" t="s">
        <v>4178</v>
      </c>
      <c r="AG2337">
        <v>46.46</v>
      </c>
      <c r="AH2337">
        <f t="shared" si="81"/>
        <v>-0.74670155926289383</v>
      </c>
      <c r="AI2337" s="180">
        <v>7.3720728534258928E-3</v>
      </c>
      <c r="AJ2337" s="42">
        <f ca="1">_xlfn.NORM.INV(RAND(),VAR!$F$6,VAR!$F$7)</f>
        <v>-2.5663512417502766E-3</v>
      </c>
    </row>
    <row r="2338" spans="27:36" x14ac:dyDescent="0.25">
      <c r="AA2338" s="32" t="s">
        <v>1319</v>
      </c>
      <c r="AB2338">
        <v>183.42</v>
      </c>
      <c r="AC2338">
        <f t="shared" si="80"/>
        <v>-4.3840900797581295E-2</v>
      </c>
      <c r="AD2338" s="42">
        <v>7.3594024604568542E-3</v>
      </c>
      <c r="AF2338" s="32" t="s">
        <v>1319</v>
      </c>
      <c r="AG2338">
        <v>183.42</v>
      </c>
      <c r="AH2338">
        <f t="shared" si="81"/>
        <v>-4.3840900797581295E-2</v>
      </c>
      <c r="AI2338" s="180">
        <v>7.3594024604568542E-3</v>
      </c>
      <c r="AJ2338" s="42">
        <f ca="1">_xlfn.NORM.INV(RAND(),VAR!$F$6,VAR!$F$7)</f>
        <v>1.8928192181427453E-2</v>
      </c>
    </row>
    <row r="2339" spans="27:36" x14ac:dyDescent="0.25">
      <c r="AA2339" s="32" t="s">
        <v>2164</v>
      </c>
      <c r="AB2339">
        <v>191.83</v>
      </c>
      <c r="AC2339">
        <f t="shared" si="80"/>
        <v>2.1731025299600581E-2</v>
      </c>
      <c r="AD2339" s="42">
        <v>7.3517828073308422E-3</v>
      </c>
      <c r="AF2339" s="32" t="s">
        <v>2164</v>
      </c>
      <c r="AG2339">
        <v>191.83</v>
      </c>
      <c r="AH2339">
        <f t="shared" si="81"/>
        <v>2.1731025299600581E-2</v>
      </c>
      <c r="AI2339" s="180">
        <v>7.3517828073308422E-3</v>
      </c>
      <c r="AJ2339" s="42">
        <f ca="1">_xlfn.NORM.INV(RAND(),VAR!$F$6,VAR!$F$7)</f>
        <v>-5.2797838080173983E-3</v>
      </c>
    </row>
    <row r="2340" spans="27:36" x14ac:dyDescent="0.25">
      <c r="AA2340" s="32" t="s">
        <v>1307</v>
      </c>
      <c r="AB2340">
        <v>187.75</v>
      </c>
      <c r="AC2340">
        <f t="shared" si="80"/>
        <v>0.10415196424370743</v>
      </c>
      <c r="AD2340" s="42">
        <v>7.3505740959329824E-3</v>
      </c>
      <c r="AF2340" s="32" t="s">
        <v>1307</v>
      </c>
      <c r="AG2340">
        <v>187.75</v>
      </c>
      <c r="AH2340">
        <f t="shared" si="81"/>
        <v>0.10415196424370743</v>
      </c>
      <c r="AI2340" s="180">
        <v>7.3505740959329824E-3</v>
      </c>
      <c r="AJ2340" s="42">
        <f ca="1">_xlfn.NORM.INV(RAND(),VAR!$F$6,VAR!$F$7)</f>
        <v>-2.0055722697769448E-2</v>
      </c>
    </row>
    <row r="2341" spans="27:36" x14ac:dyDescent="0.25">
      <c r="AA2341" s="32" t="s">
        <v>1754</v>
      </c>
      <c r="AB2341">
        <v>170.04</v>
      </c>
      <c r="AC2341">
        <f t="shared" si="80"/>
        <v>12.768421052631579</v>
      </c>
      <c r="AD2341" s="42">
        <v>7.3459715639809797E-3</v>
      </c>
      <c r="AF2341" s="32" t="s">
        <v>1754</v>
      </c>
      <c r="AG2341">
        <v>170.04</v>
      </c>
      <c r="AH2341">
        <f t="shared" si="81"/>
        <v>12.768421052631579</v>
      </c>
      <c r="AI2341" s="180">
        <v>7.3459715639809797E-3</v>
      </c>
      <c r="AJ2341" s="42">
        <f ca="1">_xlfn.NORM.INV(RAND(),VAR!$F$6,VAR!$F$7)</f>
        <v>2.6973865607505053E-2</v>
      </c>
    </row>
    <row r="2342" spans="27:36" x14ac:dyDescent="0.25">
      <c r="AA2342" s="32" t="s">
        <v>5642</v>
      </c>
      <c r="AB2342">
        <v>12.35</v>
      </c>
      <c r="AC2342">
        <f t="shared" si="80"/>
        <v>-0.96819960861056753</v>
      </c>
      <c r="AD2342" s="42">
        <v>7.3409461663946907E-3</v>
      </c>
      <c r="AF2342" s="32" t="s">
        <v>5642</v>
      </c>
      <c r="AG2342">
        <v>12.35</v>
      </c>
      <c r="AH2342">
        <f t="shared" si="81"/>
        <v>-0.96819960861056753</v>
      </c>
      <c r="AI2342" s="180">
        <v>7.3409461663946907E-3</v>
      </c>
      <c r="AJ2342" s="42">
        <f ca="1">_xlfn.NORM.INV(RAND(),VAR!$F$6,VAR!$F$7)</f>
        <v>2.0567732100296433E-2</v>
      </c>
    </row>
    <row r="2343" spans="27:36" x14ac:dyDescent="0.25">
      <c r="AA2343" s="32" t="s">
        <v>813</v>
      </c>
      <c r="AB2343">
        <v>388.36</v>
      </c>
      <c r="AC2343">
        <f t="shared" si="80"/>
        <v>2.4588433938370624E-2</v>
      </c>
      <c r="AD2343" s="42">
        <v>7.3405441859260012E-3</v>
      </c>
      <c r="AF2343" s="32" t="s">
        <v>813</v>
      </c>
      <c r="AG2343">
        <v>388.36</v>
      </c>
      <c r="AH2343">
        <f t="shared" si="81"/>
        <v>2.4588433938370624E-2</v>
      </c>
      <c r="AI2343" s="180">
        <v>7.3405441859260012E-3</v>
      </c>
      <c r="AJ2343" s="42">
        <f ca="1">_xlfn.NORM.INV(RAND(),VAR!$F$6,VAR!$F$7)</f>
        <v>4.7236568727363183E-2</v>
      </c>
    </row>
    <row r="2344" spans="27:36" x14ac:dyDescent="0.25">
      <c r="AA2344" s="32" t="s">
        <v>536</v>
      </c>
      <c r="AB2344">
        <v>379.04</v>
      </c>
      <c r="AC2344">
        <f t="shared" si="80"/>
        <v>-6.5782663347546344E-2</v>
      </c>
      <c r="AD2344" s="42">
        <v>7.3349633251835744E-3</v>
      </c>
      <c r="AF2344" s="32" t="s">
        <v>536</v>
      </c>
      <c r="AG2344">
        <v>379.04</v>
      </c>
      <c r="AH2344">
        <f t="shared" si="81"/>
        <v>-6.5782663347546344E-2</v>
      </c>
      <c r="AI2344" s="180">
        <v>7.3349633251835744E-3</v>
      </c>
      <c r="AJ2344" s="42">
        <f ca="1">_xlfn.NORM.INV(RAND(),VAR!$F$6,VAR!$F$7)</f>
        <v>1.2245653526275281E-2</v>
      </c>
    </row>
    <row r="2345" spans="27:36" x14ac:dyDescent="0.25">
      <c r="AA2345" s="32" t="s">
        <v>557</v>
      </c>
      <c r="AB2345">
        <v>405.73</v>
      </c>
      <c r="AC2345">
        <f t="shared" si="80"/>
        <v>0.34686628601779312</v>
      </c>
      <c r="AD2345" s="42">
        <v>7.3240975222206295E-3</v>
      </c>
      <c r="AF2345" s="32" t="s">
        <v>557</v>
      </c>
      <c r="AG2345">
        <v>405.73</v>
      </c>
      <c r="AH2345">
        <f t="shared" si="81"/>
        <v>0.34686628601779312</v>
      </c>
      <c r="AI2345" s="180">
        <v>7.3240975222206295E-3</v>
      </c>
      <c r="AJ2345" s="42">
        <f ca="1">_xlfn.NORM.INV(RAND(),VAR!$F$6,VAR!$F$7)</f>
        <v>1.9960164744497223E-2</v>
      </c>
    </row>
    <row r="2346" spans="27:36" x14ac:dyDescent="0.25">
      <c r="AA2346" s="32" t="s">
        <v>257</v>
      </c>
      <c r="AB2346">
        <v>301.24</v>
      </c>
      <c r="AC2346">
        <f t="shared" si="80"/>
        <v>30.281412253374867</v>
      </c>
      <c r="AD2346" s="42">
        <v>7.3231901019896739E-3</v>
      </c>
      <c r="AF2346" s="32" t="s">
        <v>257</v>
      </c>
      <c r="AG2346">
        <v>301.24</v>
      </c>
      <c r="AH2346">
        <f t="shared" si="81"/>
        <v>30.281412253374867</v>
      </c>
      <c r="AI2346" s="180">
        <v>7.3231901019896739E-3</v>
      </c>
      <c r="AJ2346" s="42">
        <f ca="1">_xlfn.NORM.INV(RAND(),VAR!$F$6,VAR!$F$7)</f>
        <v>-1.8893630885102335E-3</v>
      </c>
    </row>
    <row r="2347" spans="27:36" x14ac:dyDescent="0.25">
      <c r="AA2347" s="32" t="s">
        <v>6469</v>
      </c>
      <c r="AB2347">
        <v>9.6300000000000008</v>
      </c>
      <c r="AC2347">
        <f t="shared" si="80"/>
        <v>-0.97605073364834616</v>
      </c>
      <c r="AD2347" s="42">
        <v>7.3221757322174952E-3</v>
      </c>
      <c r="AF2347" s="32" t="s">
        <v>6469</v>
      </c>
      <c r="AG2347">
        <v>9.6300000000000008</v>
      </c>
      <c r="AH2347">
        <f t="shared" si="81"/>
        <v>-0.97605073364834616</v>
      </c>
      <c r="AI2347" s="180">
        <v>7.3221757322174952E-3</v>
      </c>
      <c r="AJ2347" s="42">
        <f ca="1">_xlfn.NORM.INV(RAND(),VAR!$F$6,VAR!$F$7)</f>
        <v>3.4541523228832968E-3</v>
      </c>
    </row>
    <row r="2348" spans="27:36" x14ac:dyDescent="0.25">
      <c r="AA2348" s="32" t="s">
        <v>896</v>
      </c>
      <c r="AB2348">
        <v>402.1</v>
      </c>
      <c r="AC2348">
        <f t="shared" si="80"/>
        <v>2.097298395287428E-2</v>
      </c>
      <c r="AD2348" s="42">
        <v>7.3149957412697031E-3</v>
      </c>
      <c r="AF2348" s="32" t="s">
        <v>896</v>
      </c>
      <c r="AG2348">
        <v>402.1</v>
      </c>
      <c r="AH2348">
        <f t="shared" si="81"/>
        <v>2.097298395287428E-2</v>
      </c>
      <c r="AI2348" s="180">
        <v>7.3149957412697031E-3</v>
      </c>
      <c r="AJ2348" s="42">
        <f ca="1">_xlfn.NORM.INV(RAND(),VAR!$F$6,VAR!$F$7)</f>
        <v>-1.4617478342716494E-2</v>
      </c>
    </row>
    <row r="2349" spans="27:36" x14ac:dyDescent="0.25">
      <c r="AA2349" s="32" t="s">
        <v>415</v>
      </c>
      <c r="AB2349">
        <v>393.84</v>
      </c>
      <c r="AC2349">
        <f t="shared" si="80"/>
        <v>70.477313974591652</v>
      </c>
      <c r="AD2349" s="42">
        <v>7.3149521714663823E-3</v>
      </c>
      <c r="AF2349" s="32" t="s">
        <v>415</v>
      </c>
      <c r="AG2349">
        <v>393.84</v>
      </c>
      <c r="AH2349">
        <f t="shared" si="81"/>
        <v>70.477313974591652</v>
      </c>
      <c r="AI2349" s="180">
        <v>7.3149521714663823E-3</v>
      </c>
      <c r="AJ2349" s="42">
        <f ca="1">_xlfn.NORM.INV(RAND(),VAR!$F$6,VAR!$F$7)</f>
        <v>5.6899112671911665E-3</v>
      </c>
    </row>
    <row r="2350" spans="27:36" x14ac:dyDescent="0.25">
      <c r="AA2350" s="32" t="s">
        <v>7367</v>
      </c>
      <c r="AB2350">
        <v>5.51</v>
      </c>
      <c r="AC2350">
        <f t="shared" si="80"/>
        <v>-0.94739354592323854</v>
      </c>
      <c r="AD2350" s="42">
        <v>7.3126142595978383E-3</v>
      </c>
      <c r="AF2350" s="32" t="s">
        <v>7367</v>
      </c>
      <c r="AG2350">
        <v>5.51</v>
      </c>
      <c r="AH2350">
        <f t="shared" si="81"/>
        <v>-0.94739354592323854</v>
      </c>
      <c r="AI2350" s="180">
        <v>7.3126142595978383E-3</v>
      </c>
      <c r="AJ2350" s="42">
        <f ca="1">_xlfn.NORM.INV(RAND(),VAR!$F$6,VAR!$F$7)</f>
        <v>4.215261919575742E-2</v>
      </c>
    </row>
    <row r="2351" spans="27:36" x14ac:dyDescent="0.25">
      <c r="AA2351" s="32" t="s">
        <v>3588</v>
      </c>
      <c r="AB2351">
        <v>104.74</v>
      </c>
      <c r="AC2351">
        <f t="shared" si="80"/>
        <v>-0.42883629621550878</v>
      </c>
      <c r="AD2351" s="42">
        <v>7.3090979034429182E-3</v>
      </c>
      <c r="AF2351" s="32" t="s">
        <v>3588</v>
      </c>
      <c r="AG2351">
        <v>104.74</v>
      </c>
      <c r="AH2351">
        <f t="shared" si="81"/>
        <v>-0.42883629621550878</v>
      </c>
      <c r="AI2351" s="180">
        <v>7.3090979034429182E-3</v>
      </c>
      <c r="AJ2351" s="42">
        <f ca="1">_xlfn.NORM.INV(RAND(),VAR!$F$6,VAR!$F$7)</f>
        <v>6.4857815398100156E-3</v>
      </c>
    </row>
    <row r="2352" spans="27:36" x14ac:dyDescent="0.25">
      <c r="AA2352" s="32" t="s">
        <v>2207</v>
      </c>
      <c r="AB2352">
        <v>183.38</v>
      </c>
      <c r="AC2352">
        <f t="shared" si="80"/>
        <v>-6.3623366013071947E-2</v>
      </c>
      <c r="AD2352" s="42">
        <v>7.3056852513044834E-3</v>
      </c>
      <c r="AF2352" s="32" t="s">
        <v>2207</v>
      </c>
      <c r="AG2352">
        <v>183.38</v>
      </c>
      <c r="AH2352">
        <f t="shared" si="81"/>
        <v>-6.3623366013071947E-2</v>
      </c>
      <c r="AI2352" s="180">
        <v>7.3056852513044834E-3</v>
      </c>
      <c r="AJ2352" s="42">
        <f ca="1">_xlfn.NORM.INV(RAND(),VAR!$F$6,VAR!$F$7)</f>
        <v>-5.685288675151944E-3</v>
      </c>
    </row>
    <row r="2353" spans="27:36" x14ac:dyDescent="0.25">
      <c r="AA2353" s="32" t="s">
        <v>1883</v>
      </c>
      <c r="AB2353">
        <v>195.84</v>
      </c>
      <c r="AC2353">
        <f t="shared" si="80"/>
        <v>0.7912741242111041</v>
      </c>
      <c r="AD2353" s="42">
        <v>7.3037753317559684E-3</v>
      </c>
      <c r="AF2353" s="32" t="s">
        <v>1883</v>
      </c>
      <c r="AG2353">
        <v>195.84</v>
      </c>
      <c r="AH2353">
        <f t="shared" si="81"/>
        <v>0.7912741242111041</v>
      </c>
      <c r="AI2353" s="180">
        <v>7.3037753317559684E-3</v>
      </c>
      <c r="AJ2353" s="42">
        <f ca="1">_xlfn.NORM.INV(RAND(),VAR!$F$6,VAR!$F$7)</f>
        <v>-7.2931246473008776E-3</v>
      </c>
    </row>
    <row r="2354" spans="27:36" x14ac:dyDescent="0.25">
      <c r="AA2354" s="32" t="s">
        <v>3549</v>
      </c>
      <c r="AB2354">
        <v>109.33</v>
      </c>
      <c r="AC2354">
        <f t="shared" si="80"/>
        <v>10.271134020618558</v>
      </c>
      <c r="AD2354" s="42">
        <v>7.2784227013082958E-3</v>
      </c>
      <c r="AF2354" s="32" t="s">
        <v>3549</v>
      </c>
      <c r="AG2354">
        <v>109.33</v>
      </c>
      <c r="AH2354">
        <f t="shared" si="81"/>
        <v>10.271134020618558</v>
      </c>
      <c r="AI2354" s="180">
        <v>7.2784227013082958E-3</v>
      </c>
      <c r="AJ2354" s="42">
        <f ca="1">_xlfn.NORM.INV(RAND(),VAR!$F$6,VAR!$F$7)</f>
        <v>-2.2600444048807681E-2</v>
      </c>
    </row>
    <row r="2355" spans="27:36" x14ac:dyDescent="0.25">
      <c r="AA2355" s="32" t="s">
        <v>6954</v>
      </c>
      <c r="AB2355">
        <v>9.6999999999999993</v>
      </c>
      <c r="AC2355">
        <f t="shared" si="80"/>
        <v>-0.9747441872575312</v>
      </c>
      <c r="AD2355" s="42">
        <v>7.2689511941845808E-3</v>
      </c>
      <c r="AF2355" s="32" t="s">
        <v>6954</v>
      </c>
      <c r="AG2355">
        <v>9.6999999999999993</v>
      </c>
      <c r="AH2355">
        <f t="shared" si="81"/>
        <v>-0.9747441872575312</v>
      </c>
      <c r="AI2355" s="180">
        <v>7.2689511941845808E-3</v>
      </c>
      <c r="AJ2355" s="42">
        <f ca="1">_xlfn.NORM.INV(RAND(),VAR!$F$6,VAR!$F$7)</f>
        <v>2.8236498118013018E-2</v>
      </c>
    </row>
    <row r="2356" spans="27:36" x14ac:dyDescent="0.25">
      <c r="AA2356" s="32" t="s">
        <v>395</v>
      </c>
      <c r="AB2356">
        <v>384.07</v>
      </c>
      <c r="AC2356">
        <f t="shared" si="80"/>
        <v>3.6156711933661825</v>
      </c>
      <c r="AD2356" s="42">
        <v>7.2646210333071615E-3</v>
      </c>
      <c r="AF2356" s="32" t="s">
        <v>395</v>
      </c>
      <c r="AG2356">
        <v>384.07</v>
      </c>
      <c r="AH2356">
        <f t="shared" si="81"/>
        <v>3.6156711933661825</v>
      </c>
      <c r="AI2356" s="180">
        <v>7.2646210333071615E-3</v>
      </c>
      <c r="AJ2356" s="42">
        <f ca="1">_xlfn.NORM.INV(RAND(),VAR!$F$6,VAR!$F$7)</f>
        <v>-1.942712154411411E-2</v>
      </c>
    </row>
    <row r="2357" spans="27:36" x14ac:dyDescent="0.25">
      <c r="AA2357" s="32" t="s">
        <v>3688</v>
      </c>
      <c r="AB2357">
        <v>83.21</v>
      </c>
      <c r="AC2357">
        <f t="shared" si="80"/>
        <v>3.284757981462409</v>
      </c>
      <c r="AD2357" s="42">
        <v>7.2630432151070679E-3</v>
      </c>
      <c r="AF2357" s="32" t="s">
        <v>3688</v>
      </c>
      <c r="AG2357">
        <v>83.21</v>
      </c>
      <c r="AH2357">
        <f t="shared" si="81"/>
        <v>3.284757981462409</v>
      </c>
      <c r="AI2357" s="180">
        <v>7.2630432151070679E-3</v>
      </c>
      <c r="AJ2357" s="42">
        <f ca="1">_xlfn.NORM.INV(RAND(),VAR!$F$6,VAR!$F$7)</f>
        <v>2.3512858370919234E-2</v>
      </c>
    </row>
    <row r="2358" spans="27:36" x14ac:dyDescent="0.25">
      <c r="AA2358" s="32" t="s">
        <v>5325</v>
      </c>
      <c r="AB2358">
        <v>19.420000000000002</v>
      </c>
      <c r="AC2358">
        <f t="shared" si="80"/>
        <v>-0.88991553766793263</v>
      </c>
      <c r="AD2358" s="42">
        <v>7.2614107883817169E-3</v>
      </c>
      <c r="AF2358" s="32" t="s">
        <v>5325</v>
      </c>
      <c r="AG2358">
        <v>19.420000000000002</v>
      </c>
      <c r="AH2358">
        <f t="shared" si="81"/>
        <v>-0.88991553766793263</v>
      </c>
      <c r="AI2358" s="180">
        <v>7.2614107883817169E-3</v>
      </c>
      <c r="AJ2358" s="42">
        <f ca="1">_xlfn.NORM.INV(RAND(),VAR!$F$6,VAR!$F$7)</f>
        <v>6.8316790810833553E-4</v>
      </c>
    </row>
    <row r="2359" spans="27:36" x14ac:dyDescent="0.25">
      <c r="AA2359" s="32" t="s">
        <v>2572</v>
      </c>
      <c r="AB2359">
        <v>176.41</v>
      </c>
      <c r="AC2359">
        <f t="shared" si="80"/>
        <v>-6.6761889647146022E-2</v>
      </c>
      <c r="AD2359" s="42">
        <v>7.2513417837158922E-3</v>
      </c>
      <c r="AF2359" s="32" t="s">
        <v>2572</v>
      </c>
      <c r="AG2359">
        <v>176.41</v>
      </c>
      <c r="AH2359">
        <f t="shared" si="81"/>
        <v>-6.6761889647146022E-2</v>
      </c>
      <c r="AI2359" s="180">
        <v>7.2513417837158922E-3</v>
      </c>
      <c r="AJ2359" s="42">
        <f ca="1">_xlfn.NORM.INV(RAND(),VAR!$F$6,VAR!$F$7)</f>
        <v>-1.9165541535729792E-2</v>
      </c>
    </row>
    <row r="2360" spans="27:36" x14ac:dyDescent="0.25">
      <c r="AA2360" s="32" t="s">
        <v>2171</v>
      </c>
      <c r="AB2360">
        <v>189.03</v>
      </c>
      <c r="AC2360">
        <f t="shared" si="80"/>
        <v>26.198561151079137</v>
      </c>
      <c r="AD2360" s="42">
        <v>7.2467629349390883E-3</v>
      </c>
      <c r="AF2360" s="32" t="s">
        <v>2171</v>
      </c>
      <c r="AG2360">
        <v>189.03</v>
      </c>
      <c r="AH2360">
        <f t="shared" si="81"/>
        <v>26.198561151079137</v>
      </c>
      <c r="AI2360" s="180">
        <v>7.2467629349390883E-3</v>
      </c>
      <c r="AJ2360" s="42">
        <f ca="1">_xlfn.NORM.INV(RAND(),VAR!$F$6,VAR!$F$7)</f>
        <v>-1.0049760690755038E-2</v>
      </c>
    </row>
    <row r="2361" spans="27:36" x14ac:dyDescent="0.25">
      <c r="AA2361" s="32" t="s">
        <v>6012</v>
      </c>
      <c r="AB2361">
        <v>6.95</v>
      </c>
      <c r="AC2361">
        <f t="shared" si="80"/>
        <v>-0.95239399958901294</v>
      </c>
      <c r="AD2361" s="42">
        <v>7.2463768115942351E-3</v>
      </c>
      <c r="AF2361" s="32" t="s">
        <v>6012</v>
      </c>
      <c r="AG2361">
        <v>6.95</v>
      </c>
      <c r="AH2361">
        <f t="shared" si="81"/>
        <v>-0.95239399958901294</v>
      </c>
      <c r="AI2361" s="180">
        <v>7.2463768115942351E-3</v>
      </c>
      <c r="AJ2361" s="42">
        <f ca="1">_xlfn.NORM.INV(RAND(),VAR!$F$6,VAR!$F$7)</f>
        <v>2.0350344109661085E-2</v>
      </c>
    </row>
    <row r="2362" spans="27:36" x14ac:dyDescent="0.25">
      <c r="AA2362" s="32" t="s">
        <v>3161</v>
      </c>
      <c r="AB2362">
        <v>145.99</v>
      </c>
      <c r="AC2362">
        <f t="shared" si="80"/>
        <v>13.973333333333334</v>
      </c>
      <c r="AD2362" s="42">
        <v>7.2443769835794924E-3</v>
      </c>
      <c r="AF2362" s="32" t="s">
        <v>3161</v>
      </c>
      <c r="AG2362">
        <v>145.99</v>
      </c>
      <c r="AH2362">
        <f t="shared" si="81"/>
        <v>13.973333333333334</v>
      </c>
      <c r="AI2362" s="180">
        <v>7.2443769835794924E-3</v>
      </c>
      <c r="AJ2362" s="42">
        <f ca="1">_xlfn.NORM.INV(RAND(),VAR!$F$6,VAR!$F$7)</f>
        <v>-8.4852404917931355E-3</v>
      </c>
    </row>
    <row r="2363" spans="27:36" x14ac:dyDescent="0.25">
      <c r="AA2363" s="32" t="s">
        <v>6471</v>
      </c>
      <c r="AB2363">
        <v>9.75</v>
      </c>
      <c r="AC2363">
        <f t="shared" si="80"/>
        <v>-0.96921085041210098</v>
      </c>
      <c r="AD2363" s="42">
        <v>7.2314049586776896E-3</v>
      </c>
      <c r="AF2363" s="32" t="s">
        <v>6471</v>
      </c>
      <c r="AG2363">
        <v>9.75</v>
      </c>
      <c r="AH2363">
        <f t="shared" si="81"/>
        <v>-0.96921085041210098</v>
      </c>
      <c r="AI2363" s="180">
        <v>7.2314049586776896E-3</v>
      </c>
      <c r="AJ2363" s="42">
        <f ca="1">_xlfn.NORM.INV(RAND(),VAR!$F$6,VAR!$F$7)</f>
        <v>-1.0487255554539256E-2</v>
      </c>
    </row>
    <row r="2364" spans="27:36" x14ac:dyDescent="0.25">
      <c r="AA2364" s="32" t="s">
        <v>1007</v>
      </c>
      <c r="AB2364">
        <v>316.67</v>
      </c>
      <c r="AC2364">
        <f t="shared" si="80"/>
        <v>44.368194842406879</v>
      </c>
      <c r="AD2364" s="42">
        <v>7.220101781170607E-3</v>
      </c>
      <c r="AF2364" s="32" t="s">
        <v>1007</v>
      </c>
      <c r="AG2364">
        <v>316.67</v>
      </c>
      <c r="AH2364">
        <f t="shared" si="81"/>
        <v>44.368194842406879</v>
      </c>
      <c r="AI2364" s="180">
        <v>7.220101781170607E-3</v>
      </c>
      <c r="AJ2364" s="42">
        <f ca="1">_xlfn.NORM.INV(RAND(),VAR!$F$6,VAR!$F$7)</f>
        <v>4.8924575934650725E-3</v>
      </c>
    </row>
    <row r="2365" spans="27:36" x14ac:dyDescent="0.25">
      <c r="AA2365" s="32" t="s">
        <v>6141</v>
      </c>
      <c r="AB2365">
        <v>6.98</v>
      </c>
      <c r="AC2365">
        <f t="shared" si="80"/>
        <v>-0.97474765746535941</v>
      </c>
      <c r="AD2365" s="42">
        <v>7.2150072150072297E-3</v>
      </c>
      <c r="AF2365" s="32" t="s">
        <v>6141</v>
      </c>
      <c r="AG2365">
        <v>6.98</v>
      </c>
      <c r="AH2365">
        <f t="shared" si="81"/>
        <v>-0.97474765746535941</v>
      </c>
      <c r="AI2365" s="180">
        <v>7.2150072150072297E-3</v>
      </c>
      <c r="AJ2365" s="42">
        <f ca="1">_xlfn.NORM.INV(RAND(),VAR!$F$6,VAR!$F$7)</f>
        <v>-3.1720016297093964E-2</v>
      </c>
    </row>
    <row r="2366" spans="27:36" x14ac:dyDescent="0.25">
      <c r="AA2366" s="32" t="s">
        <v>1018</v>
      </c>
      <c r="AB2366">
        <v>276.41000000000003</v>
      </c>
      <c r="AC2366">
        <f t="shared" si="80"/>
        <v>64.968973747016705</v>
      </c>
      <c r="AD2366" s="42">
        <v>7.2149546332398451E-3</v>
      </c>
      <c r="AF2366" s="32" t="s">
        <v>1018</v>
      </c>
      <c r="AG2366">
        <v>276.41000000000003</v>
      </c>
      <c r="AH2366">
        <f t="shared" si="81"/>
        <v>64.968973747016705</v>
      </c>
      <c r="AI2366" s="180">
        <v>7.2149546332398451E-3</v>
      </c>
      <c r="AJ2366" s="42">
        <f ca="1">_xlfn.NORM.INV(RAND(),VAR!$F$6,VAR!$F$7)</f>
        <v>2.7286715165085008E-2</v>
      </c>
    </row>
    <row r="2367" spans="27:36" x14ac:dyDescent="0.25">
      <c r="AA2367" s="32" t="s">
        <v>7507</v>
      </c>
      <c r="AB2367">
        <v>4.1900000000000004</v>
      </c>
      <c r="AC2367">
        <f t="shared" si="80"/>
        <v>-0.96811020625618383</v>
      </c>
      <c r="AD2367" s="42">
        <v>7.2115384615385469E-3</v>
      </c>
      <c r="AF2367" s="32" t="s">
        <v>7507</v>
      </c>
      <c r="AG2367">
        <v>4.1900000000000004</v>
      </c>
      <c r="AH2367">
        <f t="shared" si="81"/>
        <v>-0.96811020625618383</v>
      </c>
      <c r="AI2367" s="180">
        <v>7.2115384615385469E-3</v>
      </c>
      <c r="AJ2367" s="42">
        <f ca="1">_xlfn.NORM.INV(RAND(),VAR!$F$6,VAR!$F$7)</f>
        <v>4.656611231712968E-3</v>
      </c>
    </row>
    <row r="2368" spans="27:36" x14ac:dyDescent="0.25">
      <c r="AA2368" s="32" t="s">
        <v>2872</v>
      </c>
      <c r="AB2368">
        <v>131.38999999999999</v>
      </c>
      <c r="AC2368">
        <f t="shared" si="80"/>
        <v>17.796852646638051</v>
      </c>
      <c r="AD2368" s="42">
        <v>7.2058259869680619E-3</v>
      </c>
      <c r="AF2368" s="32" t="s">
        <v>2872</v>
      </c>
      <c r="AG2368">
        <v>131.38999999999999</v>
      </c>
      <c r="AH2368">
        <f t="shared" si="81"/>
        <v>17.796852646638051</v>
      </c>
      <c r="AI2368" s="180">
        <v>7.2058259869680619E-3</v>
      </c>
      <c r="AJ2368" s="42">
        <f ca="1">_xlfn.NORM.INV(RAND(),VAR!$F$6,VAR!$F$7)</f>
        <v>-2.7362625716456198E-2</v>
      </c>
    </row>
    <row r="2369" spans="27:36" x14ac:dyDescent="0.25">
      <c r="AA2369" s="32" t="s">
        <v>5909</v>
      </c>
      <c r="AB2369">
        <v>6.99</v>
      </c>
      <c r="AC2369">
        <f t="shared" si="80"/>
        <v>-0.28673469387755102</v>
      </c>
      <c r="AD2369" s="42">
        <v>7.2046109510086609E-3</v>
      </c>
      <c r="AF2369" s="32" t="s">
        <v>5909</v>
      </c>
      <c r="AG2369">
        <v>6.99</v>
      </c>
      <c r="AH2369">
        <f t="shared" si="81"/>
        <v>-0.28673469387755102</v>
      </c>
      <c r="AI2369" s="180">
        <v>7.2046109510086609E-3</v>
      </c>
      <c r="AJ2369" s="42">
        <f ca="1">_xlfn.NORM.INV(RAND(),VAR!$F$6,VAR!$F$7)</f>
        <v>3.1170520457351339E-3</v>
      </c>
    </row>
    <row r="2370" spans="27:36" x14ac:dyDescent="0.25">
      <c r="AA2370" s="32" t="s">
        <v>5586</v>
      </c>
      <c r="AB2370">
        <v>9.8000000000000007</v>
      </c>
      <c r="AC2370">
        <f t="shared" si="80"/>
        <v>0</v>
      </c>
      <c r="AD2370" s="42">
        <v>7.194244604316502E-3</v>
      </c>
      <c r="AF2370" s="32" t="s">
        <v>5586</v>
      </c>
      <c r="AG2370">
        <v>9.8000000000000007</v>
      </c>
      <c r="AH2370">
        <f t="shared" si="81"/>
        <v>0</v>
      </c>
      <c r="AI2370" s="180">
        <v>7.194244604316502E-3</v>
      </c>
      <c r="AJ2370" s="42">
        <f ca="1">_xlfn.NORM.INV(RAND(),VAR!$F$6,VAR!$F$7)</f>
        <v>-2.2936402267766193E-2</v>
      </c>
    </row>
    <row r="2371" spans="27:36" x14ac:dyDescent="0.25">
      <c r="AA2371" s="32" t="s">
        <v>5755</v>
      </c>
      <c r="AB2371">
        <v>9.8000000000000007</v>
      </c>
      <c r="AC2371">
        <f t="shared" si="80"/>
        <v>-0.87287585938513423</v>
      </c>
      <c r="AD2371" s="42">
        <v>7.194244604316502E-3</v>
      </c>
      <c r="AF2371" s="32" t="s">
        <v>5755</v>
      </c>
      <c r="AG2371">
        <v>9.8000000000000007</v>
      </c>
      <c r="AH2371">
        <f t="shared" si="81"/>
        <v>-0.87287585938513423</v>
      </c>
      <c r="AI2371" s="180">
        <v>7.194244604316502E-3</v>
      </c>
      <c r="AJ2371" s="42">
        <f ca="1">_xlfn.NORM.INV(RAND(),VAR!$F$6,VAR!$F$7)</f>
        <v>3.2762451587383789E-5</v>
      </c>
    </row>
    <row r="2372" spans="27:36" x14ac:dyDescent="0.25">
      <c r="AA2372" s="32" t="s">
        <v>3860</v>
      </c>
      <c r="AB2372">
        <v>77.09</v>
      </c>
      <c r="AC2372">
        <f t="shared" ref="AC2372:AC2435" si="82">(AB2372/AB2373)-1</f>
        <v>8.1664684898929849</v>
      </c>
      <c r="AD2372" s="42">
        <v>7.1857852103474062E-3</v>
      </c>
      <c r="AF2372" s="32" t="s">
        <v>3860</v>
      </c>
      <c r="AG2372">
        <v>77.09</v>
      </c>
      <c r="AH2372">
        <f t="shared" ref="AH2372:AH2435" si="83">(AG2372/AG2373)-1</f>
        <v>8.1664684898929849</v>
      </c>
      <c r="AI2372" s="180">
        <v>7.1857852103474062E-3</v>
      </c>
      <c r="AJ2372" s="42">
        <f ca="1">_xlfn.NORM.INV(RAND(),VAR!$F$6,VAR!$F$7)</f>
        <v>-9.8016882149202563E-3</v>
      </c>
    </row>
    <row r="2373" spans="27:36" x14ac:dyDescent="0.25">
      <c r="AA2373" s="32" t="s">
        <v>5842</v>
      </c>
      <c r="AB2373">
        <v>8.41</v>
      </c>
      <c r="AC2373">
        <f t="shared" si="82"/>
        <v>-0.95469238228639153</v>
      </c>
      <c r="AD2373" s="42">
        <v>7.1856287425149379E-3</v>
      </c>
      <c r="AF2373" s="32" t="s">
        <v>5842</v>
      </c>
      <c r="AG2373">
        <v>8.41</v>
      </c>
      <c r="AH2373">
        <f t="shared" si="83"/>
        <v>-0.95469238228639153</v>
      </c>
      <c r="AI2373" s="180">
        <v>7.1856287425149379E-3</v>
      </c>
      <c r="AJ2373" s="42">
        <f ca="1">_xlfn.NORM.INV(RAND(),VAR!$F$6,VAR!$F$7)</f>
        <v>1.6952832549617623E-2</v>
      </c>
    </row>
    <row r="2374" spans="27:36" x14ac:dyDescent="0.25">
      <c r="AA2374" s="32" t="s">
        <v>2322</v>
      </c>
      <c r="AB2374">
        <v>185.62</v>
      </c>
      <c r="AC2374">
        <f t="shared" si="82"/>
        <v>4.7290123456790125</v>
      </c>
      <c r="AD2374" s="42">
        <v>7.1622354856213377E-3</v>
      </c>
      <c r="AF2374" s="32" t="s">
        <v>2322</v>
      </c>
      <c r="AG2374">
        <v>185.62</v>
      </c>
      <c r="AH2374">
        <f t="shared" si="83"/>
        <v>4.7290123456790125</v>
      </c>
      <c r="AI2374" s="180">
        <v>7.1622354856213377E-3</v>
      </c>
      <c r="AJ2374" s="42">
        <f ca="1">_xlfn.NORM.INV(RAND(),VAR!$F$6,VAR!$F$7)</f>
        <v>-2.5507257182365125E-2</v>
      </c>
    </row>
    <row r="2375" spans="27:36" x14ac:dyDescent="0.25">
      <c r="AA2375" s="32" t="s">
        <v>4978</v>
      </c>
      <c r="AB2375">
        <v>32.4</v>
      </c>
      <c r="AC2375">
        <f t="shared" si="82"/>
        <v>4.7446808510638299</v>
      </c>
      <c r="AD2375" s="42">
        <v>7.1495181846439326E-3</v>
      </c>
      <c r="AF2375" s="32" t="s">
        <v>4978</v>
      </c>
      <c r="AG2375">
        <v>32.4</v>
      </c>
      <c r="AH2375">
        <f t="shared" si="83"/>
        <v>4.7446808510638299</v>
      </c>
      <c r="AI2375" s="180">
        <v>7.1495181846439326E-3</v>
      </c>
      <c r="AJ2375" s="42">
        <f ca="1">_xlfn.NORM.INV(RAND(),VAR!$F$6,VAR!$F$7)</f>
        <v>-3.2391261792148747E-2</v>
      </c>
    </row>
    <row r="2376" spans="27:36" x14ac:dyDescent="0.25">
      <c r="AA2376" s="32" t="s">
        <v>6661</v>
      </c>
      <c r="AB2376">
        <v>5.64</v>
      </c>
      <c r="AC2376">
        <f t="shared" si="82"/>
        <v>-0.9403300888700804</v>
      </c>
      <c r="AD2376" s="42">
        <v>7.1428571428571175E-3</v>
      </c>
      <c r="AF2376" s="32" t="s">
        <v>6661</v>
      </c>
      <c r="AG2376">
        <v>5.64</v>
      </c>
      <c r="AH2376">
        <f t="shared" si="83"/>
        <v>-0.9403300888700804</v>
      </c>
      <c r="AI2376" s="180">
        <v>7.1428571428571175E-3</v>
      </c>
      <c r="AJ2376" s="42">
        <f ca="1">_xlfn.NORM.INV(RAND(),VAR!$F$6,VAR!$F$7)</f>
        <v>8.5597900059136266E-3</v>
      </c>
    </row>
    <row r="2377" spans="27:36" x14ac:dyDescent="0.25">
      <c r="AA2377" s="32" t="s">
        <v>3624</v>
      </c>
      <c r="AB2377">
        <v>94.52</v>
      </c>
      <c r="AC2377">
        <f t="shared" si="82"/>
        <v>-0.74459576307825337</v>
      </c>
      <c r="AD2377" s="42">
        <v>7.13905167820994E-3</v>
      </c>
      <c r="AF2377" s="32" t="s">
        <v>3624</v>
      </c>
      <c r="AG2377">
        <v>94.52</v>
      </c>
      <c r="AH2377">
        <f t="shared" si="83"/>
        <v>-0.74459576307825337</v>
      </c>
      <c r="AI2377" s="180">
        <v>7.13905167820994E-3</v>
      </c>
      <c r="AJ2377" s="42">
        <f ca="1">_xlfn.NORM.INV(RAND(),VAR!$F$6,VAR!$F$7)</f>
        <v>-5.9310046442654935E-3</v>
      </c>
    </row>
    <row r="2378" spans="27:36" x14ac:dyDescent="0.25">
      <c r="AA2378" s="32" t="s">
        <v>156</v>
      </c>
      <c r="AB2378">
        <v>370.08</v>
      </c>
      <c r="AC2378">
        <f t="shared" si="82"/>
        <v>1.1284868004831194</v>
      </c>
      <c r="AD2378" s="42">
        <v>7.1300277581234361E-3</v>
      </c>
      <c r="AF2378" s="32" t="s">
        <v>156</v>
      </c>
      <c r="AG2378">
        <v>370.08</v>
      </c>
      <c r="AH2378">
        <f t="shared" si="83"/>
        <v>1.1284868004831194</v>
      </c>
      <c r="AI2378" s="180">
        <v>7.1300277581234361E-3</v>
      </c>
      <c r="AJ2378" s="42">
        <f ca="1">_xlfn.NORM.INV(RAND(),VAR!$F$6,VAR!$F$7)</f>
        <v>5.9727112114407385E-3</v>
      </c>
    </row>
    <row r="2379" spans="27:36" x14ac:dyDescent="0.25">
      <c r="AA2379" s="32" t="s">
        <v>2275</v>
      </c>
      <c r="AB2379">
        <v>173.87</v>
      </c>
      <c r="AC2379">
        <f t="shared" si="82"/>
        <v>3.9185289957567182</v>
      </c>
      <c r="AD2379" s="42">
        <v>7.1246524559778202E-3</v>
      </c>
      <c r="AF2379" s="32" t="s">
        <v>2275</v>
      </c>
      <c r="AG2379">
        <v>173.87</v>
      </c>
      <c r="AH2379">
        <f t="shared" si="83"/>
        <v>3.9185289957567182</v>
      </c>
      <c r="AI2379" s="180">
        <v>7.1246524559778202E-3</v>
      </c>
      <c r="AJ2379" s="42">
        <f ca="1">_xlfn.NORM.INV(RAND(),VAR!$F$6,VAR!$F$7)</f>
        <v>7.5471623815135287E-3</v>
      </c>
    </row>
    <row r="2380" spans="27:36" x14ac:dyDescent="0.25">
      <c r="AA2380" s="32" t="s">
        <v>4386</v>
      </c>
      <c r="AB2380">
        <v>35.35</v>
      </c>
      <c r="AC2380">
        <f t="shared" si="82"/>
        <v>-0.79008313539192399</v>
      </c>
      <c r="AD2380" s="42">
        <v>7.1225071225071712E-3</v>
      </c>
      <c r="AF2380" s="32" t="s">
        <v>4386</v>
      </c>
      <c r="AG2380">
        <v>35.35</v>
      </c>
      <c r="AH2380">
        <f t="shared" si="83"/>
        <v>-0.79008313539192399</v>
      </c>
      <c r="AI2380" s="180">
        <v>7.1225071225071712E-3</v>
      </c>
      <c r="AJ2380" s="42">
        <f ca="1">_xlfn.NORM.INV(RAND(),VAR!$F$6,VAR!$F$7)</f>
        <v>2.1113462876546082E-2</v>
      </c>
    </row>
    <row r="2381" spans="27:36" x14ac:dyDescent="0.25">
      <c r="AA2381" s="32" t="s">
        <v>1443</v>
      </c>
      <c r="AB2381">
        <v>168.4</v>
      </c>
      <c r="AC2381">
        <f t="shared" si="82"/>
        <v>2.0490675357595514</v>
      </c>
      <c r="AD2381" s="42">
        <v>7.1167992344955966E-3</v>
      </c>
      <c r="AF2381" s="32" t="s">
        <v>1443</v>
      </c>
      <c r="AG2381">
        <v>168.4</v>
      </c>
      <c r="AH2381">
        <f t="shared" si="83"/>
        <v>2.0490675357595514</v>
      </c>
      <c r="AI2381" s="180">
        <v>7.1167992344955966E-3</v>
      </c>
      <c r="AJ2381" s="42">
        <f ca="1">_xlfn.NORM.INV(RAND(),VAR!$F$6,VAR!$F$7)</f>
        <v>-3.2170669827292532E-2</v>
      </c>
    </row>
    <row r="2382" spans="27:36" x14ac:dyDescent="0.25">
      <c r="AA2382" s="32" t="s">
        <v>4112</v>
      </c>
      <c r="AB2382">
        <v>55.23</v>
      </c>
      <c r="AC2382">
        <f t="shared" si="82"/>
        <v>6.7898448519040899</v>
      </c>
      <c r="AD2382" s="42">
        <v>7.1115973741793237E-3</v>
      </c>
      <c r="AF2382" s="32" t="s">
        <v>4112</v>
      </c>
      <c r="AG2382">
        <v>55.23</v>
      </c>
      <c r="AH2382">
        <f t="shared" si="83"/>
        <v>6.7898448519040899</v>
      </c>
      <c r="AI2382" s="180">
        <v>7.1115973741793237E-3</v>
      </c>
      <c r="AJ2382" s="42">
        <f ca="1">_xlfn.NORM.INV(RAND(),VAR!$F$6,VAR!$F$7)</f>
        <v>-2.1350585176204112E-2</v>
      </c>
    </row>
    <row r="2383" spans="27:36" x14ac:dyDescent="0.25">
      <c r="AA2383" s="32" t="s">
        <v>5934</v>
      </c>
      <c r="AB2383">
        <v>7.09</v>
      </c>
      <c r="AC2383">
        <f t="shared" si="82"/>
        <v>0</v>
      </c>
      <c r="AD2383" s="42">
        <v>7.1022727272727071E-3</v>
      </c>
      <c r="AF2383" s="32" t="s">
        <v>5934</v>
      </c>
      <c r="AG2383">
        <v>7.09</v>
      </c>
      <c r="AH2383">
        <f t="shared" si="83"/>
        <v>0</v>
      </c>
      <c r="AI2383" s="180">
        <v>7.1022727272727071E-3</v>
      </c>
      <c r="AJ2383" s="42">
        <f ca="1">_xlfn.NORM.INV(RAND(),VAR!$F$6,VAR!$F$7)</f>
        <v>1.1232333977560505E-2</v>
      </c>
    </row>
    <row r="2384" spans="27:36" x14ac:dyDescent="0.25">
      <c r="AA2384" s="32" t="s">
        <v>5937</v>
      </c>
      <c r="AB2384">
        <v>7.09</v>
      </c>
      <c r="AC2384">
        <f t="shared" si="82"/>
        <v>-0.7917156286721504</v>
      </c>
      <c r="AD2384" s="42">
        <v>7.1022727272727071E-3</v>
      </c>
      <c r="AF2384" s="32" t="s">
        <v>5937</v>
      </c>
      <c r="AG2384">
        <v>7.09</v>
      </c>
      <c r="AH2384">
        <f t="shared" si="83"/>
        <v>-0.7917156286721504</v>
      </c>
      <c r="AI2384" s="180">
        <v>7.1022727272727071E-3</v>
      </c>
      <c r="AJ2384" s="42">
        <f ca="1">_xlfn.NORM.INV(RAND(),VAR!$F$6,VAR!$F$7)</f>
        <v>1.3582255291184859E-2</v>
      </c>
    </row>
    <row r="2385" spans="27:36" x14ac:dyDescent="0.25">
      <c r="AA2385" s="32" t="s">
        <v>4425</v>
      </c>
      <c r="AB2385">
        <v>34.04</v>
      </c>
      <c r="AC2385">
        <f t="shared" si="82"/>
        <v>-0.71786158309158732</v>
      </c>
      <c r="AD2385" s="42">
        <v>7.1005917159763232E-3</v>
      </c>
      <c r="AF2385" s="32" t="s">
        <v>4425</v>
      </c>
      <c r="AG2385">
        <v>34.04</v>
      </c>
      <c r="AH2385">
        <f t="shared" si="83"/>
        <v>-0.71786158309158732</v>
      </c>
      <c r="AI2385" s="180">
        <v>7.1005917159763232E-3</v>
      </c>
      <c r="AJ2385" s="42">
        <f ca="1">_xlfn.NORM.INV(RAND(),VAR!$F$6,VAR!$F$7)</f>
        <v>3.7452722466782183E-2</v>
      </c>
    </row>
    <row r="2386" spans="27:36" x14ac:dyDescent="0.25">
      <c r="AA2386" s="32" t="s">
        <v>3519</v>
      </c>
      <c r="AB2386">
        <v>120.65</v>
      </c>
      <c r="AC2386">
        <f t="shared" si="82"/>
        <v>-8.6884129266631249E-2</v>
      </c>
      <c r="AD2386" s="42">
        <v>7.0951585976628539E-3</v>
      </c>
      <c r="AF2386" s="32" t="s">
        <v>3519</v>
      </c>
      <c r="AG2386">
        <v>120.65</v>
      </c>
      <c r="AH2386">
        <f t="shared" si="83"/>
        <v>-8.6884129266631249E-2</v>
      </c>
      <c r="AI2386" s="180">
        <v>7.0951585976628539E-3</v>
      </c>
      <c r="AJ2386" s="42">
        <f ca="1">_xlfn.NORM.INV(RAND(),VAR!$F$6,VAR!$F$7)</f>
        <v>-1.4604087335523805E-2</v>
      </c>
    </row>
    <row r="2387" spans="27:36" x14ac:dyDescent="0.25">
      <c r="AA2387" s="32" t="s">
        <v>3398</v>
      </c>
      <c r="AB2387">
        <v>132.13</v>
      </c>
      <c r="AC2387">
        <f t="shared" si="82"/>
        <v>17.557584269662922</v>
      </c>
      <c r="AD2387" s="42">
        <v>7.0884146341463339E-3</v>
      </c>
      <c r="AF2387" s="32" t="s">
        <v>3398</v>
      </c>
      <c r="AG2387">
        <v>132.13</v>
      </c>
      <c r="AH2387">
        <f t="shared" si="83"/>
        <v>17.557584269662922</v>
      </c>
      <c r="AI2387" s="180">
        <v>7.0884146341463339E-3</v>
      </c>
      <c r="AJ2387" s="42">
        <f ca="1">_xlfn.NORM.INV(RAND(),VAR!$F$6,VAR!$F$7)</f>
        <v>-6.6308344888564462E-3</v>
      </c>
    </row>
    <row r="2388" spans="27:36" x14ac:dyDescent="0.25">
      <c r="AA2388" s="32" t="s">
        <v>6756</v>
      </c>
      <c r="AB2388">
        <v>7.12</v>
      </c>
      <c r="AC2388">
        <f t="shared" si="82"/>
        <v>-0.95413553207936097</v>
      </c>
      <c r="AD2388" s="42">
        <v>7.0721357850069833E-3</v>
      </c>
      <c r="AF2388" s="32" t="s">
        <v>6756</v>
      </c>
      <c r="AG2388">
        <v>7.12</v>
      </c>
      <c r="AH2388">
        <f t="shared" si="83"/>
        <v>-0.95413553207936097</v>
      </c>
      <c r="AI2388" s="180">
        <v>7.0721357850069833E-3</v>
      </c>
      <c r="AJ2388" s="42">
        <f ca="1">_xlfn.NORM.INV(RAND(),VAR!$F$6,VAR!$F$7)</f>
        <v>-1.6166552738501587E-2</v>
      </c>
    </row>
    <row r="2389" spans="27:36" x14ac:dyDescent="0.25">
      <c r="AA2389" s="32" t="s">
        <v>3007</v>
      </c>
      <c r="AB2389">
        <v>155.24</v>
      </c>
      <c r="AC2389">
        <f t="shared" si="82"/>
        <v>53.470175438596492</v>
      </c>
      <c r="AD2389" s="42">
        <v>7.0710347064548706E-3</v>
      </c>
      <c r="AF2389" s="32" t="s">
        <v>3007</v>
      </c>
      <c r="AG2389">
        <v>155.24</v>
      </c>
      <c r="AH2389">
        <f t="shared" si="83"/>
        <v>53.470175438596492</v>
      </c>
      <c r="AI2389" s="180">
        <v>7.0710347064548706E-3</v>
      </c>
      <c r="AJ2389" s="42">
        <f ca="1">_xlfn.NORM.INV(RAND(),VAR!$F$6,VAR!$F$7)</f>
        <v>-2.7309539909245503E-2</v>
      </c>
    </row>
    <row r="2390" spans="27:36" x14ac:dyDescent="0.25">
      <c r="AA2390" s="32" t="s">
        <v>7712</v>
      </c>
      <c r="AB2390">
        <v>2.85</v>
      </c>
      <c r="AC2390">
        <f t="shared" si="82"/>
        <v>-0.98347347057118006</v>
      </c>
      <c r="AD2390" s="42">
        <v>7.0671378091873294E-3</v>
      </c>
      <c r="AF2390" s="32" t="s">
        <v>7712</v>
      </c>
      <c r="AG2390">
        <v>2.85</v>
      </c>
      <c r="AH2390">
        <f t="shared" si="83"/>
        <v>-0.98347347057118006</v>
      </c>
      <c r="AI2390" s="180">
        <v>7.0671378091873294E-3</v>
      </c>
      <c r="AJ2390" s="42">
        <f ca="1">_xlfn.NORM.INV(RAND(),VAR!$F$6,VAR!$F$7)</f>
        <v>1.9308670898538225E-3</v>
      </c>
    </row>
    <row r="2391" spans="27:36" x14ac:dyDescent="0.25">
      <c r="AA2391" s="32" t="s">
        <v>1834</v>
      </c>
      <c r="AB2391">
        <v>172.45</v>
      </c>
      <c r="AC2391">
        <f t="shared" si="82"/>
        <v>0.19690449750138783</v>
      </c>
      <c r="AD2391" s="42">
        <v>7.0661060499881412E-3</v>
      </c>
      <c r="AF2391" s="32" t="s">
        <v>1834</v>
      </c>
      <c r="AG2391">
        <v>172.45</v>
      </c>
      <c r="AH2391">
        <f t="shared" si="83"/>
        <v>0.19690449750138783</v>
      </c>
      <c r="AI2391" s="180">
        <v>7.0661060499881412E-3</v>
      </c>
      <c r="AJ2391" s="42">
        <f ca="1">_xlfn.NORM.INV(RAND(),VAR!$F$6,VAR!$F$7)</f>
        <v>4.2625385477896849E-2</v>
      </c>
    </row>
    <row r="2392" spans="27:36" x14ac:dyDescent="0.25">
      <c r="AA2392" s="32" t="s">
        <v>3178</v>
      </c>
      <c r="AB2392">
        <v>144.08000000000001</v>
      </c>
      <c r="AC2392">
        <f t="shared" si="82"/>
        <v>13.422422422422423</v>
      </c>
      <c r="AD2392" s="42">
        <v>7.0594813727546946E-3</v>
      </c>
      <c r="AF2392" s="32" t="s">
        <v>3178</v>
      </c>
      <c r="AG2392">
        <v>144.08000000000001</v>
      </c>
      <c r="AH2392">
        <f t="shared" si="83"/>
        <v>13.422422422422423</v>
      </c>
      <c r="AI2392" s="180">
        <v>7.0594813727546946E-3</v>
      </c>
      <c r="AJ2392" s="42">
        <f ca="1">_xlfn.NORM.INV(RAND(),VAR!$F$6,VAR!$F$7)</f>
        <v>2.0123124768983969E-2</v>
      </c>
    </row>
    <row r="2393" spans="27:36" x14ac:dyDescent="0.25">
      <c r="AA2393" s="32" t="s">
        <v>5594</v>
      </c>
      <c r="AB2393">
        <v>9.99</v>
      </c>
      <c r="AC2393">
        <f t="shared" si="82"/>
        <v>-0.94075435891353343</v>
      </c>
      <c r="AD2393" s="42">
        <v>7.0564516129032473E-3</v>
      </c>
      <c r="AF2393" s="32" t="s">
        <v>5594</v>
      </c>
      <c r="AG2393">
        <v>9.99</v>
      </c>
      <c r="AH2393">
        <f t="shared" si="83"/>
        <v>-0.94075435891353343</v>
      </c>
      <c r="AI2393" s="180">
        <v>7.0564516129032473E-3</v>
      </c>
      <c r="AJ2393" s="42">
        <f ca="1">_xlfn.NORM.INV(RAND(),VAR!$F$6,VAR!$F$7)</f>
        <v>4.1183627873357664E-2</v>
      </c>
    </row>
    <row r="2394" spans="27:36" x14ac:dyDescent="0.25">
      <c r="AA2394" s="32" t="s">
        <v>1336</v>
      </c>
      <c r="AB2394">
        <v>168.62</v>
      </c>
      <c r="AC2394">
        <f t="shared" si="82"/>
        <v>22.583216783216784</v>
      </c>
      <c r="AD2394" s="42">
        <v>7.0473005255613508E-3</v>
      </c>
      <c r="AF2394" s="32" t="s">
        <v>1336</v>
      </c>
      <c r="AG2394">
        <v>168.62</v>
      </c>
      <c r="AH2394">
        <f t="shared" si="83"/>
        <v>22.583216783216784</v>
      </c>
      <c r="AI2394" s="180">
        <v>7.0473005255613508E-3</v>
      </c>
      <c r="AJ2394" s="42">
        <f ca="1">_xlfn.NORM.INV(RAND(),VAR!$F$6,VAR!$F$7)</f>
        <v>1.3652679119330893E-2</v>
      </c>
    </row>
    <row r="2395" spans="27:36" x14ac:dyDescent="0.25">
      <c r="AA2395" s="32" t="s">
        <v>6022</v>
      </c>
      <c r="AB2395">
        <v>7.15</v>
      </c>
      <c r="AC2395">
        <f t="shared" si="82"/>
        <v>-0.96815712122561681</v>
      </c>
      <c r="AD2395" s="42">
        <v>7.0422535211267512E-3</v>
      </c>
      <c r="AF2395" s="32" t="s">
        <v>6022</v>
      </c>
      <c r="AG2395">
        <v>7.15</v>
      </c>
      <c r="AH2395">
        <f t="shared" si="83"/>
        <v>-0.96815712122561681</v>
      </c>
      <c r="AI2395" s="180">
        <v>7.0422535211267512E-3</v>
      </c>
      <c r="AJ2395" s="42">
        <f ca="1">_xlfn.NORM.INV(RAND(),VAR!$F$6,VAR!$F$7)</f>
        <v>-1.7487652890656182E-3</v>
      </c>
    </row>
    <row r="2396" spans="27:36" x14ac:dyDescent="0.25">
      <c r="AA2396" s="32" t="s">
        <v>1150</v>
      </c>
      <c r="AB2396">
        <v>224.54</v>
      </c>
      <c r="AC2396">
        <f t="shared" si="82"/>
        <v>5.0360215053763433</v>
      </c>
      <c r="AD2396" s="42">
        <v>7.0413060052920695E-3</v>
      </c>
      <c r="AF2396" s="32" t="s">
        <v>1150</v>
      </c>
      <c r="AG2396">
        <v>224.54</v>
      </c>
      <c r="AH2396">
        <f t="shared" si="83"/>
        <v>5.0360215053763433</v>
      </c>
      <c r="AI2396" s="180">
        <v>7.0413060052920695E-3</v>
      </c>
      <c r="AJ2396" s="42">
        <f ca="1">_xlfn.NORM.INV(RAND(),VAR!$F$6,VAR!$F$7)</f>
        <v>1.04882416815461E-2</v>
      </c>
    </row>
    <row r="2397" spans="27:36" x14ac:dyDescent="0.25">
      <c r="AA2397" s="32" t="s">
        <v>4347</v>
      </c>
      <c r="AB2397">
        <v>37.200000000000003</v>
      </c>
      <c r="AC2397">
        <f t="shared" si="82"/>
        <v>-0.45843645363226082</v>
      </c>
      <c r="AD2397" s="42">
        <v>7.0384407146726335E-3</v>
      </c>
      <c r="AF2397" s="32" t="s">
        <v>4347</v>
      </c>
      <c r="AG2397">
        <v>37.200000000000003</v>
      </c>
      <c r="AH2397">
        <f t="shared" si="83"/>
        <v>-0.45843645363226082</v>
      </c>
      <c r="AI2397" s="180">
        <v>7.0384407146726335E-3</v>
      </c>
      <c r="AJ2397" s="42">
        <f ca="1">_xlfn.NORM.INV(RAND(),VAR!$F$6,VAR!$F$7)</f>
        <v>3.4862929523557587E-2</v>
      </c>
    </row>
    <row r="2398" spans="27:36" x14ac:dyDescent="0.25">
      <c r="AA2398" s="32" t="s">
        <v>3994</v>
      </c>
      <c r="AB2398">
        <v>68.69</v>
      </c>
      <c r="AC2398">
        <f t="shared" si="82"/>
        <v>-0.83160913904687195</v>
      </c>
      <c r="AD2398" s="42">
        <v>7.0370913355812803E-3</v>
      </c>
      <c r="AF2398" s="32" t="s">
        <v>3994</v>
      </c>
      <c r="AG2398">
        <v>68.69</v>
      </c>
      <c r="AH2398">
        <f t="shared" si="83"/>
        <v>-0.83160913904687195</v>
      </c>
      <c r="AI2398" s="180">
        <v>7.0370913355812803E-3</v>
      </c>
      <c r="AJ2398" s="42">
        <f ca="1">_xlfn.NORM.INV(RAND(),VAR!$F$6,VAR!$F$7)</f>
        <v>7.1248039933786466E-3</v>
      </c>
    </row>
    <row r="2399" spans="27:36" x14ac:dyDescent="0.25">
      <c r="AA2399" s="32" t="s">
        <v>487</v>
      </c>
      <c r="AB2399">
        <v>407.92</v>
      </c>
      <c r="AC2399">
        <f t="shared" si="82"/>
        <v>2.1318234165067178</v>
      </c>
      <c r="AD2399" s="42">
        <v>7.0358209692151785E-3</v>
      </c>
      <c r="AF2399" s="32" t="s">
        <v>487</v>
      </c>
      <c r="AG2399">
        <v>407.92</v>
      </c>
      <c r="AH2399">
        <f t="shared" si="83"/>
        <v>2.1318234165067178</v>
      </c>
      <c r="AI2399" s="180">
        <v>7.0358209692151785E-3</v>
      </c>
      <c r="AJ2399" s="42">
        <f ca="1">_xlfn.NORM.INV(RAND(),VAR!$F$6,VAR!$F$7)</f>
        <v>2.6699896806300395E-2</v>
      </c>
    </row>
    <row r="2400" spans="27:36" x14ac:dyDescent="0.25">
      <c r="AA2400" s="32" t="s">
        <v>3401</v>
      </c>
      <c r="AB2400">
        <v>130.25</v>
      </c>
      <c r="AC2400">
        <f t="shared" si="82"/>
        <v>2.3673733195449844</v>
      </c>
      <c r="AD2400" s="42">
        <v>7.0357198082573458E-3</v>
      </c>
      <c r="AF2400" s="32" t="s">
        <v>3401</v>
      </c>
      <c r="AG2400">
        <v>130.25</v>
      </c>
      <c r="AH2400">
        <f t="shared" si="83"/>
        <v>2.3673733195449844</v>
      </c>
      <c r="AI2400" s="180">
        <v>7.0357198082573458E-3</v>
      </c>
      <c r="AJ2400" s="42">
        <f ca="1">_xlfn.NORM.INV(RAND(),VAR!$F$6,VAR!$F$7)</f>
        <v>3.4640400519170611E-2</v>
      </c>
    </row>
    <row r="2401" spans="27:36" x14ac:dyDescent="0.25">
      <c r="AA2401" s="32" t="s">
        <v>4633</v>
      </c>
      <c r="AB2401">
        <v>38.68</v>
      </c>
      <c r="AC2401">
        <f t="shared" si="82"/>
        <v>0.92629482071713154</v>
      </c>
      <c r="AD2401" s="42">
        <v>7.0294194220255068E-3</v>
      </c>
      <c r="AF2401" s="32" t="s">
        <v>4633</v>
      </c>
      <c r="AG2401">
        <v>38.68</v>
      </c>
      <c r="AH2401">
        <f t="shared" si="83"/>
        <v>0.92629482071713154</v>
      </c>
      <c r="AI2401" s="180">
        <v>7.0294194220255068E-3</v>
      </c>
      <c r="AJ2401" s="42">
        <f ca="1">_xlfn.NORM.INV(RAND(),VAR!$F$6,VAR!$F$7)</f>
        <v>2.2683185400304041E-2</v>
      </c>
    </row>
    <row r="2402" spans="27:36" x14ac:dyDescent="0.25">
      <c r="AA2402" s="32" t="s">
        <v>5288</v>
      </c>
      <c r="AB2402">
        <v>20.079999999999998</v>
      </c>
      <c r="AC2402">
        <f t="shared" si="82"/>
        <v>-0.87415392328904495</v>
      </c>
      <c r="AD2402" s="42">
        <v>7.0210631895686326E-3</v>
      </c>
      <c r="AF2402" s="32" t="s">
        <v>5288</v>
      </c>
      <c r="AG2402">
        <v>20.079999999999998</v>
      </c>
      <c r="AH2402">
        <f t="shared" si="83"/>
        <v>-0.87415392328904495</v>
      </c>
      <c r="AI2402" s="180">
        <v>7.0210631895686326E-3</v>
      </c>
      <c r="AJ2402" s="42">
        <f ca="1">_xlfn.NORM.INV(RAND(),VAR!$F$6,VAR!$F$7)</f>
        <v>2.6338677188595151E-2</v>
      </c>
    </row>
    <row r="2403" spans="27:36" x14ac:dyDescent="0.25">
      <c r="AA2403" s="32" t="s">
        <v>1468</v>
      </c>
      <c r="AB2403">
        <v>159.56</v>
      </c>
      <c r="AC2403">
        <f t="shared" si="82"/>
        <v>17.488991888760136</v>
      </c>
      <c r="AD2403" s="42">
        <v>7.0053644682865901E-3</v>
      </c>
      <c r="AF2403" s="32" t="s">
        <v>1468</v>
      </c>
      <c r="AG2403">
        <v>159.56</v>
      </c>
      <c r="AH2403">
        <f t="shared" si="83"/>
        <v>17.488991888760136</v>
      </c>
      <c r="AI2403" s="180">
        <v>7.0053644682865901E-3</v>
      </c>
      <c r="AJ2403" s="42">
        <f ca="1">_xlfn.NORM.INV(RAND(),VAR!$F$6,VAR!$F$7)</f>
        <v>-2.8811322160882693E-2</v>
      </c>
    </row>
    <row r="2404" spans="27:36" x14ac:dyDescent="0.25">
      <c r="AA2404" s="32" t="s">
        <v>6461</v>
      </c>
      <c r="AB2404">
        <v>8.6300000000000008</v>
      </c>
      <c r="AC2404">
        <f t="shared" si="82"/>
        <v>-0.94176395168364935</v>
      </c>
      <c r="AD2404" s="42">
        <v>7.001166861143604E-3</v>
      </c>
      <c r="AF2404" s="32" t="s">
        <v>6461</v>
      </c>
      <c r="AG2404">
        <v>8.6300000000000008</v>
      </c>
      <c r="AH2404">
        <f t="shared" si="83"/>
        <v>-0.94176395168364935</v>
      </c>
      <c r="AI2404" s="180">
        <v>7.001166861143604E-3</v>
      </c>
      <c r="AJ2404" s="42">
        <f ca="1">_xlfn.NORM.INV(RAND(),VAR!$F$6,VAR!$F$7)</f>
        <v>-1.2545068976199105E-2</v>
      </c>
    </row>
    <row r="2405" spans="27:36" x14ac:dyDescent="0.25">
      <c r="AA2405" s="32" t="s">
        <v>3153</v>
      </c>
      <c r="AB2405">
        <v>148.19</v>
      </c>
      <c r="AC2405">
        <f t="shared" si="82"/>
        <v>-0.57108538350217075</v>
      </c>
      <c r="AD2405" s="42">
        <v>6.9991845610219983E-3</v>
      </c>
      <c r="AF2405" s="32" t="s">
        <v>3153</v>
      </c>
      <c r="AG2405">
        <v>148.19</v>
      </c>
      <c r="AH2405">
        <f t="shared" si="83"/>
        <v>-0.57108538350217075</v>
      </c>
      <c r="AI2405" s="180">
        <v>6.9991845610219983E-3</v>
      </c>
      <c r="AJ2405" s="42">
        <f ca="1">_xlfn.NORM.INV(RAND(),VAR!$F$6,VAR!$F$7)</f>
        <v>8.5273777512449717E-3</v>
      </c>
    </row>
    <row r="2406" spans="27:36" x14ac:dyDescent="0.25">
      <c r="AA2406" s="32" t="s">
        <v>959</v>
      </c>
      <c r="AB2406">
        <v>345.5</v>
      </c>
      <c r="AC2406">
        <f t="shared" si="82"/>
        <v>0.21036959187248216</v>
      </c>
      <c r="AD2406" s="42">
        <v>6.9950451763334254E-3</v>
      </c>
      <c r="AF2406" s="32" t="s">
        <v>959</v>
      </c>
      <c r="AG2406">
        <v>345.5</v>
      </c>
      <c r="AH2406">
        <f t="shared" si="83"/>
        <v>0.21036959187248216</v>
      </c>
      <c r="AI2406" s="180">
        <v>6.9950451763334254E-3</v>
      </c>
      <c r="AJ2406" s="42">
        <f ca="1">_xlfn.NORM.INV(RAND(),VAR!$F$6,VAR!$F$7)</f>
        <v>-1.3109752709316807E-2</v>
      </c>
    </row>
    <row r="2407" spans="27:36" x14ac:dyDescent="0.25">
      <c r="AA2407" s="32" t="s">
        <v>1044</v>
      </c>
      <c r="AB2407">
        <v>285.45</v>
      </c>
      <c r="AC2407">
        <f t="shared" si="82"/>
        <v>3.0397679026323239</v>
      </c>
      <c r="AD2407" s="42">
        <v>6.9848661233991027E-3</v>
      </c>
      <c r="AF2407" s="32" t="s">
        <v>1044</v>
      </c>
      <c r="AG2407">
        <v>285.45</v>
      </c>
      <c r="AH2407">
        <f t="shared" si="83"/>
        <v>3.0397679026323239</v>
      </c>
      <c r="AI2407" s="180">
        <v>6.9848661233991027E-3</v>
      </c>
      <c r="AJ2407" s="42">
        <f ca="1">_xlfn.NORM.INV(RAND(),VAR!$F$6,VAR!$F$7)</f>
        <v>-1.8616440899286383E-2</v>
      </c>
    </row>
    <row r="2408" spans="27:36" x14ac:dyDescent="0.25">
      <c r="AA2408" s="32" t="s">
        <v>3909</v>
      </c>
      <c r="AB2408">
        <v>70.66</v>
      </c>
      <c r="AC2408">
        <f t="shared" si="82"/>
        <v>3.0749711649365628</v>
      </c>
      <c r="AD2408" s="42">
        <v>6.9830411856917074E-3</v>
      </c>
      <c r="AF2408" s="32" t="s">
        <v>3909</v>
      </c>
      <c r="AG2408">
        <v>70.66</v>
      </c>
      <c r="AH2408">
        <f t="shared" si="83"/>
        <v>3.0749711649365628</v>
      </c>
      <c r="AI2408" s="180">
        <v>6.9830411856917074E-3</v>
      </c>
      <c r="AJ2408" s="42">
        <f ca="1">_xlfn.NORM.INV(RAND(),VAR!$F$6,VAR!$F$7)</f>
        <v>-6.8026877737245748E-3</v>
      </c>
    </row>
    <row r="2409" spans="27:36" x14ac:dyDescent="0.25">
      <c r="AA2409" s="32" t="s">
        <v>5354</v>
      </c>
      <c r="AB2409">
        <v>17.34</v>
      </c>
      <c r="AC2409">
        <f t="shared" si="82"/>
        <v>-0.29454841334418225</v>
      </c>
      <c r="AD2409" s="42">
        <v>6.9686411149827432E-3</v>
      </c>
      <c r="AF2409" s="32" t="s">
        <v>5354</v>
      </c>
      <c r="AG2409">
        <v>17.34</v>
      </c>
      <c r="AH2409">
        <f t="shared" si="83"/>
        <v>-0.29454841334418225</v>
      </c>
      <c r="AI2409" s="180">
        <v>6.9686411149827432E-3</v>
      </c>
      <c r="AJ2409" s="42">
        <f ca="1">_xlfn.NORM.INV(RAND(),VAR!$F$6,VAR!$F$7)</f>
        <v>1.8264337814481019E-2</v>
      </c>
    </row>
    <row r="2410" spans="27:36" x14ac:dyDescent="0.25">
      <c r="AA2410" s="32" t="s">
        <v>5203</v>
      </c>
      <c r="AB2410">
        <v>24.58</v>
      </c>
      <c r="AC2410">
        <f t="shared" si="82"/>
        <v>0.69986168741355437</v>
      </c>
      <c r="AD2410" s="42">
        <v>6.9643588693157898E-3</v>
      </c>
      <c r="AF2410" s="32" t="s">
        <v>5203</v>
      </c>
      <c r="AG2410">
        <v>24.58</v>
      </c>
      <c r="AH2410">
        <f t="shared" si="83"/>
        <v>0.69986168741355437</v>
      </c>
      <c r="AI2410" s="180">
        <v>6.9643588693157898E-3</v>
      </c>
      <c r="AJ2410" s="42">
        <f ca="1">_xlfn.NORM.INV(RAND(),VAR!$F$6,VAR!$F$7)</f>
        <v>1.6703152825966246E-2</v>
      </c>
    </row>
    <row r="2411" spans="27:36" x14ac:dyDescent="0.25">
      <c r="AA2411" s="32" t="s">
        <v>5442</v>
      </c>
      <c r="AB2411">
        <v>14.46</v>
      </c>
      <c r="AC2411">
        <f t="shared" si="82"/>
        <v>0.11059907834101401</v>
      </c>
      <c r="AD2411" s="42">
        <v>6.9637883008357715E-3</v>
      </c>
      <c r="AF2411" s="32" t="s">
        <v>5442</v>
      </c>
      <c r="AG2411">
        <v>14.46</v>
      </c>
      <c r="AH2411">
        <f t="shared" si="83"/>
        <v>0.11059907834101401</v>
      </c>
      <c r="AI2411" s="180">
        <v>6.9637883008357715E-3</v>
      </c>
      <c r="AJ2411" s="42">
        <f ca="1">_xlfn.NORM.INV(RAND(),VAR!$F$6,VAR!$F$7)</f>
        <v>9.8591223515422932E-3</v>
      </c>
    </row>
    <row r="2412" spans="27:36" x14ac:dyDescent="0.25">
      <c r="AA2412" s="32" t="s">
        <v>5492</v>
      </c>
      <c r="AB2412">
        <v>13.02</v>
      </c>
      <c r="AC2412">
        <f t="shared" si="82"/>
        <v>2</v>
      </c>
      <c r="AD2412" s="42">
        <v>6.9605568445476607E-3</v>
      </c>
      <c r="AF2412" s="32" t="s">
        <v>5492</v>
      </c>
      <c r="AG2412">
        <v>13.02</v>
      </c>
      <c r="AH2412">
        <f t="shared" si="83"/>
        <v>2</v>
      </c>
      <c r="AI2412" s="180">
        <v>6.9605568445476607E-3</v>
      </c>
      <c r="AJ2412" s="42">
        <f ca="1">_xlfn.NORM.INV(RAND(),VAR!$F$6,VAR!$F$7)</f>
        <v>-1.8063616981859057E-2</v>
      </c>
    </row>
    <row r="2413" spans="27:36" x14ac:dyDescent="0.25">
      <c r="AA2413" s="32" t="s">
        <v>7474</v>
      </c>
      <c r="AB2413">
        <v>4.34</v>
      </c>
      <c r="AC2413">
        <f t="shared" si="82"/>
        <v>-0.97624000875944372</v>
      </c>
      <c r="AD2413" s="42">
        <v>6.9605568445476607E-3</v>
      </c>
      <c r="AF2413" s="32" t="s">
        <v>7474</v>
      </c>
      <c r="AG2413">
        <v>4.34</v>
      </c>
      <c r="AH2413">
        <f t="shared" si="83"/>
        <v>-0.97624000875944372</v>
      </c>
      <c r="AI2413" s="180">
        <v>6.9605568445476607E-3</v>
      </c>
      <c r="AJ2413" s="42">
        <f ca="1">_xlfn.NORM.INV(RAND(),VAR!$F$6,VAR!$F$7)</f>
        <v>1.1614252686733207E-2</v>
      </c>
    </row>
    <row r="2414" spans="27:36" x14ac:dyDescent="0.25">
      <c r="AA2414" s="32" t="s">
        <v>2302</v>
      </c>
      <c r="AB2414">
        <v>182.66</v>
      </c>
      <c r="AC2414">
        <f t="shared" si="82"/>
        <v>5.7856025945445033E-2</v>
      </c>
      <c r="AD2414" s="42">
        <v>6.9459757442116299E-3</v>
      </c>
      <c r="AF2414" s="32" t="s">
        <v>2302</v>
      </c>
      <c r="AG2414">
        <v>182.66</v>
      </c>
      <c r="AH2414">
        <f t="shared" si="83"/>
        <v>5.7856025945445033E-2</v>
      </c>
      <c r="AI2414" s="180">
        <v>6.9459757442116299E-3</v>
      </c>
      <c r="AJ2414" s="42">
        <f ca="1">_xlfn.NORM.INV(RAND(),VAR!$F$6,VAR!$F$7)</f>
        <v>2.5110276539892933E-2</v>
      </c>
    </row>
    <row r="2415" spans="27:36" x14ac:dyDescent="0.25">
      <c r="AA2415" s="32" t="s">
        <v>2260</v>
      </c>
      <c r="AB2415">
        <v>172.67</v>
      </c>
      <c r="AC2415">
        <f t="shared" si="82"/>
        <v>18.801605504587155</v>
      </c>
      <c r="AD2415" s="42">
        <v>6.9395847912292474E-3</v>
      </c>
      <c r="AF2415" s="32" t="s">
        <v>2260</v>
      </c>
      <c r="AG2415">
        <v>172.67</v>
      </c>
      <c r="AH2415">
        <f t="shared" si="83"/>
        <v>18.801605504587155</v>
      </c>
      <c r="AI2415" s="180">
        <v>6.9395847912292474E-3</v>
      </c>
      <c r="AJ2415" s="42">
        <f ca="1">_xlfn.NORM.INV(RAND(),VAR!$F$6,VAR!$F$7)</f>
        <v>-3.1409138153661233E-2</v>
      </c>
    </row>
    <row r="2416" spans="27:36" x14ac:dyDescent="0.25">
      <c r="AA2416" s="32" t="s">
        <v>6433</v>
      </c>
      <c r="AB2416">
        <v>8.7200000000000006</v>
      </c>
      <c r="AC2416">
        <f t="shared" si="82"/>
        <v>-0.9776456111566858</v>
      </c>
      <c r="AD2416" s="42">
        <v>6.9284064665127154E-3</v>
      </c>
      <c r="AF2416" s="32" t="s">
        <v>6433</v>
      </c>
      <c r="AG2416">
        <v>8.7200000000000006</v>
      </c>
      <c r="AH2416">
        <f t="shared" si="83"/>
        <v>-0.9776456111566858</v>
      </c>
      <c r="AI2416" s="180">
        <v>6.9284064665127154E-3</v>
      </c>
      <c r="AJ2416" s="42">
        <f ca="1">_xlfn.NORM.INV(RAND(),VAR!$F$6,VAR!$F$7)</f>
        <v>-2.5861823444513848E-2</v>
      </c>
    </row>
    <row r="2417" spans="27:36" x14ac:dyDescent="0.25">
      <c r="AA2417" s="32" t="s">
        <v>429</v>
      </c>
      <c r="AB2417">
        <v>390.08</v>
      </c>
      <c r="AC2417">
        <f t="shared" si="82"/>
        <v>52.362517099863204</v>
      </c>
      <c r="AD2417" s="42">
        <v>6.8919232854081081E-3</v>
      </c>
      <c r="AF2417" s="32" t="s">
        <v>429</v>
      </c>
      <c r="AG2417">
        <v>390.08</v>
      </c>
      <c r="AH2417">
        <f t="shared" si="83"/>
        <v>52.362517099863204</v>
      </c>
      <c r="AI2417" s="180">
        <v>6.8919232854081081E-3</v>
      </c>
      <c r="AJ2417" s="42">
        <f ca="1">_xlfn.NORM.INV(RAND(),VAR!$F$6,VAR!$F$7)</f>
        <v>-7.9234958800450152E-3</v>
      </c>
    </row>
    <row r="2418" spans="27:36" x14ac:dyDescent="0.25">
      <c r="AA2418" s="32" t="s">
        <v>6795</v>
      </c>
      <c r="AB2418">
        <v>7.31</v>
      </c>
      <c r="AC2418">
        <f t="shared" si="82"/>
        <v>-0.90008201202843086</v>
      </c>
      <c r="AD2418" s="42">
        <v>6.8870523415978102E-3</v>
      </c>
      <c r="AF2418" s="32" t="s">
        <v>6795</v>
      </c>
      <c r="AG2418">
        <v>7.31</v>
      </c>
      <c r="AH2418">
        <f t="shared" si="83"/>
        <v>-0.90008201202843086</v>
      </c>
      <c r="AI2418" s="180">
        <v>6.8870523415978102E-3</v>
      </c>
      <c r="AJ2418" s="42">
        <f ca="1">_xlfn.NORM.INV(RAND(),VAR!$F$6,VAR!$F$7)</f>
        <v>-4.7107902827644384E-2</v>
      </c>
    </row>
    <row r="2419" spans="27:36" x14ac:dyDescent="0.25">
      <c r="AA2419" s="32" t="s">
        <v>3899</v>
      </c>
      <c r="AB2419">
        <v>73.16</v>
      </c>
      <c r="AC2419">
        <f t="shared" si="82"/>
        <v>1.2685271317829456</v>
      </c>
      <c r="AD2419" s="42">
        <v>6.8813652628680888E-3</v>
      </c>
      <c r="AF2419" s="32" t="s">
        <v>3899</v>
      </c>
      <c r="AG2419">
        <v>73.16</v>
      </c>
      <c r="AH2419">
        <f t="shared" si="83"/>
        <v>1.2685271317829456</v>
      </c>
      <c r="AI2419" s="180">
        <v>6.8813652628680888E-3</v>
      </c>
      <c r="AJ2419" s="42">
        <f ca="1">_xlfn.NORM.INV(RAND(),VAR!$F$6,VAR!$F$7)</f>
        <v>-2.0920831386798497E-2</v>
      </c>
    </row>
    <row r="2420" spans="27:36" x14ac:dyDescent="0.25">
      <c r="AA2420" s="32" t="s">
        <v>5042</v>
      </c>
      <c r="AB2420">
        <v>32.25</v>
      </c>
      <c r="AC2420">
        <f t="shared" si="82"/>
        <v>-0.80708261051624097</v>
      </c>
      <c r="AD2420" s="42">
        <v>6.8685607243208491E-3</v>
      </c>
      <c r="AF2420" s="32" t="s">
        <v>5042</v>
      </c>
      <c r="AG2420">
        <v>32.25</v>
      </c>
      <c r="AH2420">
        <f t="shared" si="83"/>
        <v>-0.80708261051624097</v>
      </c>
      <c r="AI2420" s="180">
        <v>6.8685607243208491E-3</v>
      </c>
      <c r="AJ2420" s="42">
        <f ca="1">_xlfn.NORM.INV(RAND(),VAR!$F$6,VAR!$F$7)</f>
        <v>3.3227613919254807E-2</v>
      </c>
    </row>
    <row r="2421" spans="27:36" x14ac:dyDescent="0.25">
      <c r="AA2421" s="32" t="s">
        <v>1749</v>
      </c>
      <c r="AB2421">
        <v>167.17</v>
      </c>
      <c r="AC2421">
        <f t="shared" si="82"/>
        <v>0.23564195432034896</v>
      </c>
      <c r="AD2421" s="42">
        <v>6.8662289947598598E-3</v>
      </c>
      <c r="AF2421" s="32" t="s">
        <v>1749</v>
      </c>
      <c r="AG2421">
        <v>167.17</v>
      </c>
      <c r="AH2421">
        <f t="shared" si="83"/>
        <v>0.23564195432034896</v>
      </c>
      <c r="AI2421" s="180">
        <v>6.8662289947598598E-3</v>
      </c>
      <c r="AJ2421" s="42">
        <f ca="1">_xlfn.NORM.INV(RAND(),VAR!$F$6,VAR!$F$7)</f>
        <v>2.0719480922658007E-2</v>
      </c>
    </row>
    <row r="2422" spans="27:36" x14ac:dyDescent="0.25">
      <c r="AA2422" s="32" t="s">
        <v>3231</v>
      </c>
      <c r="AB2422">
        <v>135.29</v>
      </c>
      <c r="AC2422">
        <f t="shared" si="82"/>
        <v>-0.12410980189045717</v>
      </c>
      <c r="AD2422" s="42">
        <v>6.846766391307435E-3</v>
      </c>
      <c r="AF2422" s="32" t="s">
        <v>3231</v>
      </c>
      <c r="AG2422">
        <v>135.29</v>
      </c>
      <c r="AH2422">
        <f t="shared" si="83"/>
        <v>-0.12410980189045717</v>
      </c>
      <c r="AI2422" s="180">
        <v>6.846766391307435E-3</v>
      </c>
      <c r="AJ2422" s="42">
        <f ca="1">_xlfn.NORM.INV(RAND(),VAR!$F$6,VAR!$F$7)</f>
        <v>1.8394266029698316E-2</v>
      </c>
    </row>
    <row r="2423" spans="27:36" x14ac:dyDescent="0.25">
      <c r="AA2423" s="32" t="s">
        <v>3138</v>
      </c>
      <c r="AB2423">
        <v>154.46</v>
      </c>
      <c r="AC2423">
        <f t="shared" si="82"/>
        <v>9.352212389380532E-2</v>
      </c>
      <c r="AD2423" s="42">
        <v>6.844403885014172E-3</v>
      </c>
      <c r="AF2423" s="32" t="s">
        <v>3138</v>
      </c>
      <c r="AG2423">
        <v>154.46</v>
      </c>
      <c r="AH2423">
        <f t="shared" si="83"/>
        <v>9.352212389380532E-2</v>
      </c>
      <c r="AI2423" s="180">
        <v>6.844403885014172E-3</v>
      </c>
      <c r="AJ2423" s="42">
        <f ca="1">_xlfn.NORM.INV(RAND(),VAR!$F$6,VAR!$F$7)</f>
        <v>-2.9018614577051516E-2</v>
      </c>
    </row>
    <row r="2424" spans="27:36" x14ac:dyDescent="0.25">
      <c r="AA2424" s="32" t="s">
        <v>2743</v>
      </c>
      <c r="AB2424">
        <v>141.25</v>
      </c>
      <c r="AC2424">
        <f t="shared" si="82"/>
        <v>-0.50789116120266176</v>
      </c>
      <c r="AD2424" s="42">
        <v>6.8429681374295726E-3</v>
      </c>
      <c r="AF2424" s="32" t="s">
        <v>2743</v>
      </c>
      <c r="AG2424">
        <v>141.25</v>
      </c>
      <c r="AH2424">
        <f t="shared" si="83"/>
        <v>-0.50789116120266176</v>
      </c>
      <c r="AI2424" s="180">
        <v>6.8429681374295726E-3</v>
      </c>
      <c r="AJ2424" s="42">
        <f ca="1">_xlfn.NORM.INV(RAND(),VAR!$F$6,VAR!$F$7)</f>
        <v>-4.7010426522960599E-3</v>
      </c>
    </row>
    <row r="2425" spans="27:36" x14ac:dyDescent="0.25">
      <c r="AA2425" s="32" t="s">
        <v>283</v>
      </c>
      <c r="AB2425">
        <v>287.02999999999997</v>
      </c>
      <c r="AC2425">
        <f t="shared" si="82"/>
        <v>5.963367297428432</v>
      </c>
      <c r="AD2425" s="42">
        <v>6.8401852111688033E-3</v>
      </c>
      <c r="AF2425" s="32" t="s">
        <v>283</v>
      </c>
      <c r="AG2425">
        <v>287.02999999999997</v>
      </c>
      <c r="AH2425">
        <f t="shared" si="83"/>
        <v>5.963367297428432</v>
      </c>
      <c r="AI2425" s="180">
        <v>6.8401852111688033E-3</v>
      </c>
      <c r="AJ2425" s="42">
        <f ca="1">_xlfn.NORM.INV(RAND(),VAR!$F$6,VAR!$F$7)</f>
        <v>1.9760483286078184E-2</v>
      </c>
    </row>
    <row r="2426" spans="27:36" x14ac:dyDescent="0.25">
      <c r="AA2426" s="32" t="s">
        <v>4617</v>
      </c>
      <c r="AB2426">
        <v>41.22</v>
      </c>
      <c r="AC2426">
        <f t="shared" si="82"/>
        <v>5.9983022071307301</v>
      </c>
      <c r="AD2426" s="42">
        <v>6.8392769907181794E-3</v>
      </c>
      <c r="AF2426" s="32" t="s">
        <v>4617</v>
      </c>
      <c r="AG2426">
        <v>41.22</v>
      </c>
      <c r="AH2426">
        <f t="shared" si="83"/>
        <v>5.9983022071307301</v>
      </c>
      <c r="AI2426" s="180">
        <v>6.8392769907181794E-3</v>
      </c>
      <c r="AJ2426" s="42">
        <f ca="1">_xlfn.NORM.INV(RAND(),VAR!$F$6,VAR!$F$7)</f>
        <v>-6.6604965428338882E-3</v>
      </c>
    </row>
    <row r="2427" spans="27:36" x14ac:dyDescent="0.25">
      <c r="AA2427" s="32" t="s">
        <v>7286</v>
      </c>
      <c r="AB2427">
        <v>5.89</v>
      </c>
      <c r="AC2427">
        <f t="shared" si="82"/>
        <v>-0.84007602497963618</v>
      </c>
      <c r="AD2427" s="42">
        <v>6.8376068376068133E-3</v>
      </c>
      <c r="AF2427" s="32" t="s">
        <v>7286</v>
      </c>
      <c r="AG2427">
        <v>5.89</v>
      </c>
      <c r="AH2427">
        <f t="shared" si="83"/>
        <v>-0.84007602497963618</v>
      </c>
      <c r="AI2427" s="180">
        <v>6.8376068376068133E-3</v>
      </c>
      <c r="AJ2427" s="42">
        <f ca="1">_xlfn.NORM.INV(RAND(),VAR!$F$6,VAR!$F$7)</f>
        <v>3.6853319885988322E-3</v>
      </c>
    </row>
    <row r="2428" spans="27:36" x14ac:dyDescent="0.25">
      <c r="AA2428" s="32" t="s">
        <v>5122</v>
      </c>
      <c r="AB2428">
        <v>36.83</v>
      </c>
      <c r="AC2428">
        <f t="shared" si="82"/>
        <v>0.1353267570900123</v>
      </c>
      <c r="AD2428" s="42">
        <v>6.8343357025697493E-3</v>
      </c>
      <c r="AF2428" s="32" t="s">
        <v>5122</v>
      </c>
      <c r="AG2428">
        <v>36.83</v>
      </c>
      <c r="AH2428">
        <f t="shared" si="83"/>
        <v>0.1353267570900123</v>
      </c>
      <c r="AI2428" s="180">
        <v>6.8343357025697493E-3</v>
      </c>
      <c r="AJ2428" s="42">
        <f ca="1">_xlfn.NORM.INV(RAND(),VAR!$F$6,VAR!$F$7)</f>
        <v>-1.6897409197125285E-3</v>
      </c>
    </row>
    <row r="2429" spans="27:36" x14ac:dyDescent="0.25">
      <c r="AA2429" s="32" t="s">
        <v>4754</v>
      </c>
      <c r="AB2429">
        <v>32.44</v>
      </c>
      <c r="AC2429">
        <f t="shared" si="82"/>
        <v>-0.85246498089867195</v>
      </c>
      <c r="AD2429" s="42">
        <v>6.8280571073866536E-3</v>
      </c>
      <c r="AF2429" s="32" t="s">
        <v>4754</v>
      </c>
      <c r="AG2429">
        <v>32.44</v>
      </c>
      <c r="AH2429">
        <f t="shared" si="83"/>
        <v>-0.85246498089867195</v>
      </c>
      <c r="AI2429" s="180">
        <v>6.8280571073866536E-3</v>
      </c>
      <c r="AJ2429" s="42">
        <f ca="1">_xlfn.NORM.INV(RAND(),VAR!$F$6,VAR!$F$7)</f>
        <v>1.5415538280381003E-2</v>
      </c>
    </row>
    <row r="2430" spans="27:36" x14ac:dyDescent="0.25">
      <c r="AA2430" s="32" t="s">
        <v>1171</v>
      </c>
      <c r="AB2430">
        <v>219.88</v>
      </c>
      <c r="AC2430">
        <f t="shared" si="82"/>
        <v>5.7676208064019692</v>
      </c>
      <c r="AD2430" s="42">
        <v>6.8226567150511119E-3</v>
      </c>
      <c r="AF2430" s="32" t="s">
        <v>1171</v>
      </c>
      <c r="AG2430">
        <v>219.88</v>
      </c>
      <c r="AH2430">
        <f t="shared" si="83"/>
        <v>5.7676208064019692</v>
      </c>
      <c r="AI2430" s="180">
        <v>6.8226567150511119E-3</v>
      </c>
      <c r="AJ2430" s="42">
        <f ca="1">_xlfn.NORM.INV(RAND(),VAR!$F$6,VAR!$F$7)</f>
        <v>-7.9950285458562764E-3</v>
      </c>
    </row>
    <row r="2431" spans="27:36" x14ac:dyDescent="0.25">
      <c r="AA2431" s="32" t="s">
        <v>4482</v>
      </c>
      <c r="AB2431">
        <v>32.49</v>
      </c>
      <c r="AC2431">
        <f t="shared" si="82"/>
        <v>2.1391304347826088</v>
      </c>
      <c r="AD2431" s="42">
        <v>6.8174775333127435E-3</v>
      </c>
      <c r="AF2431" s="32" t="s">
        <v>4482</v>
      </c>
      <c r="AG2431">
        <v>32.49</v>
      </c>
      <c r="AH2431">
        <f t="shared" si="83"/>
        <v>2.1391304347826088</v>
      </c>
      <c r="AI2431" s="180">
        <v>6.8174775333127435E-3</v>
      </c>
      <c r="AJ2431" s="42">
        <f ca="1">_xlfn.NORM.INV(RAND(),VAR!$F$6,VAR!$F$7)</f>
        <v>1.8641686841259629E-2</v>
      </c>
    </row>
    <row r="2432" spans="27:36" x14ac:dyDescent="0.25">
      <c r="AA2432" s="32" t="s">
        <v>5580</v>
      </c>
      <c r="AB2432">
        <v>10.35</v>
      </c>
      <c r="AC2432">
        <f t="shared" si="82"/>
        <v>-0.87051169773551862</v>
      </c>
      <c r="AD2432" s="42">
        <v>6.809338521400754E-3</v>
      </c>
      <c r="AF2432" s="32" t="s">
        <v>5580</v>
      </c>
      <c r="AG2432">
        <v>10.35</v>
      </c>
      <c r="AH2432">
        <f t="shared" si="83"/>
        <v>-0.87051169773551862</v>
      </c>
      <c r="AI2432" s="180">
        <v>6.809338521400754E-3</v>
      </c>
      <c r="AJ2432" s="42">
        <f ca="1">_xlfn.NORM.INV(RAND(),VAR!$F$6,VAR!$F$7)</f>
        <v>-8.2396249686637838E-3</v>
      </c>
    </row>
    <row r="2433" spans="27:36" x14ac:dyDescent="0.25">
      <c r="AA2433" s="32" t="s">
        <v>3735</v>
      </c>
      <c r="AB2433">
        <v>79.930000000000007</v>
      </c>
      <c r="AC2433">
        <f t="shared" si="82"/>
        <v>-0.61153771384136846</v>
      </c>
      <c r="AD2433" s="42">
        <v>6.8018642146365771E-3</v>
      </c>
      <c r="AF2433" s="32" t="s">
        <v>3735</v>
      </c>
      <c r="AG2433">
        <v>79.930000000000007</v>
      </c>
      <c r="AH2433">
        <f t="shared" si="83"/>
        <v>-0.61153771384136846</v>
      </c>
      <c r="AI2433" s="180">
        <v>6.8018642146365771E-3</v>
      </c>
      <c r="AJ2433" s="42">
        <f ca="1">_xlfn.NORM.INV(RAND(),VAR!$F$6,VAR!$F$7)</f>
        <v>1.7269007829680483E-2</v>
      </c>
    </row>
    <row r="2434" spans="27:36" x14ac:dyDescent="0.25">
      <c r="AA2434" s="32" t="s">
        <v>2380</v>
      </c>
      <c r="AB2434">
        <v>205.76</v>
      </c>
      <c r="AC2434">
        <f t="shared" si="82"/>
        <v>3.0849712130236249</v>
      </c>
      <c r="AD2434" s="42">
        <v>6.8013896364436111E-3</v>
      </c>
      <c r="AF2434" s="32" t="s">
        <v>2380</v>
      </c>
      <c r="AG2434">
        <v>205.76</v>
      </c>
      <c r="AH2434">
        <f t="shared" si="83"/>
        <v>3.0849712130236249</v>
      </c>
      <c r="AI2434" s="180">
        <v>6.8013896364436111E-3</v>
      </c>
      <c r="AJ2434" s="42">
        <f ca="1">_xlfn.NORM.INV(RAND(),VAR!$F$6,VAR!$F$7)</f>
        <v>-4.471692162934561E-3</v>
      </c>
    </row>
    <row r="2435" spans="27:36" x14ac:dyDescent="0.25">
      <c r="AA2435" s="32" t="s">
        <v>4145</v>
      </c>
      <c r="AB2435">
        <v>50.37</v>
      </c>
      <c r="AC2435">
        <f t="shared" si="82"/>
        <v>-0.68558052434456929</v>
      </c>
      <c r="AD2435" s="42">
        <v>6.7959224465319323E-3</v>
      </c>
      <c r="AF2435" s="32" t="s">
        <v>4145</v>
      </c>
      <c r="AG2435">
        <v>50.37</v>
      </c>
      <c r="AH2435">
        <f t="shared" si="83"/>
        <v>-0.68558052434456929</v>
      </c>
      <c r="AI2435" s="180">
        <v>6.7959224465319323E-3</v>
      </c>
      <c r="AJ2435" s="42">
        <f ca="1">_xlfn.NORM.INV(RAND(),VAR!$F$6,VAR!$F$7)</f>
        <v>-8.8804146105093233E-3</v>
      </c>
    </row>
    <row r="2436" spans="27:36" x14ac:dyDescent="0.25">
      <c r="AA2436" s="32" t="s">
        <v>1513</v>
      </c>
      <c r="AB2436">
        <v>160.19999999999999</v>
      </c>
      <c r="AC2436">
        <f t="shared" ref="AC2436:AC2499" si="84">(AB2436/AB2437)-1</f>
        <v>52.939393939393931</v>
      </c>
      <c r="AD2436" s="42">
        <v>6.7873303167420573E-3</v>
      </c>
      <c r="AF2436" s="32" t="s">
        <v>1513</v>
      </c>
      <c r="AG2436">
        <v>160.19999999999999</v>
      </c>
      <c r="AH2436">
        <f t="shared" ref="AH2436:AH2499" si="85">(AG2436/AG2437)-1</f>
        <v>52.939393939393931</v>
      </c>
      <c r="AI2436" s="180">
        <v>6.7873303167420573E-3</v>
      </c>
      <c r="AJ2436" s="42">
        <f ca="1">_xlfn.NORM.INV(RAND(),VAR!$F$6,VAR!$F$7)</f>
        <v>-3.0678864571118958E-3</v>
      </c>
    </row>
    <row r="2437" spans="27:36" x14ac:dyDescent="0.25">
      <c r="AA2437" s="32" t="s">
        <v>7545</v>
      </c>
      <c r="AB2437">
        <v>2.97</v>
      </c>
      <c r="AC2437">
        <f t="shared" si="84"/>
        <v>-0.91305620608899296</v>
      </c>
      <c r="AD2437" s="42">
        <v>6.7796610169492677E-3</v>
      </c>
      <c r="AF2437" s="32" t="s">
        <v>7545</v>
      </c>
      <c r="AG2437">
        <v>2.97</v>
      </c>
      <c r="AH2437">
        <f t="shared" si="85"/>
        <v>-0.91305620608899296</v>
      </c>
      <c r="AI2437" s="180">
        <v>6.7796610169492677E-3</v>
      </c>
      <c r="AJ2437" s="42">
        <f ca="1">_xlfn.NORM.INV(RAND(),VAR!$F$6,VAR!$F$7)</f>
        <v>-1.9419734784084295E-2</v>
      </c>
    </row>
    <row r="2438" spans="27:36" x14ac:dyDescent="0.25">
      <c r="AA2438" s="32" t="s">
        <v>4437</v>
      </c>
      <c r="AB2438">
        <v>34.159999999999997</v>
      </c>
      <c r="AC2438">
        <f t="shared" si="84"/>
        <v>3.5975773889636606</v>
      </c>
      <c r="AD2438" s="42">
        <v>6.7786619510756818E-3</v>
      </c>
      <c r="AF2438" s="32" t="s">
        <v>4437</v>
      </c>
      <c r="AG2438">
        <v>34.159999999999997</v>
      </c>
      <c r="AH2438">
        <f t="shared" si="85"/>
        <v>3.5975773889636606</v>
      </c>
      <c r="AI2438" s="180">
        <v>6.7786619510756818E-3</v>
      </c>
      <c r="AJ2438" s="42">
        <f ca="1">_xlfn.NORM.INV(RAND(),VAR!$F$6,VAR!$F$7)</f>
        <v>1.5766657067231675E-2</v>
      </c>
    </row>
    <row r="2439" spans="27:36" x14ac:dyDescent="0.25">
      <c r="AA2439" s="32" t="s">
        <v>7054</v>
      </c>
      <c r="AB2439">
        <v>7.43</v>
      </c>
      <c r="AC2439">
        <f t="shared" si="84"/>
        <v>-0.97313519181400732</v>
      </c>
      <c r="AD2439" s="42">
        <v>6.7750677506774881E-3</v>
      </c>
      <c r="AF2439" s="32" t="s">
        <v>7054</v>
      </c>
      <c r="AG2439">
        <v>7.43</v>
      </c>
      <c r="AH2439">
        <f t="shared" si="85"/>
        <v>-0.97313519181400732</v>
      </c>
      <c r="AI2439" s="180">
        <v>6.7750677506774881E-3</v>
      </c>
      <c r="AJ2439" s="42">
        <f ca="1">_xlfn.NORM.INV(RAND(),VAR!$F$6,VAR!$F$7)</f>
        <v>2.0564540688336568E-3</v>
      </c>
    </row>
    <row r="2440" spans="27:36" x14ac:dyDescent="0.25">
      <c r="AA2440" s="32" t="s">
        <v>1092</v>
      </c>
      <c r="AB2440">
        <v>276.57</v>
      </c>
      <c r="AC2440">
        <f t="shared" si="84"/>
        <v>36.123489932885903</v>
      </c>
      <c r="AD2440" s="42">
        <v>6.7707764551709904E-3</v>
      </c>
      <c r="AF2440" s="32" t="s">
        <v>1092</v>
      </c>
      <c r="AG2440">
        <v>276.57</v>
      </c>
      <c r="AH2440">
        <f t="shared" si="85"/>
        <v>36.123489932885903</v>
      </c>
      <c r="AI2440" s="180">
        <v>6.7707764551709904E-3</v>
      </c>
      <c r="AJ2440" s="42">
        <f ca="1">_xlfn.NORM.INV(RAND(),VAR!$F$6,VAR!$F$7)</f>
        <v>-2.4754102651300257E-2</v>
      </c>
    </row>
    <row r="2441" spans="27:36" x14ac:dyDescent="0.25">
      <c r="AA2441" s="32" t="s">
        <v>5876</v>
      </c>
      <c r="AB2441">
        <v>7.45</v>
      </c>
      <c r="AC2441">
        <f t="shared" si="84"/>
        <v>1.5</v>
      </c>
      <c r="AD2441" s="42">
        <v>6.7567567567567988E-3</v>
      </c>
      <c r="AF2441" s="32" t="s">
        <v>5876</v>
      </c>
      <c r="AG2441">
        <v>7.45</v>
      </c>
      <c r="AH2441">
        <f t="shared" si="85"/>
        <v>1.5</v>
      </c>
      <c r="AI2441" s="180">
        <v>6.7567567567567988E-3</v>
      </c>
      <c r="AJ2441" s="42">
        <f ca="1">_xlfn.NORM.INV(RAND(),VAR!$F$6,VAR!$F$7)</f>
        <v>-2.0155503717161514E-3</v>
      </c>
    </row>
    <row r="2442" spans="27:36" x14ac:dyDescent="0.25">
      <c r="AA2442" s="32" t="s">
        <v>7631</v>
      </c>
      <c r="AB2442">
        <v>2.98</v>
      </c>
      <c r="AC2442">
        <f t="shared" si="84"/>
        <v>-0.96493292539421038</v>
      </c>
      <c r="AD2442" s="42">
        <v>6.7567567567567988E-3</v>
      </c>
      <c r="AF2442" s="32" t="s">
        <v>7631</v>
      </c>
      <c r="AG2442">
        <v>2.98</v>
      </c>
      <c r="AH2442">
        <f t="shared" si="85"/>
        <v>-0.96493292539421038</v>
      </c>
      <c r="AI2442" s="180">
        <v>6.7567567567567988E-3</v>
      </c>
      <c r="AJ2442" s="42">
        <f ca="1">_xlfn.NORM.INV(RAND(),VAR!$F$6,VAR!$F$7)</f>
        <v>2.9614857078848538E-3</v>
      </c>
    </row>
    <row r="2443" spans="27:36" x14ac:dyDescent="0.25">
      <c r="AA2443" s="32" t="s">
        <v>3709</v>
      </c>
      <c r="AB2443">
        <v>84.98</v>
      </c>
      <c r="AC2443">
        <f t="shared" si="84"/>
        <v>-0.45230729569476669</v>
      </c>
      <c r="AD2443" s="42">
        <v>6.7527544129843964E-3</v>
      </c>
      <c r="AF2443" s="32" t="s">
        <v>3709</v>
      </c>
      <c r="AG2443">
        <v>84.98</v>
      </c>
      <c r="AH2443">
        <f t="shared" si="85"/>
        <v>-0.45230729569476669</v>
      </c>
      <c r="AI2443" s="180">
        <v>6.7527544129843964E-3</v>
      </c>
      <c r="AJ2443" s="42">
        <f ca="1">_xlfn.NORM.INV(RAND(),VAR!$F$6,VAR!$F$7)</f>
        <v>-2.5625793637335897E-2</v>
      </c>
    </row>
    <row r="2444" spans="27:36" x14ac:dyDescent="0.25">
      <c r="AA2444" s="32" t="s">
        <v>1421</v>
      </c>
      <c r="AB2444">
        <v>155.16</v>
      </c>
      <c r="AC2444">
        <f t="shared" si="84"/>
        <v>0.99871183820687892</v>
      </c>
      <c r="AD2444" s="42">
        <v>6.7479885803269912E-3</v>
      </c>
      <c r="AF2444" s="32" t="s">
        <v>1421</v>
      </c>
      <c r="AG2444">
        <v>155.16</v>
      </c>
      <c r="AH2444">
        <f t="shared" si="85"/>
        <v>0.99871183820687892</v>
      </c>
      <c r="AI2444" s="180">
        <v>6.7479885803269912E-3</v>
      </c>
      <c r="AJ2444" s="42">
        <f ca="1">_xlfn.NORM.INV(RAND(),VAR!$F$6,VAR!$F$7)</f>
        <v>-3.7939754525344031E-2</v>
      </c>
    </row>
    <row r="2445" spans="27:36" x14ac:dyDescent="0.25">
      <c r="AA2445" s="32" t="s">
        <v>3858</v>
      </c>
      <c r="AB2445">
        <v>77.63</v>
      </c>
      <c r="AC2445">
        <f t="shared" si="84"/>
        <v>11.981605351170566</v>
      </c>
      <c r="AD2445" s="42">
        <v>6.7436130203604172E-3</v>
      </c>
      <c r="AF2445" s="32" t="s">
        <v>3858</v>
      </c>
      <c r="AG2445">
        <v>77.63</v>
      </c>
      <c r="AH2445">
        <f t="shared" si="85"/>
        <v>11.981605351170566</v>
      </c>
      <c r="AI2445" s="180">
        <v>6.7436130203604172E-3</v>
      </c>
      <c r="AJ2445" s="42">
        <f ca="1">_xlfn.NORM.INV(RAND(),VAR!$F$6,VAR!$F$7)</f>
        <v>-1.7912537978235346E-2</v>
      </c>
    </row>
    <row r="2446" spans="27:36" x14ac:dyDescent="0.25">
      <c r="AA2446" s="32" t="s">
        <v>7375</v>
      </c>
      <c r="AB2446">
        <v>5.98</v>
      </c>
      <c r="AC2446">
        <f t="shared" si="84"/>
        <v>-0.20266666666666666</v>
      </c>
      <c r="AD2446" s="42">
        <v>6.7340067340067034E-3</v>
      </c>
      <c r="AF2446" s="32" t="s">
        <v>7375</v>
      </c>
      <c r="AG2446">
        <v>5.98</v>
      </c>
      <c r="AH2446">
        <f t="shared" si="85"/>
        <v>-0.20266666666666666</v>
      </c>
      <c r="AI2446" s="180">
        <v>6.7340067340067034E-3</v>
      </c>
      <c r="AJ2446" s="42">
        <f ca="1">_xlfn.NORM.INV(RAND(),VAR!$F$6,VAR!$F$7)</f>
        <v>1.3049616932636491E-2</v>
      </c>
    </row>
    <row r="2447" spans="27:36" x14ac:dyDescent="0.25">
      <c r="AA2447" s="32" t="s">
        <v>5983</v>
      </c>
      <c r="AB2447">
        <v>7.5</v>
      </c>
      <c r="AC2447">
        <f t="shared" si="84"/>
        <v>-0.37655860349127179</v>
      </c>
      <c r="AD2447" s="42">
        <v>6.7114093959730337E-3</v>
      </c>
      <c r="AF2447" s="32" t="s">
        <v>5983</v>
      </c>
      <c r="AG2447">
        <v>7.5</v>
      </c>
      <c r="AH2447">
        <f t="shared" si="85"/>
        <v>-0.37655860349127179</v>
      </c>
      <c r="AI2447" s="180">
        <v>6.7114093959730337E-3</v>
      </c>
      <c r="AJ2447" s="42">
        <f ca="1">_xlfn.NORM.INV(RAND(),VAR!$F$6,VAR!$F$7)</f>
        <v>3.7736508632734651E-2</v>
      </c>
    </row>
    <row r="2448" spans="27:36" x14ac:dyDescent="0.25">
      <c r="AA2448" s="32" t="s">
        <v>5534</v>
      </c>
      <c r="AB2448">
        <v>12.03</v>
      </c>
      <c r="AC2448">
        <f t="shared" si="84"/>
        <v>-0.91489813242784379</v>
      </c>
      <c r="AD2448" s="42">
        <v>6.6945606694561732E-3</v>
      </c>
      <c r="AF2448" s="32" t="s">
        <v>5534</v>
      </c>
      <c r="AG2448">
        <v>12.03</v>
      </c>
      <c r="AH2448">
        <f t="shared" si="85"/>
        <v>-0.91489813242784379</v>
      </c>
      <c r="AI2448" s="180">
        <v>6.6945606694561732E-3</v>
      </c>
      <c r="AJ2448" s="42">
        <f ca="1">_xlfn.NORM.INV(RAND(),VAR!$F$6,VAR!$F$7)</f>
        <v>2.8081992213462329E-4</v>
      </c>
    </row>
    <row r="2449" spans="27:36" x14ac:dyDescent="0.25">
      <c r="AA2449" s="32" t="s">
        <v>2714</v>
      </c>
      <c r="AB2449">
        <v>141.36000000000001</v>
      </c>
      <c r="AC2449">
        <f t="shared" si="84"/>
        <v>-0.64685602937870046</v>
      </c>
      <c r="AD2449" s="42">
        <v>6.6942031049710415E-3</v>
      </c>
      <c r="AF2449" s="32" t="s">
        <v>2714</v>
      </c>
      <c r="AG2449">
        <v>141.36000000000001</v>
      </c>
      <c r="AH2449">
        <f t="shared" si="85"/>
        <v>-0.64685602937870046</v>
      </c>
      <c r="AI2449" s="180">
        <v>6.6942031049710415E-3</v>
      </c>
      <c r="AJ2449" s="42">
        <f ca="1">_xlfn.NORM.INV(RAND(),VAR!$F$6,VAR!$F$7)</f>
        <v>3.7039738918157088E-4</v>
      </c>
    </row>
    <row r="2450" spans="27:36" x14ac:dyDescent="0.25">
      <c r="AA2450" s="32" t="s">
        <v>913</v>
      </c>
      <c r="AB2450">
        <v>400.29</v>
      </c>
      <c r="AC2450">
        <f t="shared" si="84"/>
        <v>1.686510067114094</v>
      </c>
      <c r="AD2450" s="42">
        <v>6.6896360938561994E-3</v>
      </c>
      <c r="AF2450" s="32" t="s">
        <v>913</v>
      </c>
      <c r="AG2450">
        <v>400.29</v>
      </c>
      <c r="AH2450">
        <f t="shared" si="85"/>
        <v>1.686510067114094</v>
      </c>
      <c r="AI2450" s="180">
        <v>6.6896360938561994E-3</v>
      </c>
      <c r="AJ2450" s="42">
        <f ca="1">_xlfn.NORM.INV(RAND(),VAR!$F$6,VAR!$F$7)</f>
        <v>-2.0180103929413964E-2</v>
      </c>
    </row>
    <row r="2451" spans="27:36" x14ac:dyDescent="0.25">
      <c r="AA2451" s="32" t="s">
        <v>3078</v>
      </c>
      <c r="AB2451">
        <v>149</v>
      </c>
      <c r="AC2451">
        <f t="shared" si="84"/>
        <v>2.0198562136254594E-2</v>
      </c>
      <c r="AD2451" s="42">
        <v>6.6887372474833118E-3</v>
      </c>
      <c r="AF2451" s="32" t="s">
        <v>3078</v>
      </c>
      <c r="AG2451">
        <v>149</v>
      </c>
      <c r="AH2451">
        <f t="shared" si="85"/>
        <v>2.0198562136254594E-2</v>
      </c>
      <c r="AI2451" s="180">
        <v>6.6887372474833118E-3</v>
      </c>
      <c r="AJ2451" s="42">
        <f ca="1">_xlfn.NORM.INV(RAND(),VAR!$F$6,VAR!$F$7)</f>
        <v>7.7139812405522777E-3</v>
      </c>
    </row>
    <row r="2452" spans="27:36" x14ac:dyDescent="0.25">
      <c r="AA2452" s="32" t="s">
        <v>1591</v>
      </c>
      <c r="AB2452">
        <v>146.05000000000001</v>
      </c>
      <c r="AC2452">
        <f t="shared" si="84"/>
        <v>0.15427171421797214</v>
      </c>
      <c r="AD2452" s="42">
        <v>6.6859663633858091E-3</v>
      </c>
      <c r="AF2452" s="32" t="s">
        <v>1591</v>
      </c>
      <c r="AG2452">
        <v>146.05000000000001</v>
      </c>
      <c r="AH2452">
        <f t="shared" si="85"/>
        <v>0.15427171421797214</v>
      </c>
      <c r="AI2452" s="180">
        <v>6.6859663633858091E-3</v>
      </c>
      <c r="AJ2452" s="42">
        <f ca="1">_xlfn.NORM.INV(RAND(),VAR!$F$6,VAR!$F$7)</f>
        <v>3.15055607988593E-2</v>
      </c>
    </row>
    <row r="2453" spans="27:36" x14ac:dyDescent="0.25">
      <c r="AA2453" s="32" t="s">
        <v>3421</v>
      </c>
      <c r="AB2453">
        <v>126.53</v>
      </c>
      <c r="AC2453">
        <f t="shared" si="84"/>
        <v>15.736772486772487</v>
      </c>
      <c r="AD2453" s="42">
        <v>6.6831092370116529E-3</v>
      </c>
      <c r="AF2453" s="32" t="s">
        <v>3421</v>
      </c>
      <c r="AG2453">
        <v>126.53</v>
      </c>
      <c r="AH2453">
        <f t="shared" si="85"/>
        <v>15.736772486772487</v>
      </c>
      <c r="AI2453" s="180">
        <v>6.6831092370116529E-3</v>
      </c>
      <c r="AJ2453" s="42">
        <f ca="1">_xlfn.NORM.INV(RAND(),VAR!$F$6,VAR!$F$7)</f>
        <v>-1.0062536584380636E-2</v>
      </c>
    </row>
    <row r="2454" spans="27:36" x14ac:dyDescent="0.25">
      <c r="AA2454" s="32" t="s">
        <v>6170</v>
      </c>
      <c r="AB2454">
        <v>7.56</v>
      </c>
      <c r="AC2454">
        <f t="shared" si="84"/>
        <v>-0.94792671166827391</v>
      </c>
      <c r="AD2454" s="42">
        <v>6.6577896138482195E-3</v>
      </c>
      <c r="AF2454" s="32" t="s">
        <v>6170</v>
      </c>
      <c r="AG2454">
        <v>7.56</v>
      </c>
      <c r="AH2454">
        <f t="shared" si="85"/>
        <v>-0.94792671166827391</v>
      </c>
      <c r="AI2454" s="180">
        <v>6.6577896138482195E-3</v>
      </c>
      <c r="AJ2454" s="42">
        <f ca="1">_xlfn.NORM.INV(RAND(),VAR!$F$6,VAR!$F$7)</f>
        <v>2.484615949961191E-2</v>
      </c>
    </row>
    <row r="2455" spans="27:36" x14ac:dyDescent="0.25">
      <c r="AA2455" s="32" t="s">
        <v>2647</v>
      </c>
      <c r="AB2455">
        <v>145.18</v>
      </c>
      <c r="AC2455">
        <f t="shared" si="84"/>
        <v>-0.40416974472625788</v>
      </c>
      <c r="AD2455" s="42">
        <v>6.6564970184441741E-3</v>
      </c>
      <c r="AF2455" s="32" t="s">
        <v>2647</v>
      </c>
      <c r="AG2455">
        <v>145.18</v>
      </c>
      <c r="AH2455">
        <f t="shared" si="85"/>
        <v>-0.40416974472625788</v>
      </c>
      <c r="AI2455" s="180">
        <v>6.6564970184441741E-3</v>
      </c>
      <c r="AJ2455" s="42">
        <f ca="1">_xlfn.NORM.INV(RAND(),VAR!$F$6,VAR!$F$7)</f>
        <v>-1.6986315837988096E-4</v>
      </c>
    </row>
    <row r="2456" spans="27:36" x14ac:dyDescent="0.25">
      <c r="AA2456" s="32" t="s">
        <v>1142</v>
      </c>
      <c r="AB2456">
        <v>243.66</v>
      </c>
      <c r="AC2456">
        <f t="shared" si="84"/>
        <v>0.65856646926689821</v>
      </c>
      <c r="AD2456" s="42">
        <v>6.6515182813466911E-3</v>
      </c>
      <c r="AF2456" s="32" t="s">
        <v>1142</v>
      </c>
      <c r="AG2456">
        <v>243.66</v>
      </c>
      <c r="AH2456">
        <f t="shared" si="85"/>
        <v>0.65856646926689821</v>
      </c>
      <c r="AI2456" s="180">
        <v>6.6515182813466911E-3</v>
      </c>
      <c r="AJ2456" s="42">
        <f ca="1">_xlfn.NORM.INV(RAND(),VAR!$F$6,VAR!$F$7)</f>
        <v>-1.5209587336210695E-2</v>
      </c>
    </row>
    <row r="2457" spans="27:36" x14ac:dyDescent="0.25">
      <c r="AA2457" s="32" t="s">
        <v>1613</v>
      </c>
      <c r="AB2457">
        <v>146.91</v>
      </c>
      <c r="AC2457">
        <f t="shared" si="84"/>
        <v>5.0581443298969067</v>
      </c>
      <c r="AD2457" s="42">
        <v>6.6465670823625533E-3</v>
      </c>
      <c r="AF2457" s="32" t="s">
        <v>1613</v>
      </c>
      <c r="AG2457">
        <v>146.91</v>
      </c>
      <c r="AH2457">
        <f t="shared" si="85"/>
        <v>5.0581443298969067</v>
      </c>
      <c r="AI2457" s="180">
        <v>6.6465670823625533E-3</v>
      </c>
      <c r="AJ2457" s="42">
        <f ca="1">_xlfn.NORM.INV(RAND(),VAR!$F$6,VAR!$F$7)</f>
        <v>-1.4027105483898196E-2</v>
      </c>
    </row>
    <row r="2458" spans="27:36" x14ac:dyDescent="0.25">
      <c r="AA2458" s="32" t="s">
        <v>5268</v>
      </c>
      <c r="AB2458">
        <v>24.25</v>
      </c>
      <c r="AC2458">
        <f t="shared" si="84"/>
        <v>-0.30455979351878404</v>
      </c>
      <c r="AD2458" s="42">
        <v>6.6417600664177012E-3</v>
      </c>
      <c r="AF2458" s="32" t="s">
        <v>5268</v>
      </c>
      <c r="AG2458">
        <v>24.25</v>
      </c>
      <c r="AH2458">
        <f t="shared" si="85"/>
        <v>-0.30455979351878404</v>
      </c>
      <c r="AI2458" s="180">
        <v>6.6417600664177012E-3</v>
      </c>
      <c r="AJ2458" s="42">
        <f ca="1">_xlfn.NORM.INV(RAND(),VAR!$F$6,VAR!$F$7)</f>
        <v>-7.5658319684920889E-3</v>
      </c>
    </row>
    <row r="2459" spans="27:36" x14ac:dyDescent="0.25">
      <c r="AA2459" s="32" t="s">
        <v>4405</v>
      </c>
      <c r="AB2459">
        <v>34.869999999999997</v>
      </c>
      <c r="AC2459">
        <f t="shared" si="84"/>
        <v>-0.58199472548549513</v>
      </c>
      <c r="AD2459" s="42">
        <v>6.6397228637411487E-3</v>
      </c>
      <c r="AF2459" s="32" t="s">
        <v>4405</v>
      </c>
      <c r="AG2459">
        <v>34.869999999999997</v>
      </c>
      <c r="AH2459">
        <f t="shared" si="85"/>
        <v>-0.58199472548549513</v>
      </c>
      <c r="AI2459" s="180">
        <v>6.6397228637411487E-3</v>
      </c>
      <c r="AJ2459" s="42">
        <f ca="1">_xlfn.NORM.INV(RAND(),VAR!$F$6,VAR!$F$7)</f>
        <v>9.2936386016431501E-3</v>
      </c>
    </row>
    <row r="2460" spans="27:36" x14ac:dyDescent="0.25">
      <c r="AA2460" s="32" t="s">
        <v>3705</v>
      </c>
      <c r="AB2460">
        <v>83.42</v>
      </c>
      <c r="AC2460">
        <f t="shared" si="84"/>
        <v>-0.70494818377957769</v>
      </c>
      <c r="AD2460" s="42">
        <v>6.6369011705080805E-3</v>
      </c>
      <c r="AF2460" s="32" t="s">
        <v>3705</v>
      </c>
      <c r="AG2460">
        <v>83.42</v>
      </c>
      <c r="AH2460">
        <f t="shared" si="85"/>
        <v>-0.70494818377957769</v>
      </c>
      <c r="AI2460" s="180">
        <v>6.6369011705080805E-3</v>
      </c>
      <c r="AJ2460" s="42">
        <f ca="1">_xlfn.NORM.INV(RAND(),VAR!$F$6,VAR!$F$7)</f>
        <v>-2.6856822646923701E-2</v>
      </c>
    </row>
    <row r="2461" spans="27:36" x14ac:dyDescent="0.25">
      <c r="AA2461" s="32" t="s">
        <v>1053</v>
      </c>
      <c r="AB2461">
        <v>282.73</v>
      </c>
      <c r="AC2461">
        <f t="shared" si="84"/>
        <v>0.68854515050167242</v>
      </c>
      <c r="AD2461" s="42">
        <v>6.6222807704632292E-3</v>
      </c>
      <c r="AF2461" s="32" t="s">
        <v>1053</v>
      </c>
      <c r="AG2461">
        <v>282.73</v>
      </c>
      <c r="AH2461">
        <f t="shared" si="85"/>
        <v>0.68854515050167242</v>
      </c>
      <c r="AI2461" s="180">
        <v>6.6222807704632292E-3</v>
      </c>
      <c r="AJ2461" s="42">
        <f ca="1">_xlfn.NORM.INV(RAND(),VAR!$F$6,VAR!$F$7)</f>
        <v>2.2159100185742249E-2</v>
      </c>
    </row>
    <row r="2462" spans="27:36" x14ac:dyDescent="0.25">
      <c r="AA2462" s="32" t="s">
        <v>1337</v>
      </c>
      <c r="AB2462">
        <v>167.44</v>
      </c>
      <c r="AC2462">
        <f t="shared" si="84"/>
        <v>-0.12837064029151479</v>
      </c>
      <c r="AD2462" s="42">
        <v>6.6129614043524132E-3</v>
      </c>
      <c r="AF2462" s="32" t="s">
        <v>1337</v>
      </c>
      <c r="AG2462">
        <v>167.44</v>
      </c>
      <c r="AH2462">
        <f t="shared" si="85"/>
        <v>-0.12837064029151479</v>
      </c>
      <c r="AI2462" s="180">
        <v>6.6129614043524132E-3</v>
      </c>
      <c r="AJ2462" s="42">
        <f ca="1">_xlfn.NORM.INV(RAND(),VAR!$F$6,VAR!$F$7)</f>
        <v>1.0657151081552126E-2</v>
      </c>
    </row>
    <row r="2463" spans="27:36" x14ac:dyDescent="0.25">
      <c r="AA2463" s="32" t="s">
        <v>2336</v>
      </c>
      <c r="AB2463">
        <v>192.1</v>
      </c>
      <c r="AC2463">
        <f t="shared" si="84"/>
        <v>14.745901639344263</v>
      </c>
      <c r="AD2463" s="42">
        <v>6.6023894361768587E-3</v>
      </c>
      <c r="AF2463" s="32" t="s">
        <v>2336</v>
      </c>
      <c r="AG2463">
        <v>192.1</v>
      </c>
      <c r="AH2463">
        <f t="shared" si="85"/>
        <v>14.745901639344263</v>
      </c>
      <c r="AI2463" s="180">
        <v>6.6023894361768587E-3</v>
      </c>
      <c r="AJ2463" s="42">
        <f ca="1">_xlfn.NORM.INV(RAND(),VAR!$F$6,VAR!$F$7)</f>
        <v>-5.83256508613834E-3</v>
      </c>
    </row>
    <row r="2464" spans="27:36" x14ac:dyDescent="0.25">
      <c r="AA2464" s="32" t="s">
        <v>5653</v>
      </c>
      <c r="AB2464">
        <v>12.2</v>
      </c>
      <c r="AC2464">
        <f t="shared" si="84"/>
        <v>-0.96950076248093797</v>
      </c>
      <c r="AD2464" s="42">
        <v>6.6006600660066805E-3</v>
      </c>
      <c r="AF2464" s="32" t="s">
        <v>5653</v>
      </c>
      <c r="AG2464">
        <v>12.2</v>
      </c>
      <c r="AH2464">
        <f t="shared" si="85"/>
        <v>-0.96950076248093797</v>
      </c>
      <c r="AI2464" s="180">
        <v>6.6006600660066805E-3</v>
      </c>
      <c r="AJ2464" s="42">
        <f ca="1">_xlfn.NORM.INV(RAND(),VAR!$F$6,VAR!$F$7)</f>
        <v>-1.2950029656163738E-2</v>
      </c>
    </row>
    <row r="2465" spans="27:36" x14ac:dyDescent="0.25">
      <c r="AA2465" s="32" t="s">
        <v>505</v>
      </c>
      <c r="AB2465">
        <v>400.01</v>
      </c>
      <c r="AC2465">
        <f t="shared" si="84"/>
        <v>51.357329842931939</v>
      </c>
      <c r="AD2465" s="42">
        <v>6.5930194519239205E-3</v>
      </c>
      <c r="AF2465" s="32" t="s">
        <v>505</v>
      </c>
      <c r="AG2465">
        <v>400.01</v>
      </c>
      <c r="AH2465">
        <f t="shared" si="85"/>
        <v>51.357329842931939</v>
      </c>
      <c r="AI2465" s="180">
        <v>6.5930194519239205E-3</v>
      </c>
      <c r="AJ2465" s="42">
        <f ca="1">_xlfn.NORM.INV(RAND(),VAR!$F$6,VAR!$F$7)</f>
        <v>1.8284573698903919E-2</v>
      </c>
    </row>
    <row r="2466" spans="27:36" x14ac:dyDescent="0.25">
      <c r="AA2466" s="32" t="s">
        <v>6681</v>
      </c>
      <c r="AB2466">
        <v>7.64</v>
      </c>
      <c r="AC2466">
        <f t="shared" si="84"/>
        <v>-0.78276940574353149</v>
      </c>
      <c r="AD2466" s="42">
        <v>6.5876152832673451E-3</v>
      </c>
      <c r="AF2466" s="32" t="s">
        <v>6681</v>
      </c>
      <c r="AG2466">
        <v>7.64</v>
      </c>
      <c r="AH2466">
        <f t="shared" si="85"/>
        <v>-0.78276940574353149</v>
      </c>
      <c r="AI2466" s="180">
        <v>6.5876152832673451E-3</v>
      </c>
      <c r="AJ2466" s="42">
        <f ca="1">_xlfn.NORM.INV(RAND(),VAR!$F$6,VAR!$F$7)</f>
        <v>-2.4874992149683587E-2</v>
      </c>
    </row>
    <row r="2467" spans="27:36" x14ac:dyDescent="0.25">
      <c r="AA2467" s="32" t="s">
        <v>4657</v>
      </c>
      <c r="AB2467">
        <v>35.17</v>
      </c>
      <c r="AC2467">
        <f t="shared" si="84"/>
        <v>-0.25973479267522626</v>
      </c>
      <c r="AD2467" s="42">
        <v>6.5827132226674578E-3</v>
      </c>
      <c r="AF2467" s="32" t="s">
        <v>4657</v>
      </c>
      <c r="AG2467">
        <v>35.17</v>
      </c>
      <c r="AH2467">
        <f t="shared" si="85"/>
        <v>-0.25973479267522626</v>
      </c>
      <c r="AI2467" s="180">
        <v>6.5827132226674578E-3</v>
      </c>
      <c r="AJ2467" s="42">
        <f ca="1">_xlfn.NORM.INV(RAND(),VAR!$F$6,VAR!$F$7)</f>
        <v>1.4530127634115445E-2</v>
      </c>
    </row>
    <row r="2468" spans="27:36" x14ac:dyDescent="0.25">
      <c r="AA2468" s="32" t="s">
        <v>4183</v>
      </c>
      <c r="AB2468">
        <v>47.51</v>
      </c>
      <c r="AC2468">
        <f t="shared" si="84"/>
        <v>-0.87501315374092392</v>
      </c>
      <c r="AD2468" s="42">
        <v>6.5677966101693741E-3</v>
      </c>
      <c r="AF2468" s="32" t="s">
        <v>4183</v>
      </c>
      <c r="AG2468">
        <v>47.51</v>
      </c>
      <c r="AH2468">
        <f t="shared" si="85"/>
        <v>-0.87501315374092392</v>
      </c>
      <c r="AI2468" s="180">
        <v>6.5677966101693741E-3</v>
      </c>
      <c r="AJ2468" s="42">
        <f ca="1">_xlfn.NORM.INV(RAND(),VAR!$F$6,VAR!$F$7)</f>
        <v>-8.4071342842839472E-3</v>
      </c>
    </row>
    <row r="2469" spans="27:36" x14ac:dyDescent="0.25">
      <c r="AA2469" s="32" t="s">
        <v>686</v>
      </c>
      <c r="AB2469">
        <v>380.12</v>
      </c>
      <c r="AC2469">
        <f t="shared" si="84"/>
        <v>48.559322033898304</v>
      </c>
      <c r="AD2469" s="42">
        <v>6.5671009426968574E-3</v>
      </c>
      <c r="AF2469" s="32" t="s">
        <v>686</v>
      </c>
      <c r="AG2469">
        <v>380.12</v>
      </c>
      <c r="AH2469">
        <f t="shared" si="85"/>
        <v>48.559322033898304</v>
      </c>
      <c r="AI2469" s="180">
        <v>6.5671009426968574E-3</v>
      </c>
      <c r="AJ2469" s="42">
        <f ca="1">_xlfn.NORM.INV(RAND(),VAR!$F$6,VAR!$F$7)</f>
        <v>2.826669622906974E-2</v>
      </c>
    </row>
    <row r="2470" spans="27:36" x14ac:dyDescent="0.25">
      <c r="AA2470" s="32" t="s">
        <v>7226</v>
      </c>
      <c r="AB2470">
        <v>7.67</v>
      </c>
      <c r="AC2470">
        <f t="shared" si="84"/>
        <v>-0.98092229628892647</v>
      </c>
      <c r="AD2470" s="42">
        <v>6.5616797900263091E-3</v>
      </c>
      <c r="AF2470" s="32" t="s">
        <v>7226</v>
      </c>
      <c r="AG2470">
        <v>7.67</v>
      </c>
      <c r="AH2470">
        <f t="shared" si="85"/>
        <v>-0.98092229628892647</v>
      </c>
      <c r="AI2470" s="180">
        <v>6.5616797900263091E-3</v>
      </c>
      <c r="AJ2470" s="42">
        <f ca="1">_xlfn.NORM.INV(RAND(),VAR!$F$6,VAR!$F$7)</f>
        <v>2.6101206130133406E-2</v>
      </c>
    </row>
    <row r="2471" spans="27:36" x14ac:dyDescent="0.25">
      <c r="AA2471" s="32" t="s">
        <v>552</v>
      </c>
      <c r="AB2471">
        <v>402.04</v>
      </c>
      <c r="AC2471">
        <f t="shared" si="84"/>
        <v>0.37684931506849328</v>
      </c>
      <c r="AD2471" s="42">
        <v>6.5595112913725551E-3</v>
      </c>
      <c r="AF2471" s="32" t="s">
        <v>552</v>
      </c>
      <c r="AG2471">
        <v>402.04</v>
      </c>
      <c r="AH2471">
        <f t="shared" si="85"/>
        <v>0.37684931506849328</v>
      </c>
      <c r="AI2471" s="180">
        <v>6.5595112913725551E-3</v>
      </c>
      <c r="AJ2471" s="42">
        <f ca="1">_xlfn.NORM.INV(RAND(),VAR!$F$6,VAR!$F$7)</f>
        <v>6.1595950442140572E-3</v>
      </c>
    </row>
    <row r="2472" spans="27:36" x14ac:dyDescent="0.25">
      <c r="AA2472" s="32" t="s">
        <v>290</v>
      </c>
      <c r="AB2472">
        <v>292</v>
      </c>
      <c r="AC2472">
        <f t="shared" si="84"/>
        <v>46.479674796747965</v>
      </c>
      <c r="AD2472" s="42">
        <v>6.5494657014821822E-3</v>
      </c>
      <c r="AF2472" s="32" t="s">
        <v>290</v>
      </c>
      <c r="AG2472">
        <v>292</v>
      </c>
      <c r="AH2472">
        <f t="shared" si="85"/>
        <v>46.479674796747965</v>
      </c>
      <c r="AI2472" s="180">
        <v>6.5494657014821822E-3</v>
      </c>
      <c r="AJ2472" s="42">
        <f ca="1">_xlfn.NORM.INV(RAND(),VAR!$F$6,VAR!$F$7)</f>
        <v>8.1396064299413054E-3</v>
      </c>
    </row>
    <row r="2473" spans="27:36" x14ac:dyDescent="0.25">
      <c r="AA2473" s="32" t="s">
        <v>7258</v>
      </c>
      <c r="AB2473">
        <v>6.15</v>
      </c>
      <c r="AC2473">
        <f t="shared" si="84"/>
        <v>-0.96969995565847167</v>
      </c>
      <c r="AD2473" s="42">
        <v>6.5466448445172798E-3</v>
      </c>
      <c r="AF2473" s="32" t="s">
        <v>7258</v>
      </c>
      <c r="AG2473">
        <v>6.15</v>
      </c>
      <c r="AH2473">
        <f t="shared" si="85"/>
        <v>-0.96969995565847167</v>
      </c>
      <c r="AI2473" s="180">
        <v>6.5466448445172798E-3</v>
      </c>
      <c r="AJ2473" s="42">
        <f ca="1">_xlfn.NORM.INV(RAND(),VAR!$F$6,VAR!$F$7)</f>
        <v>1.0016523572678671E-2</v>
      </c>
    </row>
    <row r="2474" spans="27:36" x14ac:dyDescent="0.25">
      <c r="AA2474" s="32" t="s">
        <v>1952</v>
      </c>
      <c r="AB2474">
        <v>202.97</v>
      </c>
      <c r="AC2474">
        <f t="shared" si="84"/>
        <v>5.9462696783025324</v>
      </c>
      <c r="AD2474" s="42">
        <v>6.5459955368212253E-3</v>
      </c>
      <c r="AF2474" s="32" t="s">
        <v>1952</v>
      </c>
      <c r="AG2474">
        <v>202.97</v>
      </c>
      <c r="AH2474">
        <f t="shared" si="85"/>
        <v>5.9462696783025324</v>
      </c>
      <c r="AI2474" s="180">
        <v>6.5459955368212253E-3</v>
      </c>
      <c r="AJ2474" s="42">
        <f ca="1">_xlfn.NORM.INV(RAND(),VAR!$F$6,VAR!$F$7)</f>
        <v>3.2198509478882616E-3</v>
      </c>
    </row>
    <row r="2475" spans="27:36" x14ac:dyDescent="0.25">
      <c r="AA2475" s="32" t="s">
        <v>4948</v>
      </c>
      <c r="AB2475">
        <v>29.22</v>
      </c>
      <c r="AC2475">
        <f t="shared" si="84"/>
        <v>-0.5683899556868538</v>
      </c>
      <c r="AD2475" s="42">
        <v>6.5449534963830658E-3</v>
      </c>
      <c r="AF2475" s="32" t="s">
        <v>4948</v>
      </c>
      <c r="AG2475">
        <v>29.22</v>
      </c>
      <c r="AH2475">
        <f t="shared" si="85"/>
        <v>-0.5683899556868538</v>
      </c>
      <c r="AI2475" s="180">
        <v>6.5449534963830658E-3</v>
      </c>
      <c r="AJ2475" s="42">
        <f ca="1">_xlfn.NORM.INV(RAND(),VAR!$F$6,VAR!$F$7)</f>
        <v>-2.0776605274496637E-2</v>
      </c>
    </row>
    <row r="2476" spans="27:36" x14ac:dyDescent="0.25">
      <c r="AA2476" s="32" t="s">
        <v>3917</v>
      </c>
      <c r="AB2476">
        <v>67.7</v>
      </c>
      <c r="AC2476">
        <f t="shared" si="84"/>
        <v>-0.61100896345667666</v>
      </c>
      <c r="AD2476" s="42">
        <v>6.5417781742491687E-3</v>
      </c>
      <c r="AF2476" s="32" t="s">
        <v>3917</v>
      </c>
      <c r="AG2476">
        <v>67.7</v>
      </c>
      <c r="AH2476">
        <f t="shared" si="85"/>
        <v>-0.61100896345667666</v>
      </c>
      <c r="AI2476" s="180">
        <v>6.5417781742491687E-3</v>
      </c>
      <c r="AJ2476" s="42">
        <f ca="1">_xlfn.NORM.INV(RAND(),VAR!$F$6,VAR!$F$7)</f>
        <v>1.8373265454044021E-2</v>
      </c>
    </row>
    <row r="2477" spans="27:36" x14ac:dyDescent="0.25">
      <c r="AA2477" s="32" t="s">
        <v>1831</v>
      </c>
      <c r="AB2477">
        <v>174.04</v>
      </c>
      <c r="AC2477">
        <f t="shared" si="84"/>
        <v>4.6451508271164448</v>
      </c>
      <c r="AD2477" s="42">
        <v>6.5351917182348007E-3</v>
      </c>
      <c r="AF2477" s="32" t="s">
        <v>1831</v>
      </c>
      <c r="AG2477">
        <v>174.04</v>
      </c>
      <c r="AH2477">
        <f t="shared" si="85"/>
        <v>4.6451508271164448</v>
      </c>
      <c r="AI2477" s="180">
        <v>6.5351917182348007E-3</v>
      </c>
      <c r="AJ2477" s="42">
        <f ca="1">_xlfn.NORM.INV(RAND(),VAR!$F$6,VAR!$F$7)</f>
        <v>3.0295462231746464E-2</v>
      </c>
    </row>
    <row r="2478" spans="27:36" x14ac:dyDescent="0.25">
      <c r="AA2478" s="32" t="s">
        <v>4791</v>
      </c>
      <c r="AB2478">
        <v>30.83</v>
      </c>
      <c r="AC2478">
        <f t="shared" si="84"/>
        <v>-0.80772109267805914</v>
      </c>
      <c r="AD2478" s="42">
        <v>6.5295461965393375E-3</v>
      </c>
      <c r="AF2478" s="32" t="s">
        <v>4791</v>
      </c>
      <c r="AG2478">
        <v>30.83</v>
      </c>
      <c r="AH2478">
        <f t="shared" si="85"/>
        <v>-0.80772109267805914</v>
      </c>
      <c r="AI2478" s="180">
        <v>6.5295461965393375E-3</v>
      </c>
      <c r="AJ2478" s="42">
        <f ca="1">_xlfn.NORM.INV(RAND(),VAR!$F$6,VAR!$F$7)</f>
        <v>2.735186739377729E-2</v>
      </c>
    </row>
    <row r="2479" spans="27:36" x14ac:dyDescent="0.25">
      <c r="AA2479" s="32" t="s">
        <v>2549</v>
      </c>
      <c r="AB2479">
        <v>160.34</v>
      </c>
      <c r="AC2479">
        <f t="shared" si="84"/>
        <v>19.769430051813472</v>
      </c>
      <c r="AD2479" s="42">
        <v>6.5285624607658299E-3</v>
      </c>
      <c r="AF2479" s="32" t="s">
        <v>2549</v>
      </c>
      <c r="AG2479">
        <v>160.34</v>
      </c>
      <c r="AH2479">
        <f t="shared" si="85"/>
        <v>19.769430051813472</v>
      </c>
      <c r="AI2479" s="180">
        <v>6.5285624607658299E-3</v>
      </c>
      <c r="AJ2479" s="42">
        <f ca="1">_xlfn.NORM.INV(RAND(),VAR!$F$6,VAR!$F$7)</f>
        <v>-3.1732343423414237E-2</v>
      </c>
    </row>
    <row r="2480" spans="27:36" x14ac:dyDescent="0.25">
      <c r="AA2480" s="32" t="s">
        <v>6228</v>
      </c>
      <c r="AB2480">
        <v>7.72</v>
      </c>
      <c r="AC2480">
        <f t="shared" si="84"/>
        <v>-0.95374198573910962</v>
      </c>
      <c r="AD2480" s="42">
        <v>6.5189048239895353E-3</v>
      </c>
      <c r="AF2480" s="32" t="s">
        <v>6228</v>
      </c>
      <c r="AG2480">
        <v>7.72</v>
      </c>
      <c r="AH2480">
        <f t="shared" si="85"/>
        <v>-0.95374198573910962</v>
      </c>
      <c r="AI2480" s="180">
        <v>6.5189048239895353E-3</v>
      </c>
      <c r="AJ2480" s="42">
        <f ca="1">_xlfn.NORM.INV(RAND(),VAR!$F$6,VAR!$F$7)</f>
        <v>-2.6028958050671243E-2</v>
      </c>
    </row>
    <row r="2481" spans="27:36" x14ac:dyDescent="0.25">
      <c r="AA2481" s="32" t="s">
        <v>2607</v>
      </c>
      <c r="AB2481">
        <v>166.89</v>
      </c>
      <c r="AC2481">
        <f t="shared" si="84"/>
        <v>1.2968620974401319</v>
      </c>
      <c r="AD2481" s="42">
        <v>6.5134792835170874E-3</v>
      </c>
      <c r="AF2481" s="32" t="s">
        <v>2607</v>
      </c>
      <c r="AG2481">
        <v>166.89</v>
      </c>
      <c r="AH2481">
        <f t="shared" si="85"/>
        <v>1.2968620974401319</v>
      </c>
      <c r="AI2481" s="180">
        <v>6.5134792835170874E-3</v>
      </c>
      <c r="AJ2481" s="42">
        <f ca="1">_xlfn.NORM.INV(RAND(),VAR!$F$6,VAR!$F$7)</f>
        <v>-2.3405637643298107E-3</v>
      </c>
    </row>
    <row r="2482" spans="27:36" x14ac:dyDescent="0.25">
      <c r="AA2482" s="32" t="s">
        <v>3900</v>
      </c>
      <c r="AB2482">
        <v>72.66</v>
      </c>
      <c r="AC2482">
        <f t="shared" si="84"/>
        <v>-0.63323406188481157</v>
      </c>
      <c r="AD2482" s="42">
        <v>6.5105970356005294E-3</v>
      </c>
      <c r="AF2482" s="32" t="s">
        <v>3900</v>
      </c>
      <c r="AG2482">
        <v>72.66</v>
      </c>
      <c r="AH2482">
        <f t="shared" si="85"/>
        <v>-0.63323406188481157</v>
      </c>
      <c r="AI2482" s="180">
        <v>6.5105970356005294E-3</v>
      </c>
      <c r="AJ2482" s="42">
        <f ca="1">_xlfn.NORM.INV(RAND(),VAR!$F$6,VAR!$F$7)</f>
        <v>1.3565534179574344E-2</v>
      </c>
    </row>
    <row r="2483" spans="27:36" x14ac:dyDescent="0.25">
      <c r="AA2483" s="32" t="s">
        <v>1874</v>
      </c>
      <c r="AB2483">
        <v>198.11</v>
      </c>
      <c r="AC2483">
        <f t="shared" si="84"/>
        <v>24.595607235142118</v>
      </c>
      <c r="AD2483" s="42">
        <v>6.50307371843728E-3</v>
      </c>
      <c r="AF2483" s="32" t="s">
        <v>1874</v>
      </c>
      <c r="AG2483">
        <v>198.11</v>
      </c>
      <c r="AH2483">
        <f t="shared" si="85"/>
        <v>24.595607235142118</v>
      </c>
      <c r="AI2483" s="180">
        <v>6.50307371843728E-3</v>
      </c>
      <c r="AJ2483" s="42">
        <f ca="1">_xlfn.NORM.INV(RAND(),VAR!$F$6,VAR!$F$7)</f>
        <v>-7.1772220828494049E-3</v>
      </c>
    </row>
    <row r="2484" spans="27:36" x14ac:dyDescent="0.25">
      <c r="AA2484" s="32" t="s">
        <v>6248</v>
      </c>
      <c r="AB2484">
        <v>7.74</v>
      </c>
      <c r="AC2484">
        <f t="shared" si="84"/>
        <v>-2.5773195876288568E-3</v>
      </c>
      <c r="AD2484" s="42">
        <v>6.5019505851755532E-3</v>
      </c>
      <c r="AF2484" s="32" t="s">
        <v>6248</v>
      </c>
      <c r="AG2484">
        <v>7.74</v>
      </c>
      <c r="AH2484">
        <f t="shared" si="85"/>
        <v>-2.5773195876288568E-3</v>
      </c>
      <c r="AI2484" s="180">
        <v>6.5019505851755532E-3</v>
      </c>
      <c r="AJ2484" s="42">
        <f ca="1">_xlfn.NORM.INV(RAND(),VAR!$F$6,VAR!$F$7)</f>
        <v>5.9001462210093742E-3</v>
      </c>
    </row>
    <row r="2485" spans="27:36" x14ac:dyDescent="0.25">
      <c r="AA2485" s="32" t="s">
        <v>6093</v>
      </c>
      <c r="AB2485">
        <v>7.76</v>
      </c>
      <c r="AC2485">
        <f t="shared" si="84"/>
        <v>-0.90748688602765859</v>
      </c>
      <c r="AD2485" s="42">
        <v>6.4850843060959562E-3</v>
      </c>
      <c r="AF2485" s="32" t="s">
        <v>6093</v>
      </c>
      <c r="AG2485">
        <v>7.76</v>
      </c>
      <c r="AH2485">
        <f t="shared" si="85"/>
        <v>-0.90748688602765859</v>
      </c>
      <c r="AI2485" s="180">
        <v>6.4850843060959562E-3</v>
      </c>
      <c r="AJ2485" s="42">
        <f ca="1">_xlfn.NORM.INV(RAND(),VAR!$F$6,VAR!$F$7)</f>
        <v>2.7296598729797818E-2</v>
      </c>
    </row>
    <row r="2486" spans="27:36" x14ac:dyDescent="0.25">
      <c r="AA2486" s="32" t="s">
        <v>3829</v>
      </c>
      <c r="AB2486">
        <v>83.88</v>
      </c>
      <c r="AC2486">
        <f t="shared" si="84"/>
        <v>-0.39340468614405555</v>
      </c>
      <c r="AD2486" s="42">
        <v>6.4794816414686096E-3</v>
      </c>
      <c r="AF2486" s="32" t="s">
        <v>3829</v>
      </c>
      <c r="AG2486">
        <v>83.88</v>
      </c>
      <c r="AH2486">
        <f t="shared" si="85"/>
        <v>-0.39340468614405555</v>
      </c>
      <c r="AI2486" s="180">
        <v>6.4794816414686096E-3</v>
      </c>
      <c r="AJ2486" s="42">
        <f ca="1">_xlfn.NORM.INV(RAND(),VAR!$F$6,VAR!$F$7)</f>
        <v>-9.4853418058464534E-3</v>
      </c>
    </row>
    <row r="2487" spans="27:36" x14ac:dyDescent="0.25">
      <c r="AA2487" s="32" t="s">
        <v>2827</v>
      </c>
      <c r="AB2487">
        <v>138.28</v>
      </c>
      <c r="AC2487">
        <f t="shared" si="84"/>
        <v>16.796653796653796</v>
      </c>
      <c r="AD2487" s="42">
        <v>6.4779096004077275E-3</v>
      </c>
      <c r="AF2487" s="32" t="s">
        <v>2827</v>
      </c>
      <c r="AG2487">
        <v>138.28</v>
      </c>
      <c r="AH2487">
        <f t="shared" si="85"/>
        <v>16.796653796653796</v>
      </c>
      <c r="AI2487" s="180">
        <v>6.4779096004077275E-3</v>
      </c>
      <c r="AJ2487" s="42">
        <f ca="1">_xlfn.NORM.INV(RAND(),VAR!$F$6,VAR!$F$7)</f>
        <v>-7.394217064465896E-3</v>
      </c>
    </row>
    <row r="2488" spans="27:36" x14ac:dyDescent="0.25">
      <c r="AA2488" s="32" t="s">
        <v>6176</v>
      </c>
      <c r="AB2488">
        <v>7.77</v>
      </c>
      <c r="AC2488">
        <f t="shared" si="84"/>
        <v>-0.28584558823529416</v>
      </c>
      <c r="AD2488" s="42">
        <v>6.4766839378238572E-3</v>
      </c>
      <c r="AF2488" s="32" t="s">
        <v>6176</v>
      </c>
      <c r="AG2488">
        <v>7.77</v>
      </c>
      <c r="AH2488">
        <f t="shared" si="85"/>
        <v>-0.28584558823529416</v>
      </c>
      <c r="AI2488" s="180">
        <v>6.4766839378238572E-3</v>
      </c>
      <c r="AJ2488" s="42">
        <f ca="1">_xlfn.NORM.INV(RAND(),VAR!$F$6,VAR!$F$7)</f>
        <v>3.1891725019769827E-2</v>
      </c>
    </row>
    <row r="2489" spans="27:36" x14ac:dyDescent="0.25">
      <c r="AA2489" s="32" t="s">
        <v>6905</v>
      </c>
      <c r="AB2489">
        <v>10.88</v>
      </c>
      <c r="AC2489">
        <f t="shared" si="84"/>
        <v>-0.95758284600389865</v>
      </c>
      <c r="AD2489" s="42">
        <v>6.4754856614246403E-3</v>
      </c>
      <c r="AF2489" s="32" t="s">
        <v>6905</v>
      </c>
      <c r="AG2489">
        <v>10.88</v>
      </c>
      <c r="AH2489">
        <f t="shared" si="85"/>
        <v>-0.95758284600389865</v>
      </c>
      <c r="AI2489" s="180">
        <v>6.4754856614246403E-3</v>
      </c>
      <c r="AJ2489" s="42">
        <f ca="1">_xlfn.NORM.INV(RAND(),VAR!$F$6,VAR!$F$7)</f>
        <v>-1.7830256777116818E-3</v>
      </c>
    </row>
    <row r="2490" spans="27:36" x14ac:dyDescent="0.25">
      <c r="AA2490" s="32" t="s">
        <v>1120</v>
      </c>
      <c r="AB2490">
        <v>256.5</v>
      </c>
      <c r="AC2490">
        <f t="shared" si="84"/>
        <v>0.89648798521256934</v>
      </c>
      <c r="AD2490" s="42">
        <v>6.4743967039435635E-3</v>
      </c>
      <c r="AF2490" s="32" t="s">
        <v>1120</v>
      </c>
      <c r="AG2490">
        <v>256.5</v>
      </c>
      <c r="AH2490">
        <f t="shared" si="85"/>
        <v>0.89648798521256934</v>
      </c>
      <c r="AI2490" s="180">
        <v>6.4743967039435635E-3</v>
      </c>
      <c r="AJ2490" s="42">
        <f ca="1">_xlfn.NORM.INV(RAND(),VAR!$F$6,VAR!$F$7)</f>
        <v>-1.2631843744654699E-2</v>
      </c>
    </row>
    <row r="2491" spans="27:36" x14ac:dyDescent="0.25">
      <c r="AA2491" s="32" t="s">
        <v>2864</v>
      </c>
      <c r="AB2491">
        <v>135.25</v>
      </c>
      <c r="AC2491">
        <f t="shared" si="84"/>
        <v>2.7821588366890384</v>
      </c>
      <c r="AD2491" s="42">
        <v>6.4741777050156823E-3</v>
      </c>
      <c r="AF2491" s="32" t="s">
        <v>2864</v>
      </c>
      <c r="AG2491">
        <v>135.25</v>
      </c>
      <c r="AH2491">
        <f t="shared" si="85"/>
        <v>2.7821588366890384</v>
      </c>
      <c r="AI2491" s="180">
        <v>6.4741777050156823E-3</v>
      </c>
      <c r="AJ2491" s="42">
        <f ca="1">_xlfn.NORM.INV(RAND(),VAR!$F$6,VAR!$F$7)</f>
        <v>-1.8951684969630796E-2</v>
      </c>
    </row>
    <row r="2492" spans="27:36" x14ac:dyDescent="0.25">
      <c r="AA2492" s="32" t="s">
        <v>5125</v>
      </c>
      <c r="AB2492">
        <v>35.76</v>
      </c>
      <c r="AC2492">
        <f t="shared" si="84"/>
        <v>3.5905006418485232</v>
      </c>
      <c r="AD2492" s="42">
        <v>6.4734027582324938E-3</v>
      </c>
      <c r="AF2492" s="32" t="s">
        <v>5125</v>
      </c>
      <c r="AG2492">
        <v>35.76</v>
      </c>
      <c r="AH2492">
        <f t="shared" si="85"/>
        <v>3.5905006418485232</v>
      </c>
      <c r="AI2492" s="180">
        <v>6.4734027582324938E-3</v>
      </c>
      <c r="AJ2492" s="42">
        <f ca="1">_xlfn.NORM.INV(RAND(),VAR!$F$6,VAR!$F$7)</f>
        <v>2.8063797514439413E-2</v>
      </c>
    </row>
    <row r="2493" spans="27:36" x14ac:dyDescent="0.25">
      <c r="AA2493" s="32" t="s">
        <v>6683</v>
      </c>
      <c r="AB2493">
        <v>7.79</v>
      </c>
      <c r="AC2493">
        <f t="shared" si="84"/>
        <v>-0.76213740458015267</v>
      </c>
      <c r="AD2493" s="42">
        <v>6.4599483204135222E-3</v>
      </c>
      <c r="AF2493" s="32" t="s">
        <v>6683</v>
      </c>
      <c r="AG2493">
        <v>7.79</v>
      </c>
      <c r="AH2493">
        <f t="shared" si="85"/>
        <v>-0.76213740458015267</v>
      </c>
      <c r="AI2493" s="180">
        <v>6.4599483204135222E-3</v>
      </c>
      <c r="AJ2493" s="42">
        <f ca="1">_xlfn.NORM.INV(RAND(),VAR!$F$6,VAR!$F$7)</f>
        <v>-1.726175151634703E-2</v>
      </c>
    </row>
    <row r="2494" spans="27:36" x14ac:dyDescent="0.25">
      <c r="AA2494" s="32" t="s">
        <v>5028</v>
      </c>
      <c r="AB2494">
        <v>32.75</v>
      </c>
      <c r="AC2494">
        <f t="shared" si="84"/>
        <v>4.9007046764894424E-2</v>
      </c>
      <c r="AD2494" s="42">
        <v>6.4535955746773954E-3</v>
      </c>
      <c r="AF2494" s="32" t="s">
        <v>5028</v>
      </c>
      <c r="AG2494">
        <v>32.75</v>
      </c>
      <c r="AH2494">
        <f t="shared" si="85"/>
        <v>4.9007046764894424E-2</v>
      </c>
      <c r="AI2494" s="180">
        <v>6.4535955746773954E-3</v>
      </c>
      <c r="AJ2494" s="42">
        <f ca="1">_xlfn.NORM.INV(RAND(),VAR!$F$6,VAR!$F$7)</f>
        <v>1.5376335285981032E-2</v>
      </c>
    </row>
    <row r="2495" spans="27:36" x14ac:dyDescent="0.25">
      <c r="AA2495" s="32" t="s">
        <v>5082</v>
      </c>
      <c r="AB2495">
        <v>31.22</v>
      </c>
      <c r="AC2495">
        <f t="shared" si="84"/>
        <v>-0.87906256052682552</v>
      </c>
      <c r="AD2495" s="42">
        <v>6.4474532559639641E-3</v>
      </c>
      <c r="AF2495" s="32" t="s">
        <v>5082</v>
      </c>
      <c r="AG2495">
        <v>31.22</v>
      </c>
      <c r="AH2495">
        <f t="shared" si="85"/>
        <v>-0.87906256052682552</v>
      </c>
      <c r="AI2495" s="180">
        <v>6.4474532559639641E-3</v>
      </c>
      <c r="AJ2495" s="42">
        <f ca="1">_xlfn.NORM.INV(RAND(),VAR!$F$6,VAR!$F$7)</f>
        <v>-1.1164128657255227E-2</v>
      </c>
    </row>
    <row r="2496" spans="27:36" x14ac:dyDescent="0.25">
      <c r="AA2496" s="32" t="s">
        <v>1119</v>
      </c>
      <c r="AB2496">
        <v>258.14999999999998</v>
      </c>
      <c r="AC2496">
        <f t="shared" si="84"/>
        <v>81.476038338658142</v>
      </c>
      <c r="AD2496" s="42">
        <v>6.4327485380115679E-3</v>
      </c>
      <c r="AF2496" s="32" t="s">
        <v>1119</v>
      </c>
      <c r="AG2496">
        <v>258.14999999999998</v>
      </c>
      <c r="AH2496">
        <f t="shared" si="85"/>
        <v>81.476038338658142</v>
      </c>
      <c r="AI2496" s="180">
        <v>6.4327485380115679E-3</v>
      </c>
      <c r="AJ2496" s="42">
        <f ca="1">_xlfn.NORM.INV(RAND(),VAR!$F$6,VAR!$F$7)</f>
        <v>1.4250123573423498E-2</v>
      </c>
    </row>
    <row r="2497" spans="27:36" x14ac:dyDescent="0.25">
      <c r="AA2497" s="32" t="s">
        <v>7618</v>
      </c>
      <c r="AB2497">
        <v>3.13</v>
      </c>
      <c r="AC2497">
        <f t="shared" si="84"/>
        <v>-0.9922230228340001</v>
      </c>
      <c r="AD2497" s="42">
        <v>6.4308681672025081E-3</v>
      </c>
      <c r="AF2497" s="32" t="s">
        <v>7618</v>
      </c>
      <c r="AG2497">
        <v>3.13</v>
      </c>
      <c r="AH2497">
        <f t="shared" si="85"/>
        <v>-0.9922230228340001</v>
      </c>
      <c r="AI2497" s="180">
        <v>6.4308681672025081E-3</v>
      </c>
      <c r="AJ2497" s="42">
        <f ca="1">_xlfn.NORM.INV(RAND(),VAR!$F$6,VAR!$F$7)</f>
        <v>-6.8025029201095192E-3</v>
      </c>
    </row>
    <row r="2498" spans="27:36" x14ac:dyDescent="0.25">
      <c r="AA2498" s="32" t="s">
        <v>448</v>
      </c>
      <c r="AB2498">
        <v>402.47</v>
      </c>
      <c r="AC2498">
        <f t="shared" si="84"/>
        <v>3.2059776361166268</v>
      </c>
      <c r="AD2498" s="42">
        <v>6.4266066516629472E-3</v>
      </c>
      <c r="AF2498" s="32" t="s">
        <v>448</v>
      </c>
      <c r="AG2498">
        <v>402.47</v>
      </c>
      <c r="AH2498">
        <f t="shared" si="85"/>
        <v>3.2059776361166268</v>
      </c>
      <c r="AI2498" s="180">
        <v>6.4266066516629472E-3</v>
      </c>
      <c r="AJ2498" s="42">
        <f ca="1">_xlfn.NORM.INV(RAND(),VAR!$F$6,VAR!$F$7)</f>
        <v>1.1374203559476584E-2</v>
      </c>
    </row>
    <row r="2499" spans="27:36" x14ac:dyDescent="0.25">
      <c r="AA2499" s="32" t="s">
        <v>3652</v>
      </c>
      <c r="AB2499">
        <v>95.69</v>
      </c>
      <c r="AC2499">
        <f t="shared" si="84"/>
        <v>-0.55289225306046164</v>
      </c>
      <c r="AD2499" s="42">
        <v>6.4156499789651544E-3</v>
      </c>
      <c r="AF2499" s="32" t="s">
        <v>3652</v>
      </c>
      <c r="AG2499">
        <v>95.69</v>
      </c>
      <c r="AH2499">
        <f t="shared" si="85"/>
        <v>-0.55289225306046164</v>
      </c>
      <c r="AI2499" s="180">
        <v>6.4156499789651544E-3</v>
      </c>
      <c r="AJ2499" s="42">
        <f ca="1">_xlfn.NORM.INV(RAND(),VAR!$F$6,VAR!$F$7)</f>
        <v>-1.0138045997402244E-2</v>
      </c>
    </row>
    <row r="2500" spans="27:36" x14ac:dyDescent="0.25">
      <c r="AA2500" s="32" t="s">
        <v>2089</v>
      </c>
      <c r="AB2500">
        <v>214.02</v>
      </c>
      <c r="AC2500">
        <f t="shared" ref="AC2500:AC2563" si="86">(AB2500/AB2501)-1</f>
        <v>0.50930888575458377</v>
      </c>
      <c r="AD2500" s="42">
        <v>6.395184802031384E-3</v>
      </c>
      <c r="AF2500" s="32" t="s">
        <v>2089</v>
      </c>
      <c r="AG2500">
        <v>214.02</v>
      </c>
      <c r="AH2500">
        <f t="shared" ref="AH2500:AH2563" si="87">(AG2500/AG2501)-1</f>
        <v>0.50930888575458377</v>
      </c>
      <c r="AI2500" s="180">
        <v>6.395184802031384E-3</v>
      </c>
      <c r="AJ2500" s="42">
        <f ca="1">_xlfn.NORM.INV(RAND(),VAR!$F$6,VAR!$F$7)</f>
        <v>-8.1840992097106949E-2</v>
      </c>
    </row>
    <row r="2501" spans="27:36" x14ac:dyDescent="0.25">
      <c r="AA2501" s="32" t="s">
        <v>2660</v>
      </c>
      <c r="AB2501">
        <v>141.80000000000001</v>
      </c>
      <c r="AC2501">
        <f t="shared" si="86"/>
        <v>-0.25654065957112138</v>
      </c>
      <c r="AD2501" s="42">
        <v>6.3875088715401596E-3</v>
      </c>
      <c r="AF2501" s="32" t="s">
        <v>2660</v>
      </c>
      <c r="AG2501">
        <v>141.80000000000001</v>
      </c>
      <c r="AH2501">
        <f t="shared" si="87"/>
        <v>-0.25654065957112138</v>
      </c>
      <c r="AI2501" s="180">
        <v>6.3875088715401596E-3</v>
      </c>
      <c r="AJ2501" s="42">
        <f ca="1">_xlfn.NORM.INV(RAND(),VAR!$F$6,VAR!$F$7)</f>
        <v>-9.4556667696788377E-3</v>
      </c>
    </row>
    <row r="2502" spans="27:36" x14ac:dyDescent="0.25">
      <c r="AA2502" s="32" t="s">
        <v>2115</v>
      </c>
      <c r="AB2502">
        <v>190.73</v>
      </c>
      <c r="AC2502">
        <f t="shared" si="86"/>
        <v>6.9294163816785215E-2</v>
      </c>
      <c r="AD2502" s="42">
        <v>6.3845504432249456E-3</v>
      </c>
      <c r="AF2502" s="32" t="s">
        <v>2115</v>
      </c>
      <c r="AG2502">
        <v>190.73</v>
      </c>
      <c r="AH2502">
        <f t="shared" si="87"/>
        <v>6.9294163816785215E-2</v>
      </c>
      <c r="AI2502" s="180">
        <v>6.3845504432249456E-3</v>
      </c>
      <c r="AJ2502" s="42">
        <f ca="1">_xlfn.NORM.INV(RAND(),VAR!$F$6,VAR!$F$7)</f>
        <v>9.9551391953242169E-3</v>
      </c>
    </row>
    <row r="2503" spans="27:36" x14ac:dyDescent="0.25">
      <c r="AA2503" s="32" t="s">
        <v>2279</v>
      </c>
      <c r="AB2503">
        <v>178.37</v>
      </c>
      <c r="AC2503">
        <f t="shared" si="86"/>
        <v>-0.50257954767282964</v>
      </c>
      <c r="AD2503" s="42">
        <v>6.3755359963890701E-3</v>
      </c>
      <c r="AF2503" s="32" t="s">
        <v>2279</v>
      </c>
      <c r="AG2503">
        <v>178.37</v>
      </c>
      <c r="AH2503">
        <f t="shared" si="87"/>
        <v>-0.50257954767282964</v>
      </c>
      <c r="AI2503" s="180">
        <v>6.3755359963890701E-3</v>
      </c>
      <c r="AJ2503" s="42">
        <f ca="1">_xlfn.NORM.INV(RAND(),VAR!$F$6,VAR!$F$7)</f>
        <v>4.5790685851016227E-2</v>
      </c>
    </row>
    <row r="2504" spans="27:36" x14ac:dyDescent="0.25">
      <c r="AA2504" s="32" t="s">
        <v>954</v>
      </c>
      <c r="AB2504">
        <v>358.59</v>
      </c>
      <c r="AC2504">
        <f t="shared" si="86"/>
        <v>-6.6925138560016695E-2</v>
      </c>
      <c r="AD2504" s="42">
        <v>6.3706780422092546E-3</v>
      </c>
      <c r="AF2504" s="32" t="s">
        <v>954</v>
      </c>
      <c r="AG2504">
        <v>358.59</v>
      </c>
      <c r="AH2504">
        <f t="shared" si="87"/>
        <v>-6.6925138560016695E-2</v>
      </c>
      <c r="AI2504" s="180">
        <v>6.3706780422092546E-3</v>
      </c>
      <c r="AJ2504" s="42">
        <f ca="1">_xlfn.NORM.INV(RAND(),VAR!$F$6,VAR!$F$7)</f>
        <v>-8.0383359117237804E-3</v>
      </c>
    </row>
    <row r="2505" spans="27:36" x14ac:dyDescent="0.25">
      <c r="AA2505" s="32" t="s">
        <v>360</v>
      </c>
      <c r="AB2505">
        <v>384.31</v>
      </c>
      <c r="AC2505">
        <f t="shared" si="86"/>
        <v>1.9260697426526572</v>
      </c>
      <c r="AD2505" s="42">
        <v>6.3632554729233792E-3</v>
      </c>
      <c r="AF2505" s="32" t="s">
        <v>360</v>
      </c>
      <c r="AG2505">
        <v>384.31</v>
      </c>
      <c r="AH2505">
        <f t="shared" si="87"/>
        <v>1.9260697426526572</v>
      </c>
      <c r="AI2505" s="180">
        <v>6.3632554729233792E-3</v>
      </c>
      <c r="AJ2505" s="42">
        <f ca="1">_xlfn.NORM.INV(RAND(),VAR!$F$6,VAR!$F$7)</f>
        <v>3.2773105604278457E-2</v>
      </c>
    </row>
    <row r="2506" spans="27:36" x14ac:dyDescent="0.25">
      <c r="AA2506" s="32" t="s">
        <v>3244</v>
      </c>
      <c r="AB2506">
        <v>131.34</v>
      </c>
      <c r="AC2506">
        <f t="shared" si="86"/>
        <v>7.2812105926860031</v>
      </c>
      <c r="AD2506" s="42">
        <v>6.3596659259828048E-3</v>
      </c>
      <c r="AF2506" s="32" t="s">
        <v>3244</v>
      </c>
      <c r="AG2506">
        <v>131.34</v>
      </c>
      <c r="AH2506">
        <f t="shared" si="87"/>
        <v>7.2812105926860031</v>
      </c>
      <c r="AI2506" s="180">
        <v>6.3596659259828048E-3</v>
      </c>
      <c r="AJ2506" s="42">
        <f ca="1">_xlfn.NORM.INV(RAND(),VAR!$F$6,VAR!$F$7)</f>
        <v>-6.5830481712284288E-4</v>
      </c>
    </row>
    <row r="2507" spans="27:36" x14ac:dyDescent="0.25">
      <c r="AA2507" s="32" t="s">
        <v>5407</v>
      </c>
      <c r="AB2507">
        <v>15.86</v>
      </c>
      <c r="AC2507">
        <f t="shared" si="86"/>
        <v>-0.86681222707423577</v>
      </c>
      <c r="AD2507" s="42">
        <v>6.345177664974555E-3</v>
      </c>
      <c r="AF2507" s="32" t="s">
        <v>5407</v>
      </c>
      <c r="AG2507">
        <v>15.86</v>
      </c>
      <c r="AH2507">
        <f t="shared" si="87"/>
        <v>-0.86681222707423577</v>
      </c>
      <c r="AI2507" s="180">
        <v>6.345177664974555E-3</v>
      </c>
      <c r="AJ2507" s="42">
        <f ca="1">_xlfn.NORM.INV(RAND(),VAR!$F$6,VAR!$F$7)</f>
        <v>1.1899113555572239E-2</v>
      </c>
    </row>
    <row r="2508" spans="27:36" x14ac:dyDescent="0.25">
      <c r="AA2508" s="32" t="s">
        <v>3524</v>
      </c>
      <c r="AB2508">
        <v>119.08</v>
      </c>
      <c r="AC2508">
        <f t="shared" si="86"/>
        <v>-0.26548235874660753</v>
      </c>
      <c r="AD2508" s="42">
        <v>6.3382067100481443E-3</v>
      </c>
      <c r="AF2508" s="32" t="s">
        <v>3524</v>
      </c>
      <c r="AG2508">
        <v>119.08</v>
      </c>
      <c r="AH2508">
        <f t="shared" si="87"/>
        <v>-0.26548235874660753</v>
      </c>
      <c r="AI2508" s="180">
        <v>6.3382067100481443E-3</v>
      </c>
      <c r="AJ2508" s="42">
        <f ca="1">_xlfn.NORM.INV(RAND(),VAR!$F$6,VAR!$F$7)</f>
        <v>-2.4437782632582894E-2</v>
      </c>
    </row>
    <row r="2509" spans="27:36" x14ac:dyDescent="0.25">
      <c r="AA2509" s="32" t="s">
        <v>1345</v>
      </c>
      <c r="AB2509">
        <v>162.12</v>
      </c>
      <c r="AC2509">
        <f t="shared" si="86"/>
        <v>3.9097551595949298E-2</v>
      </c>
      <c r="AD2509" s="42">
        <v>6.3314711359405695E-3</v>
      </c>
      <c r="AF2509" s="32" t="s">
        <v>1345</v>
      </c>
      <c r="AG2509">
        <v>162.12</v>
      </c>
      <c r="AH2509">
        <f t="shared" si="87"/>
        <v>3.9097551595949298E-2</v>
      </c>
      <c r="AI2509" s="180">
        <v>6.3314711359405695E-3</v>
      </c>
      <c r="AJ2509" s="42">
        <f ca="1">_xlfn.NORM.INV(RAND(),VAR!$F$6,VAR!$F$7)</f>
        <v>2.1579850526890793E-2</v>
      </c>
    </row>
    <row r="2510" spans="27:36" x14ac:dyDescent="0.25">
      <c r="AA2510" s="32" t="s">
        <v>2515</v>
      </c>
      <c r="AB2510">
        <v>156.02000000000001</v>
      </c>
      <c r="AC2510">
        <f t="shared" si="86"/>
        <v>23.492935635792779</v>
      </c>
      <c r="AD2510" s="42">
        <v>6.3209494324045767E-3</v>
      </c>
      <c r="AF2510" s="32" t="s">
        <v>2515</v>
      </c>
      <c r="AG2510">
        <v>156.02000000000001</v>
      </c>
      <c r="AH2510">
        <f t="shared" si="87"/>
        <v>23.492935635792779</v>
      </c>
      <c r="AI2510" s="180">
        <v>6.3209494324045767E-3</v>
      </c>
      <c r="AJ2510" s="42">
        <f ca="1">_xlfn.NORM.INV(RAND(),VAR!$F$6,VAR!$F$7)</f>
        <v>-3.2037782021132871E-3</v>
      </c>
    </row>
    <row r="2511" spans="27:36" x14ac:dyDescent="0.25">
      <c r="AA2511" s="32" t="s">
        <v>7328</v>
      </c>
      <c r="AB2511">
        <v>6.37</v>
      </c>
      <c r="AC2511">
        <f t="shared" si="86"/>
        <v>-0.78949107732980828</v>
      </c>
      <c r="AD2511" s="42">
        <v>6.3191153238546516E-3</v>
      </c>
      <c r="AF2511" s="32" t="s">
        <v>7328</v>
      </c>
      <c r="AG2511">
        <v>6.37</v>
      </c>
      <c r="AH2511">
        <f t="shared" si="87"/>
        <v>-0.78949107732980828</v>
      </c>
      <c r="AI2511" s="180">
        <v>6.3191153238546516E-3</v>
      </c>
      <c r="AJ2511" s="42">
        <f ca="1">_xlfn.NORM.INV(RAND(),VAR!$F$6,VAR!$F$7)</f>
        <v>2.1743556242143861E-2</v>
      </c>
    </row>
    <row r="2512" spans="27:36" x14ac:dyDescent="0.25">
      <c r="AA2512" s="32" t="s">
        <v>4510</v>
      </c>
      <c r="AB2512">
        <v>30.26</v>
      </c>
      <c r="AC2512">
        <f t="shared" si="86"/>
        <v>0.89836888331242171</v>
      </c>
      <c r="AD2512" s="42">
        <v>6.3185899567674841E-3</v>
      </c>
      <c r="AF2512" s="32" t="s">
        <v>4510</v>
      </c>
      <c r="AG2512">
        <v>30.26</v>
      </c>
      <c r="AH2512">
        <f t="shared" si="87"/>
        <v>0.89836888331242171</v>
      </c>
      <c r="AI2512" s="180">
        <v>6.3185899567674841E-3</v>
      </c>
      <c r="AJ2512" s="42">
        <f ca="1">_xlfn.NORM.INV(RAND(),VAR!$F$6,VAR!$F$7)</f>
        <v>2.6349263648227979E-2</v>
      </c>
    </row>
    <row r="2513" spans="27:36" x14ac:dyDescent="0.25">
      <c r="AA2513" s="32" t="s">
        <v>5405</v>
      </c>
      <c r="AB2513">
        <v>15.94</v>
      </c>
      <c r="AC2513">
        <f t="shared" si="86"/>
        <v>-0.44479275513758276</v>
      </c>
      <c r="AD2513" s="42">
        <v>6.3131313131312705E-3</v>
      </c>
      <c r="AF2513" s="32" t="s">
        <v>5405</v>
      </c>
      <c r="AG2513">
        <v>15.94</v>
      </c>
      <c r="AH2513">
        <f t="shared" si="87"/>
        <v>-0.44479275513758276</v>
      </c>
      <c r="AI2513" s="180">
        <v>6.3131313131312705E-3</v>
      </c>
      <c r="AJ2513" s="42">
        <f ca="1">_xlfn.NORM.INV(RAND(),VAR!$F$6,VAR!$F$7)</f>
        <v>1.0422288739090948E-2</v>
      </c>
    </row>
    <row r="2514" spans="27:36" x14ac:dyDescent="0.25">
      <c r="AA2514" s="32" t="s">
        <v>5169</v>
      </c>
      <c r="AB2514">
        <v>28.71</v>
      </c>
      <c r="AC2514">
        <f t="shared" si="86"/>
        <v>-0.92073440088348979</v>
      </c>
      <c r="AD2514" s="42">
        <v>6.3091482649841879E-3</v>
      </c>
      <c r="AF2514" s="32" t="s">
        <v>5169</v>
      </c>
      <c r="AG2514">
        <v>28.71</v>
      </c>
      <c r="AH2514">
        <f t="shared" si="87"/>
        <v>-0.92073440088348979</v>
      </c>
      <c r="AI2514" s="180">
        <v>6.3091482649841879E-3</v>
      </c>
      <c r="AJ2514" s="42">
        <f ca="1">_xlfn.NORM.INV(RAND(),VAR!$F$6,VAR!$F$7)</f>
        <v>-1.3520623374190972E-2</v>
      </c>
    </row>
    <row r="2515" spans="27:36" x14ac:dyDescent="0.25">
      <c r="AA2515" s="32" t="s">
        <v>951</v>
      </c>
      <c r="AB2515">
        <v>362.2</v>
      </c>
      <c r="AC2515">
        <f t="shared" si="86"/>
        <v>6.0852895148669797</v>
      </c>
      <c r="AD2515" s="42">
        <v>6.3067818742532644E-3</v>
      </c>
      <c r="AF2515" s="32" t="s">
        <v>951</v>
      </c>
      <c r="AG2515">
        <v>362.2</v>
      </c>
      <c r="AH2515">
        <f t="shared" si="87"/>
        <v>6.0852895148669797</v>
      </c>
      <c r="AI2515" s="180">
        <v>6.3067818742532644E-3</v>
      </c>
      <c r="AJ2515" s="42">
        <f ca="1">_xlfn.NORM.INV(RAND(),VAR!$F$6,VAR!$F$7)</f>
        <v>-2.9489346137180423E-2</v>
      </c>
    </row>
    <row r="2516" spans="27:36" x14ac:dyDescent="0.25">
      <c r="AA2516" s="32" t="s">
        <v>4129</v>
      </c>
      <c r="AB2516">
        <v>51.12</v>
      </c>
      <c r="AC2516">
        <f t="shared" si="86"/>
        <v>6.5221921233590274E-2</v>
      </c>
      <c r="AD2516" s="42">
        <v>6.2992125984251413E-3</v>
      </c>
      <c r="AF2516" s="32" t="s">
        <v>4129</v>
      </c>
      <c r="AG2516">
        <v>51.12</v>
      </c>
      <c r="AH2516">
        <f t="shared" si="87"/>
        <v>6.5221921233590274E-2</v>
      </c>
      <c r="AI2516" s="180">
        <v>6.2992125984251413E-3</v>
      </c>
      <c r="AJ2516" s="42">
        <f ca="1">_xlfn.NORM.INV(RAND(),VAR!$F$6,VAR!$F$7)</f>
        <v>6.3379386849841055E-3</v>
      </c>
    </row>
    <row r="2517" spans="27:36" x14ac:dyDescent="0.25">
      <c r="AA2517" s="32" t="s">
        <v>4187</v>
      </c>
      <c r="AB2517">
        <v>47.99</v>
      </c>
      <c r="AC2517">
        <f t="shared" si="86"/>
        <v>-0.71981550677253625</v>
      </c>
      <c r="AD2517" s="42">
        <v>6.2906269658209446E-3</v>
      </c>
      <c r="AF2517" s="32" t="s">
        <v>4187</v>
      </c>
      <c r="AG2517">
        <v>47.99</v>
      </c>
      <c r="AH2517">
        <f t="shared" si="87"/>
        <v>-0.71981550677253625</v>
      </c>
      <c r="AI2517" s="180">
        <v>6.2906269658209446E-3</v>
      </c>
      <c r="AJ2517" s="42">
        <f ca="1">_xlfn.NORM.INV(RAND(),VAR!$F$6,VAR!$F$7)</f>
        <v>-1.9699430866226803E-2</v>
      </c>
    </row>
    <row r="2518" spans="27:36" x14ac:dyDescent="0.25">
      <c r="AA2518" s="32" t="s">
        <v>2560</v>
      </c>
      <c r="AB2518">
        <v>171.28</v>
      </c>
      <c r="AC2518">
        <f t="shared" si="86"/>
        <v>5.6775828460038991</v>
      </c>
      <c r="AD2518" s="42">
        <v>6.2863521532223743E-3</v>
      </c>
      <c r="AF2518" s="32" t="s">
        <v>2560</v>
      </c>
      <c r="AG2518">
        <v>171.28</v>
      </c>
      <c r="AH2518">
        <f t="shared" si="87"/>
        <v>5.6775828460038991</v>
      </c>
      <c r="AI2518" s="180">
        <v>6.2863521532223743E-3</v>
      </c>
      <c r="AJ2518" s="42">
        <f ca="1">_xlfn.NORM.INV(RAND(),VAR!$F$6,VAR!$F$7)</f>
        <v>-3.4538049218956604E-2</v>
      </c>
    </row>
    <row r="2519" spans="27:36" x14ac:dyDescent="0.25">
      <c r="AA2519" s="32" t="s">
        <v>5193</v>
      </c>
      <c r="AB2519">
        <v>25.65</v>
      </c>
      <c r="AC2519">
        <f t="shared" si="86"/>
        <v>0.77754677754677748</v>
      </c>
      <c r="AD2519" s="42">
        <v>6.2769713613182176E-3</v>
      </c>
      <c r="AF2519" s="32" t="s">
        <v>5193</v>
      </c>
      <c r="AG2519">
        <v>25.65</v>
      </c>
      <c r="AH2519">
        <f t="shared" si="87"/>
        <v>0.77754677754677748</v>
      </c>
      <c r="AI2519" s="180">
        <v>6.2769713613182176E-3</v>
      </c>
      <c r="AJ2519" s="42">
        <f ca="1">_xlfn.NORM.INV(RAND(),VAR!$F$6,VAR!$F$7)</f>
        <v>-1.9923891928437631E-2</v>
      </c>
    </row>
    <row r="2520" spans="27:36" x14ac:dyDescent="0.25">
      <c r="AA2520" s="32" t="s">
        <v>5440</v>
      </c>
      <c r="AB2520">
        <v>14.43</v>
      </c>
      <c r="AC2520">
        <f t="shared" si="86"/>
        <v>-0.90625609043071531</v>
      </c>
      <c r="AD2520" s="42">
        <v>6.2761506276149959E-3</v>
      </c>
      <c r="AF2520" s="32" t="s">
        <v>5440</v>
      </c>
      <c r="AG2520">
        <v>14.43</v>
      </c>
      <c r="AH2520">
        <f t="shared" si="87"/>
        <v>-0.90625609043071531</v>
      </c>
      <c r="AI2520" s="180">
        <v>6.2761506276149959E-3</v>
      </c>
      <c r="AJ2520" s="42">
        <f ca="1">_xlfn.NORM.INV(RAND(),VAR!$F$6,VAR!$F$7)</f>
        <v>1.471903053692142E-2</v>
      </c>
    </row>
    <row r="2521" spans="27:36" x14ac:dyDescent="0.25">
      <c r="AA2521" s="32" t="s">
        <v>2976</v>
      </c>
      <c r="AB2521">
        <v>153.93</v>
      </c>
      <c r="AC2521">
        <f t="shared" si="86"/>
        <v>12.670515097690942</v>
      </c>
      <c r="AD2521" s="42">
        <v>6.275740341243452E-3</v>
      </c>
      <c r="AF2521" s="32" t="s">
        <v>2976</v>
      </c>
      <c r="AG2521">
        <v>153.93</v>
      </c>
      <c r="AH2521">
        <f t="shared" si="87"/>
        <v>12.670515097690942</v>
      </c>
      <c r="AI2521" s="180">
        <v>6.275740341243452E-3</v>
      </c>
      <c r="AJ2521" s="42">
        <f ca="1">_xlfn.NORM.INV(RAND(),VAR!$F$6,VAR!$F$7)</f>
        <v>3.0719855001047586E-2</v>
      </c>
    </row>
    <row r="2522" spans="27:36" x14ac:dyDescent="0.25">
      <c r="AA2522" s="32" t="s">
        <v>5684</v>
      </c>
      <c r="AB2522">
        <v>11.26</v>
      </c>
      <c r="AC2522">
        <f t="shared" si="86"/>
        <v>-0.97184296074018506</v>
      </c>
      <c r="AD2522" s="42">
        <v>6.2555853440571241E-3</v>
      </c>
      <c r="AF2522" s="32" t="s">
        <v>5684</v>
      </c>
      <c r="AG2522">
        <v>11.26</v>
      </c>
      <c r="AH2522">
        <f t="shared" si="87"/>
        <v>-0.97184296074018506</v>
      </c>
      <c r="AI2522" s="180">
        <v>6.2555853440571241E-3</v>
      </c>
      <c r="AJ2522" s="42">
        <f ca="1">_xlfn.NORM.INV(RAND(),VAR!$F$6,VAR!$F$7)</f>
        <v>-3.9062176200852184E-3</v>
      </c>
    </row>
    <row r="2523" spans="27:36" x14ac:dyDescent="0.25">
      <c r="AA2523" s="32" t="s">
        <v>449</v>
      </c>
      <c r="AB2523">
        <v>399.9</v>
      </c>
      <c r="AC2523">
        <f t="shared" si="86"/>
        <v>0.45720220092555475</v>
      </c>
      <c r="AD2523" s="42">
        <v>6.2402496099842608E-3</v>
      </c>
      <c r="AF2523" s="32" t="s">
        <v>449</v>
      </c>
      <c r="AG2523">
        <v>399.9</v>
      </c>
      <c r="AH2523">
        <f t="shared" si="87"/>
        <v>0.45720220092555475</v>
      </c>
      <c r="AI2523" s="180">
        <v>6.2402496099842608E-3</v>
      </c>
      <c r="AJ2523" s="42">
        <f ca="1">_xlfn.NORM.INV(RAND(),VAR!$F$6,VAR!$F$7)</f>
        <v>2.8929518158912811E-2</v>
      </c>
    </row>
    <row r="2524" spans="27:36" x14ac:dyDescent="0.25">
      <c r="AA2524" s="32" t="s">
        <v>1019</v>
      </c>
      <c r="AB2524">
        <v>274.43</v>
      </c>
      <c r="AC2524">
        <f t="shared" si="86"/>
        <v>0.42783558792924059</v>
      </c>
      <c r="AD2524" s="42">
        <v>6.2332710006232084E-3</v>
      </c>
      <c r="AF2524" s="32" t="s">
        <v>1019</v>
      </c>
      <c r="AG2524">
        <v>274.43</v>
      </c>
      <c r="AH2524">
        <f t="shared" si="87"/>
        <v>0.42783558792924059</v>
      </c>
      <c r="AI2524" s="180">
        <v>6.2332710006232084E-3</v>
      </c>
      <c r="AJ2524" s="42">
        <f ca="1">_xlfn.NORM.INV(RAND(),VAR!$F$6,VAR!$F$7)</f>
        <v>3.1915534816006022E-2</v>
      </c>
    </row>
    <row r="2525" spans="27:36" x14ac:dyDescent="0.25">
      <c r="AA2525" s="32" t="s">
        <v>2329</v>
      </c>
      <c r="AB2525">
        <v>192.2</v>
      </c>
      <c r="AC2525">
        <f t="shared" si="86"/>
        <v>4.1680559290131756</v>
      </c>
      <c r="AD2525" s="42">
        <v>6.2300403120254533E-3</v>
      </c>
      <c r="AF2525" s="32" t="s">
        <v>2329</v>
      </c>
      <c r="AG2525">
        <v>192.2</v>
      </c>
      <c r="AH2525">
        <f t="shared" si="87"/>
        <v>4.1680559290131756</v>
      </c>
      <c r="AI2525" s="180">
        <v>6.2300403120254533E-3</v>
      </c>
      <c r="AJ2525" s="42">
        <f ca="1">_xlfn.NORM.INV(RAND(),VAR!$F$6,VAR!$F$7)</f>
        <v>5.0883707922174594E-2</v>
      </c>
    </row>
    <row r="2526" spans="27:36" x14ac:dyDescent="0.25">
      <c r="AA2526" s="32" t="s">
        <v>4353</v>
      </c>
      <c r="AB2526">
        <v>37.19</v>
      </c>
      <c r="AC2526">
        <f t="shared" si="86"/>
        <v>-0.23351195383347079</v>
      </c>
      <c r="AD2526" s="42">
        <v>6.2229437229437412E-3</v>
      </c>
      <c r="AF2526" s="32" t="s">
        <v>4353</v>
      </c>
      <c r="AG2526">
        <v>37.19</v>
      </c>
      <c r="AH2526">
        <f t="shared" si="87"/>
        <v>-0.23351195383347079</v>
      </c>
      <c r="AI2526" s="180">
        <v>6.2229437229437412E-3</v>
      </c>
      <c r="AJ2526" s="42">
        <f ca="1">_xlfn.NORM.INV(RAND(),VAR!$F$6,VAR!$F$7)</f>
        <v>2.7567274594197878E-2</v>
      </c>
    </row>
    <row r="2527" spans="27:36" x14ac:dyDescent="0.25">
      <c r="AA2527" s="32" t="s">
        <v>4250</v>
      </c>
      <c r="AB2527">
        <v>48.52</v>
      </c>
      <c r="AC2527">
        <f t="shared" si="86"/>
        <v>-0.65955655346618025</v>
      </c>
      <c r="AD2527" s="42">
        <v>6.2214848610535611E-3</v>
      </c>
      <c r="AF2527" s="32" t="s">
        <v>4250</v>
      </c>
      <c r="AG2527">
        <v>48.52</v>
      </c>
      <c r="AH2527">
        <f t="shared" si="87"/>
        <v>-0.65955655346618025</v>
      </c>
      <c r="AI2527" s="180">
        <v>6.2214848610535611E-3</v>
      </c>
      <c r="AJ2527" s="42">
        <f ca="1">_xlfn.NORM.INV(RAND(),VAR!$F$6,VAR!$F$7)</f>
        <v>-7.6675293629441081E-3</v>
      </c>
    </row>
    <row r="2528" spans="27:36" x14ac:dyDescent="0.25">
      <c r="AA2528" s="32" t="s">
        <v>3102</v>
      </c>
      <c r="AB2528">
        <v>142.52000000000001</v>
      </c>
      <c r="AC2528">
        <f t="shared" si="86"/>
        <v>1.1447705041384499</v>
      </c>
      <c r="AD2528" s="42">
        <v>6.2129341993788501E-3</v>
      </c>
      <c r="AF2528" s="32" t="s">
        <v>3102</v>
      </c>
      <c r="AG2528">
        <v>142.52000000000001</v>
      </c>
      <c r="AH2528">
        <f t="shared" si="87"/>
        <v>1.1447705041384499</v>
      </c>
      <c r="AI2528" s="180">
        <v>6.2129341993788501E-3</v>
      </c>
      <c r="AJ2528" s="42">
        <f ca="1">_xlfn.NORM.INV(RAND(),VAR!$F$6,VAR!$F$7)</f>
        <v>-8.3906335971444448E-3</v>
      </c>
    </row>
    <row r="2529" spans="27:36" x14ac:dyDescent="0.25">
      <c r="AA2529" s="32" t="s">
        <v>3978</v>
      </c>
      <c r="AB2529">
        <v>66.45</v>
      </c>
      <c r="AC2529">
        <f t="shared" si="86"/>
        <v>1.0465044656606102</v>
      </c>
      <c r="AD2529" s="42">
        <v>6.2083585705632327E-3</v>
      </c>
      <c r="AF2529" s="32" t="s">
        <v>3978</v>
      </c>
      <c r="AG2529">
        <v>66.45</v>
      </c>
      <c r="AH2529">
        <f t="shared" si="87"/>
        <v>1.0465044656606102</v>
      </c>
      <c r="AI2529" s="180">
        <v>6.2083585705632327E-3</v>
      </c>
      <c r="AJ2529" s="42">
        <f ca="1">_xlfn.NORM.INV(RAND(),VAR!$F$6,VAR!$F$7)</f>
        <v>-3.0095829475642065E-2</v>
      </c>
    </row>
    <row r="2530" spans="27:36" x14ac:dyDescent="0.25">
      <c r="AA2530" s="32" t="s">
        <v>4472</v>
      </c>
      <c r="AB2530">
        <v>32.47</v>
      </c>
      <c r="AC2530">
        <f t="shared" si="86"/>
        <v>2.9987684729064044</v>
      </c>
      <c r="AD2530" s="42">
        <v>6.1977068484659892E-3</v>
      </c>
      <c r="AF2530" s="32" t="s">
        <v>4472</v>
      </c>
      <c r="AG2530">
        <v>32.47</v>
      </c>
      <c r="AH2530">
        <f t="shared" si="87"/>
        <v>2.9987684729064044</v>
      </c>
      <c r="AI2530" s="180">
        <v>6.1977068484659892E-3</v>
      </c>
      <c r="AJ2530" s="42">
        <f ca="1">_xlfn.NORM.INV(RAND(),VAR!$F$6,VAR!$F$7)</f>
        <v>2.3108950337683079E-2</v>
      </c>
    </row>
    <row r="2531" spans="27:36" x14ac:dyDescent="0.25">
      <c r="AA2531" s="32" t="s">
        <v>6363</v>
      </c>
      <c r="AB2531">
        <v>8.1199999999999992</v>
      </c>
      <c r="AC2531">
        <f t="shared" si="86"/>
        <v>-0.97817849560613801</v>
      </c>
      <c r="AD2531" s="42">
        <v>6.1957868649316072E-3</v>
      </c>
      <c r="AF2531" s="32" t="s">
        <v>6363</v>
      </c>
      <c r="AG2531">
        <v>8.1199999999999992</v>
      </c>
      <c r="AH2531">
        <f t="shared" si="87"/>
        <v>-0.97817849560613801</v>
      </c>
      <c r="AI2531" s="180">
        <v>6.1957868649316072E-3</v>
      </c>
      <c r="AJ2531" s="42">
        <f ca="1">_xlfn.NORM.INV(RAND(),VAR!$F$6,VAR!$F$7)</f>
        <v>-1.1991645277856939E-2</v>
      </c>
    </row>
    <row r="2532" spans="27:36" x14ac:dyDescent="0.25">
      <c r="AA2532" s="32" t="s">
        <v>533</v>
      </c>
      <c r="AB2532">
        <v>372.11</v>
      </c>
      <c r="AC2532">
        <f t="shared" si="86"/>
        <v>10.421424186617557</v>
      </c>
      <c r="AD2532" s="42">
        <v>6.1922016115949496E-3</v>
      </c>
      <c r="AF2532" s="32" t="s">
        <v>533</v>
      </c>
      <c r="AG2532">
        <v>372.11</v>
      </c>
      <c r="AH2532">
        <f t="shared" si="87"/>
        <v>10.421424186617557</v>
      </c>
      <c r="AI2532" s="180">
        <v>6.1922016115949496E-3</v>
      </c>
      <c r="AJ2532" s="42">
        <f ca="1">_xlfn.NORM.INV(RAND(),VAR!$F$6,VAR!$F$7)</f>
        <v>-6.4785639807225757E-3</v>
      </c>
    </row>
    <row r="2533" spans="27:36" x14ac:dyDescent="0.25">
      <c r="AA2533" s="32" t="s">
        <v>5044</v>
      </c>
      <c r="AB2533">
        <v>32.58</v>
      </c>
      <c r="AC2533">
        <f t="shared" si="86"/>
        <v>-4.7925189947399249E-2</v>
      </c>
      <c r="AD2533" s="42">
        <v>6.1766522544779434E-3</v>
      </c>
      <c r="AF2533" s="32" t="s">
        <v>5044</v>
      </c>
      <c r="AG2533">
        <v>32.58</v>
      </c>
      <c r="AH2533">
        <f t="shared" si="87"/>
        <v>-4.7925189947399249E-2</v>
      </c>
      <c r="AI2533" s="180">
        <v>6.1766522544779434E-3</v>
      </c>
      <c r="AJ2533" s="42">
        <f ca="1">_xlfn.NORM.INV(RAND(),VAR!$F$6,VAR!$F$7)</f>
        <v>6.8670841482242298E-2</v>
      </c>
    </row>
    <row r="2534" spans="27:36" x14ac:dyDescent="0.25">
      <c r="AA2534" s="32" t="s">
        <v>4728</v>
      </c>
      <c r="AB2534">
        <v>34.22</v>
      </c>
      <c r="AC2534">
        <f t="shared" si="86"/>
        <v>-0.53372394059136119</v>
      </c>
      <c r="AD2534" s="42">
        <v>6.174654513378508E-3</v>
      </c>
      <c r="AF2534" s="32" t="s">
        <v>4728</v>
      </c>
      <c r="AG2534">
        <v>34.22</v>
      </c>
      <c r="AH2534">
        <f t="shared" si="87"/>
        <v>-0.53372394059136119</v>
      </c>
      <c r="AI2534" s="180">
        <v>6.174654513378508E-3</v>
      </c>
      <c r="AJ2534" s="42">
        <f ca="1">_xlfn.NORM.INV(RAND(),VAR!$F$6,VAR!$F$7)</f>
        <v>-8.8456605104211983E-3</v>
      </c>
    </row>
    <row r="2535" spans="27:36" x14ac:dyDescent="0.25">
      <c r="AA2535" s="32" t="s">
        <v>3881</v>
      </c>
      <c r="AB2535">
        <v>73.39</v>
      </c>
      <c r="AC2535">
        <f t="shared" si="86"/>
        <v>-0.75692236354001063</v>
      </c>
      <c r="AD2535" s="42">
        <v>6.1694543460377727E-3</v>
      </c>
      <c r="AF2535" s="32" t="s">
        <v>3881</v>
      </c>
      <c r="AG2535">
        <v>73.39</v>
      </c>
      <c r="AH2535">
        <f t="shared" si="87"/>
        <v>-0.75692236354001063</v>
      </c>
      <c r="AI2535" s="180">
        <v>6.1694543460377727E-3</v>
      </c>
      <c r="AJ2535" s="42">
        <f ca="1">_xlfn.NORM.INV(RAND(),VAR!$F$6,VAR!$F$7)</f>
        <v>2.3484361123092806E-2</v>
      </c>
    </row>
    <row r="2536" spans="27:36" x14ac:dyDescent="0.25">
      <c r="AA2536" s="32" t="s">
        <v>321</v>
      </c>
      <c r="AB2536">
        <v>301.92</v>
      </c>
      <c r="AC2536">
        <f t="shared" si="86"/>
        <v>-2.6661078693703821E-2</v>
      </c>
      <c r="AD2536" s="42">
        <v>6.1652281134403353E-3</v>
      </c>
      <c r="AF2536" s="32" t="s">
        <v>321</v>
      </c>
      <c r="AG2536">
        <v>301.92</v>
      </c>
      <c r="AH2536">
        <f t="shared" si="87"/>
        <v>-2.6661078693703821E-2</v>
      </c>
      <c r="AI2536" s="180">
        <v>6.1652281134403353E-3</v>
      </c>
      <c r="AJ2536" s="42">
        <f ca="1">_xlfn.NORM.INV(RAND(),VAR!$F$6,VAR!$F$7)</f>
        <v>7.64389730249781E-3</v>
      </c>
    </row>
    <row r="2537" spans="27:36" x14ac:dyDescent="0.25">
      <c r="AA2537" s="32" t="s">
        <v>1005</v>
      </c>
      <c r="AB2537">
        <v>310.19</v>
      </c>
      <c r="AC2537">
        <f t="shared" si="86"/>
        <v>93.859327217125383</v>
      </c>
      <c r="AD2537" s="42">
        <v>6.1630283174931577E-3</v>
      </c>
      <c r="AF2537" s="32" t="s">
        <v>1005</v>
      </c>
      <c r="AG2537">
        <v>310.19</v>
      </c>
      <c r="AH2537">
        <f t="shared" si="87"/>
        <v>93.859327217125383</v>
      </c>
      <c r="AI2537" s="180">
        <v>6.1630283174931577E-3</v>
      </c>
      <c r="AJ2537" s="42">
        <f ca="1">_xlfn.NORM.INV(RAND(),VAR!$F$6,VAR!$F$7)</f>
        <v>-3.0213383459862252E-2</v>
      </c>
    </row>
    <row r="2538" spans="27:36" x14ac:dyDescent="0.25">
      <c r="AA2538" s="32" t="s">
        <v>7583</v>
      </c>
      <c r="AB2538">
        <v>3.27</v>
      </c>
      <c r="AC2538">
        <f t="shared" si="86"/>
        <v>0</v>
      </c>
      <c r="AD2538" s="42">
        <v>6.1538461538461764E-3</v>
      </c>
      <c r="AF2538" s="32" t="s">
        <v>7583</v>
      </c>
      <c r="AG2538">
        <v>3.27</v>
      </c>
      <c r="AH2538">
        <f t="shared" si="87"/>
        <v>0</v>
      </c>
      <c r="AI2538" s="180">
        <v>6.1538461538461764E-3</v>
      </c>
      <c r="AJ2538" s="42">
        <f ca="1">_xlfn.NORM.INV(RAND(),VAR!$F$6,VAR!$F$7)</f>
        <v>-6.986911207493225E-3</v>
      </c>
    </row>
    <row r="2539" spans="27:36" x14ac:dyDescent="0.25">
      <c r="AA2539" s="32" t="s">
        <v>7669</v>
      </c>
      <c r="AB2539">
        <v>3.27</v>
      </c>
      <c r="AC2539">
        <f t="shared" si="86"/>
        <v>-0.99180635946778917</v>
      </c>
      <c r="AD2539" s="42">
        <v>6.1538461538461764E-3</v>
      </c>
      <c r="AF2539" s="32" t="s">
        <v>7669</v>
      </c>
      <c r="AG2539">
        <v>3.27</v>
      </c>
      <c r="AH2539">
        <f t="shared" si="87"/>
        <v>-0.99180635946778917</v>
      </c>
      <c r="AI2539" s="180">
        <v>6.1538461538461764E-3</v>
      </c>
      <c r="AJ2539" s="42">
        <f ca="1">_xlfn.NORM.INV(RAND(),VAR!$F$6,VAR!$F$7)</f>
        <v>3.3258850983173792E-2</v>
      </c>
    </row>
    <row r="2540" spans="27:36" x14ac:dyDescent="0.25">
      <c r="AA2540" s="32" t="s">
        <v>462</v>
      </c>
      <c r="AB2540">
        <v>399.09</v>
      </c>
      <c r="AC2540">
        <f t="shared" si="86"/>
        <v>33.855021834061134</v>
      </c>
      <c r="AD2540" s="42">
        <v>6.151518971385439E-3</v>
      </c>
      <c r="AF2540" s="32" t="s">
        <v>462</v>
      </c>
      <c r="AG2540">
        <v>399.09</v>
      </c>
      <c r="AH2540">
        <f t="shared" si="87"/>
        <v>33.855021834061134</v>
      </c>
      <c r="AI2540" s="180">
        <v>6.151518971385439E-3</v>
      </c>
      <c r="AJ2540" s="42">
        <f ca="1">_xlfn.NORM.INV(RAND(),VAR!$F$6,VAR!$F$7)</f>
        <v>-1.1255445748462475E-2</v>
      </c>
    </row>
    <row r="2541" spans="27:36" x14ac:dyDescent="0.25">
      <c r="AA2541" s="32" t="s">
        <v>6888</v>
      </c>
      <c r="AB2541">
        <v>11.45</v>
      </c>
      <c r="AC2541">
        <f t="shared" si="86"/>
        <v>-0.92859370127845342</v>
      </c>
      <c r="AD2541" s="42">
        <v>6.1511423550086874E-3</v>
      </c>
      <c r="AF2541" s="32" t="s">
        <v>6888</v>
      </c>
      <c r="AG2541">
        <v>11.45</v>
      </c>
      <c r="AH2541">
        <f t="shared" si="87"/>
        <v>-0.92859370127845342</v>
      </c>
      <c r="AI2541" s="180">
        <v>6.1511423550086874E-3</v>
      </c>
      <c r="AJ2541" s="42">
        <f ca="1">_xlfn.NORM.INV(RAND(),VAR!$F$6,VAR!$F$7)</f>
        <v>-2.7055168244710624E-2</v>
      </c>
    </row>
    <row r="2542" spans="27:36" x14ac:dyDescent="0.25">
      <c r="AA2542" s="32" t="s">
        <v>1381</v>
      </c>
      <c r="AB2542">
        <v>160.35</v>
      </c>
      <c r="AC2542">
        <f t="shared" si="86"/>
        <v>-4.9865985164876392E-4</v>
      </c>
      <c r="AD2542" s="42">
        <v>6.1492125243143292E-3</v>
      </c>
      <c r="AF2542" s="32" t="s">
        <v>1381</v>
      </c>
      <c r="AG2542">
        <v>160.35</v>
      </c>
      <c r="AH2542">
        <f t="shared" si="87"/>
        <v>-4.9865985164876392E-4</v>
      </c>
      <c r="AI2542" s="180">
        <v>6.1492125243143292E-3</v>
      </c>
      <c r="AJ2542" s="42">
        <f ca="1">_xlfn.NORM.INV(RAND(),VAR!$F$6,VAR!$F$7)</f>
        <v>2.1622192963698956E-2</v>
      </c>
    </row>
    <row r="2543" spans="27:36" x14ac:dyDescent="0.25">
      <c r="AA2543" s="32" t="s">
        <v>1379</v>
      </c>
      <c r="AB2543">
        <v>160.43</v>
      </c>
      <c r="AC2543">
        <f t="shared" si="86"/>
        <v>23.493129770992368</v>
      </c>
      <c r="AD2543" s="42">
        <v>6.1461273126373062E-3</v>
      </c>
      <c r="AF2543" s="32" t="s">
        <v>1379</v>
      </c>
      <c r="AG2543">
        <v>160.43</v>
      </c>
      <c r="AH2543">
        <f t="shared" si="87"/>
        <v>23.493129770992368</v>
      </c>
      <c r="AI2543" s="180">
        <v>6.1461273126373062E-3</v>
      </c>
      <c r="AJ2543" s="42">
        <f ca="1">_xlfn.NORM.INV(RAND(),VAR!$F$6,VAR!$F$7)</f>
        <v>6.2753273752425669E-3</v>
      </c>
    </row>
    <row r="2544" spans="27:36" x14ac:dyDescent="0.25">
      <c r="AA2544" s="32" t="s">
        <v>7274</v>
      </c>
      <c r="AB2544">
        <v>6.55</v>
      </c>
      <c r="AC2544">
        <f t="shared" si="86"/>
        <v>-0.95744819073604881</v>
      </c>
      <c r="AD2544" s="42">
        <v>6.1443932411673341E-3</v>
      </c>
      <c r="AF2544" s="32" t="s">
        <v>7274</v>
      </c>
      <c r="AG2544">
        <v>6.55</v>
      </c>
      <c r="AH2544">
        <f t="shared" si="87"/>
        <v>-0.95744819073604881</v>
      </c>
      <c r="AI2544" s="180">
        <v>6.1443932411673341E-3</v>
      </c>
      <c r="AJ2544" s="42">
        <f ca="1">_xlfn.NORM.INV(RAND(),VAR!$F$6,VAR!$F$7)</f>
        <v>4.3539465569280879E-2</v>
      </c>
    </row>
    <row r="2545" spans="27:36" x14ac:dyDescent="0.25">
      <c r="AA2545" s="32" t="s">
        <v>2973</v>
      </c>
      <c r="AB2545">
        <v>153.93</v>
      </c>
      <c r="AC2545">
        <f t="shared" si="86"/>
        <v>-0.59500631446011365</v>
      </c>
      <c r="AD2545" s="42">
        <v>6.1441924308778262E-3</v>
      </c>
      <c r="AF2545" s="32" t="s">
        <v>2973</v>
      </c>
      <c r="AG2545">
        <v>153.93</v>
      </c>
      <c r="AH2545">
        <f t="shared" si="87"/>
        <v>-0.59500631446011365</v>
      </c>
      <c r="AI2545" s="180">
        <v>6.1441924308778262E-3</v>
      </c>
      <c r="AJ2545" s="42">
        <f ca="1">_xlfn.NORM.INV(RAND(),VAR!$F$6,VAR!$F$7)</f>
        <v>-9.5699878075850564E-3</v>
      </c>
    </row>
    <row r="2546" spans="27:36" x14ac:dyDescent="0.25">
      <c r="AA2546" s="32" t="s">
        <v>875</v>
      </c>
      <c r="AB2546">
        <v>380.08</v>
      </c>
      <c r="AC2546">
        <f t="shared" si="86"/>
        <v>37.66531027466938</v>
      </c>
      <c r="AD2546" s="42">
        <v>6.1414654807285807E-3</v>
      </c>
      <c r="AF2546" s="32" t="s">
        <v>875</v>
      </c>
      <c r="AG2546">
        <v>380.08</v>
      </c>
      <c r="AH2546">
        <f t="shared" si="87"/>
        <v>37.66531027466938</v>
      </c>
      <c r="AI2546" s="180">
        <v>6.1414654807285807E-3</v>
      </c>
      <c r="AJ2546" s="42">
        <f ca="1">_xlfn.NORM.INV(RAND(),VAR!$F$6,VAR!$F$7)</f>
        <v>1.0664253760453777E-2</v>
      </c>
    </row>
    <row r="2547" spans="27:36" x14ac:dyDescent="0.25">
      <c r="AA2547" s="32" t="s">
        <v>5742</v>
      </c>
      <c r="AB2547">
        <v>9.83</v>
      </c>
      <c r="AC2547">
        <f t="shared" si="86"/>
        <v>0.19878048780487823</v>
      </c>
      <c r="AD2547" s="42">
        <v>6.1412487205732003E-3</v>
      </c>
      <c r="AF2547" s="32" t="s">
        <v>5742</v>
      </c>
      <c r="AG2547">
        <v>9.83</v>
      </c>
      <c r="AH2547">
        <f t="shared" si="87"/>
        <v>0.19878048780487823</v>
      </c>
      <c r="AI2547" s="180">
        <v>6.1412487205732003E-3</v>
      </c>
      <c r="AJ2547" s="42">
        <f ca="1">_xlfn.NORM.INV(RAND(),VAR!$F$6,VAR!$F$7)</f>
        <v>-2.7424685143518292E-2</v>
      </c>
    </row>
    <row r="2548" spans="27:36" x14ac:dyDescent="0.25">
      <c r="AA2548" s="32" t="s">
        <v>6804</v>
      </c>
      <c r="AB2548">
        <v>8.1999999999999993</v>
      </c>
      <c r="AC2548">
        <f t="shared" si="86"/>
        <v>-0.97902706020768326</v>
      </c>
      <c r="AD2548" s="42">
        <v>6.1349693251533388E-3</v>
      </c>
      <c r="AF2548" s="32" t="s">
        <v>6804</v>
      </c>
      <c r="AG2548">
        <v>8.1999999999999993</v>
      </c>
      <c r="AH2548">
        <f t="shared" si="87"/>
        <v>-0.97902706020768326</v>
      </c>
      <c r="AI2548" s="180">
        <v>6.1349693251533388E-3</v>
      </c>
      <c r="AJ2548" s="42">
        <f ca="1">_xlfn.NORM.INV(RAND(),VAR!$F$6,VAR!$F$7)</f>
        <v>-2.9021473076795683E-2</v>
      </c>
    </row>
    <row r="2549" spans="27:36" x14ac:dyDescent="0.25">
      <c r="AA2549" s="32" t="s">
        <v>416</v>
      </c>
      <c r="AB2549">
        <v>390.98</v>
      </c>
      <c r="AC2549">
        <f t="shared" si="86"/>
        <v>5.2067917014234633E-2</v>
      </c>
      <c r="AD2549" s="42">
        <v>6.1245496654658282E-3</v>
      </c>
      <c r="AF2549" s="32" t="s">
        <v>416</v>
      </c>
      <c r="AG2549">
        <v>390.98</v>
      </c>
      <c r="AH2549">
        <f t="shared" si="87"/>
        <v>5.2067917014234633E-2</v>
      </c>
      <c r="AI2549" s="180">
        <v>6.1245496654658282E-3</v>
      </c>
      <c r="AJ2549" s="42">
        <f ca="1">_xlfn.NORM.INV(RAND(),VAR!$F$6,VAR!$F$7)</f>
        <v>1.0808032219995718E-2</v>
      </c>
    </row>
    <row r="2550" spans="27:36" x14ac:dyDescent="0.25">
      <c r="AA2550" s="32" t="s">
        <v>706</v>
      </c>
      <c r="AB2550">
        <v>371.63</v>
      </c>
      <c r="AC2550">
        <f t="shared" si="86"/>
        <v>24.076248313090417</v>
      </c>
      <c r="AD2550" s="42">
        <v>6.1185261391016876E-3</v>
      </c>
      <c r="AF2550" s="32" t="s">
        <v>706</v>
      </c>
      <c r="AG2550">
        <v>371.63</v>
      </c>
      <c r="AH2550">
        <f t="shared" si="87"/>
        <v>24.076248313090417</v>
      </c>
      <c r="AI2550" s="180">
        <v>6.1185261391016876E-3</v>
      </c>
      <c r="AJ2550" s="42">
        <f ca="1">_xlfn.NORM.INV(RAND(),VAR!$F$6,VAR!$F$7)</f>
        <v>1.5419129065142631E-3</v>
      </c>
    </row>
    <row r="2551" spans="27:36" x14ac:dyDescent="0.25">
      <c r="AA2551" s="32" t="s">
        <v>5396</v>
      </c>
      <c r="AB2551">
        <v>14.82</v>
      </c>
      <c r="AC2551">
        <f t="shared" si="86"/>
        <v>-0.90323844345782189</v>
      </c>
      <c r="AD2551" s="42">
        <v>6.109979633401208E-3</v>
      </c>
      <c r="AF2551" s="32" t="s">
        <v>5396</v>
      </c>
      <c r="AG2551">
        <v>14.82</v>
      </c>
      <c r="AH2551">
        <f t="shared" si="87"/>
        <v>-0.90323844345782189</v>
      </c>
      <c r="AI2551" s="180">
        <v>6.109979633401208E-3</v>
      </c>
      <c r="AJ2551" s="42">
        <f ca="1">_xlfn.NORM.INV(RAND(),VAR!$F$6,VAR!$F$7)</f>
        <v>9.9415526059145904E-3</v>
      </c>
    </row>
    <row r="2552" spans="27:36" x14ac:dyDescent="0.25">
      <c r="AA2552" s="32" t="s">
        <v>2787</v>
      </c>
      <c r="AB2552">
        <v>153.16</v>
      </c>
      <c r="AC2552">
        <f t="shared" si="86"/>
        <v>7.4432194046306499</v>
      </c>
      <c r="AD2552" s="42">
        <v>6.1091769033698728E-3</v>
      </c>
      <c r="AF2552" s="32" t="s">
        <v>2787</v>
      </c>
      <c r="AG2552">
        <v>153.16</v>
      </c>
      <c r="AH2552">
        <f t="shared" si="87"/>
        <v>7.4432194046306499</v>
      </c>
      <c r="AI2552" s="180">
        <v>6.1091769033698728E-3</v>
      </c>
      <c r="AJ2552" s="42">
        <f ca="1">_xlfn.NORM.INV(RAND(),VAR!$F$6,VAR!$F$7)</f>
        <v>-1.4645836527937347E-2</v>
      </c>
    </row>
    <row r="2553" spans="27:36" x14ac:dyDescent="0.25">
      <c r="AA2553" s="32" t="s">
        <v>5340</v>
      </c>
      <c r="AB2553">
        <v>18.14</v>
      </c>
      <c r="AC2553">
        <f t="shared" si="86"/>
        <v>-0.93683624081618444</v>
      </c>
      <c r="AD2553" s="42">
        <v>6.1009428729894566E-3</v>
      </c>
      <c r="AF2553" s="32" t="s">
        <v>5340</v>
      </c>
      <c r="AG2553">
        <v>18.14</v>
      </c>
      <c r="AH2553">
        <f t="shared" si="87"/>
        <v>-0.93683624081618444</v>
      </c>
      <c r="AI2553" s="180">
        <v>6.1009428729894566E-3</v>
      </c>
      <c r="AJ2553" s="42">
        <f ca="1">_xlfn.NORM.INV(RAND(),VAR!$F$6,VAR!$F$7)</f>
        <v>1.7262879491395388E-2</v>
      </c>
    </row>
    <row r="2554" spans="27:36" x14ac:dyDescent="0.25">
      <c r="AA2554" s="32" t="s">
        <v>1074</v>
      </c>
      <c r="AB2554">
        <v>287.19</v>
      </c>
      <c r="AC2554">
        <f t="shared" si="86"/>
        <v>27.979818365287588</v>
      </c>
      <c r="AD2554" s="42">
        <v>6.0956384655805884E-3</v>
      </c>
      <c r="AF2554" s="32" t="s">
        <v>1074</v>
      </c>
      <c r="AG2554">
        <v>287.19</v>
      </c>
      <c r="AH2554">
        <f t="shared" si="87"/>
        <v>27.979818365287588</v>
      </c>
      <c r="AI2554" s="180">
        <v>6.0956384655805884E-3</v>
      </c>
      <c r="AJ2554" s="42">
        <f ca="1">_xlfn.NORM.INV(RAND(),VAR!$F$6,VAR!$F$7)</f>
        <v>-2.5006219174643077E-2</v>
      </c>
    </row>
    <row r="2555" spans="27:36" x14ac:dyDescent="0.25">
      <c r="AA2555" s="32" t="s">
        <v>5584</v>
      </c>
      <c r="AB2555">
        <v>9.91</v>
      </c>
      <c r="AC2555">
        <f t="shared" si="86"/>
        <v>-0.95045247737613114</v>
      </c>
      <c r="AD2555" s="42">
        <v>6.0913705583756084E-3</v>
      </c>
      <c r="AF2555" s="32" t="s">
        <v>5584</v>
      </c>
      <c r="AG2555">
        <v>9.91</v>
      </c>
      <c r="AH2555">
        <f t="shared" si="87"/>
        <v>-0.95045247737613114</v>
      </c>
      <c r="AI2555" s="180">
        <v>6.0913705583756084E-3</v>
      </c>
      <c r="AJ2555" s="42">
        <f ca="1">_xlfn.NORM.INV(RAND(),VAR!$F$6,VAR!$F$7)</f>
        <v>1.5677869709868002E-2</v>
      </c>
    </row>
    <row r="2556" spans="27:36" x14ac:dyDescent="0.25">
      <c r="AA2556" s="32" t="s">
        <v>2044</v>
      </c>
      <c r="AB2556">
        <v>200.01</v>
      </c>
      <c r="AC2556">
        <f t="shared" si="86"/>
        <v>3.648152451777829</v>
      </c>
      <c r="AD2556" s="42">
        <v>6.0865191146879383E-3</v>
      </c>
      <c r="AF2556" s="32" t="s">
        <v>2044</v>
      </c>
      <c r="AG2556">
        <v>200.01</v>
      </c>
      <c r="AH2556">
        <f t="shared" si="87"/>
        <v>3.648152451777829</v>
      </c>
      <c r="AI2556" s="180">
        <v>6.0865191146879383E-3</v>
      </c>
      <c r="AJ2556" s="42">
        <f ca="1">_xlfn.NORM.INV(RAND(),VAR!$F$6,VAR!$F$7)</f>
        <v>-5.5595844742257258E-3</v>
      </c>
    </row>
    <row r="2557" spans="27:36" x14ac:dyDescent="0.25">
      <c r="AA2557" s="32" t="s">
        <v>4313</v>
      </c>
      <c r="AB2557">
        <v>43.03</v>
      </c>
      <c r="AC2557">
        <f t="shared" si="86"/>
        <v>4.1968599033816432</v>
      </c>
      <c r="AD2557" s="42">
        <v>6.0790273556230456E-3</v>
      </c>
      <c r="AF2557" s="32" t="s">
        <v>4313</v>
      </c>
      <c r="AG2557">
        <v>43.03</v>
      </c>
      <c r="AH2557">
        <f t="shared" si="87"/>
        <v>4.1968599033816432</v>
      </c>
      <c r="AI2557" s="180">
        <v>6.0790273556230456E-3</v>
      </c>
      <c r="AJ2557" s="42">
        <f ca="1">_xlfn.NORM.INV(RAND(),VAR!$F$6,VAR!$F$7)</f>
        <v>-3.0895011358921514E-2</v>
      </c>
    </row>
    <row r="2558" spans="27:36" x14ac:dyDescent="0.25">
      <c r="AA2558" s="32" t="s">
        <v>6388</v>
      </c>
      <c r="AB2558">
        <v>8.2799999999999994</v>
      </c>
      <c r="AC2558">
        <f t="shared" si="86"/>
        <v>-0.9479703405806208</v>
      </c>
      <c r="AD2558" s="42">
        <v>6.0753341433776864E-3</v>
      </c>
      <c r="AF2558" s="32" t="s">
        <v>6388</v>
      </c>
      <c r="AG2558">
        <v>8.2799999999999994</v>
      </c>
      <c r="AH2558">
        <f t="shared" si="87"/>
        <v>-0.9479703405806208</v>
      </c>
      <c r="AI2558" s="180">
        <v>6.0753341433776864E-3</v>
      </c>
      <c r="AJ2558" s="42">
        <f ca="1">_xlfn.NORM.INV(RAND(),VAR!$F$6,VAR!$F$7)</f>
        <v>3.1852463249959391E-3</v>
      </c>
    </row>
    <row r="2559" spans="27:36" x14ac:dyDescent="0.25">
      <c r="AA2559" s="32" t="s">
        <v>1434</v>
      </c>
      <c r="AB2559">
        <v>159.13999999999999</v>
      </c>
      <c r="AC2559">
        <f t="shared" si="86"/>
        <v>18.173493975903611</v>
      </c>
      <c r="AD2559" s="42">
        <v>6.0690352762673427E-3</v>
      </c>
      <c r="AF2559" s="32" t="s">
        <v>1434</v>
      </c>
      <c r="AG2559">
        <v>159.13999999999999</v>
      </c>
      <c r="AH2559">
        <f t="shared" si="87"/>
        <v>18.173493975903611</v>
      </c>
      <c r="AI2559" s="180">
        <v>6.0690352762673427E-3</v>
      </c>
      <c r="AJ2559" s="42">
        <f ca="1">_xlfn.NORM.INV(RAND(),VAR!$F$6,VAR!$F$7)</f>
        <v>7.0827843001903873E-3</v>
      </c>
    </row>
    <row r="2560" spans="27:36" x14ac:dyDescent="0.25">
      <c r="AA2560" s="32" t="s">
        <v>6391</v>
      </c>
      <c r="AB2560">
        <v>8.3000000000000007</v>
      </c>
      <c r="AC2560">
        <f t="shared" si="86"/>
        <v>-0.9632580787959274</v>
      </c>
      <c r="AD2560" s="42">
        <v>6.0606060606060996E-3</v>
      </c>
      <c r="AF2560" s="32" t="s">
        <v>6391</v>
      </c>
      <c r="AG2560">
        <v>8.3000000000000007</v>
      </c>
      <c r="AH2560">
        <f t="shared" si="87"/>
        <v>-0.9632580787959274</v>
      </c>
      <c r="AI2560" s="180">
        <v>6.0606060606060996E-3</v>
      </c>
      <c r="AJ2560" s="42">
        <f ca="1">_xlfn.NORM.INV(RAND(),VAR!$F$6,VAR!$F$7)</f>
        <v>-4.7300240603159512E-3</v>
      </c>
    </row>
    <row r="2561" spans="27:36" x14ac:dyDescent="0.25">
      <c r="AA2561" s="32" t="s">
        <v>1166</v>
      </c>
      <c r="AB2561">
        <v>225.9</v>
      </c>
      <c r="AC2561">
        <f t="shared" si="86"/>
        <v>0.58071513539990205</v>
      </c>
      <c r="AD2561" s="42">
        <v>6.0568272913512633E-3</v>
      </c>
      <c r="AF2561" s="32" t="s">
        <v>1166</v>
      </c>
      <c r="AG2561">
        <v>225.9</v>
      </c>
      <c r="AH2561">
        <f t="shared" si="87"/>
        <v>0.58071513539990205</v>
      </c>
      <c r="AI2561" s="180">
        <v>6.0568272913512633E-3</v>
      </c>
      <c r="AJ2561" s="42">
        <f ca="1">_xlfn.NORM.INV(RAND(),VAR!$F$6,VAR!$F$7)</f>
        <v>-2.3108950434434318E-2</v>
      </c>
    </row>
    <row r="2562" spans="27:36" x14ac:dyDescent="0.25">
      <c r="AA2562" s="32" t="s">
        <v>1588</v>
      </c>
      <c r="AB2562">
        <v>142.91</v>
      </c>
      <c r="AC2562">
        <f t="shared" si="86"/>
        <v>-0.63278258858596503</v>
      </c>
      <c r="AD2562" s="42">
        <v>6.0542062653994311E-3</v>
      </c>
      <c r="AF2562" s="32" t="s">
        <v>1588</v>
      </c>
      <c r="AG2562">
        <v>142.91</v>
      </c>
      <c r="AH2562">
        <f t="shared" si="87"/>
        <v>-0.63278258858596503</v>
      </c>
      <c r="AI2562" s="180">
        <v>6.0542062653994311E-3</v>
      </c>
      <c r="AJ2562" s="42">
        <f ca="1">_xlfn.NORM.INV(RAND(),VAR!$F$6,VAR!$F$7)</f>
        <v>2.8045284241938372E-2</v>
      </c>
    </row>
    <row r="2563" spans="27:36" x14ac:dyDescent="0.25">
      <c r="AA2563" s="32" t="s">
        <v>373</v>
      </c>
      <c r="AB2563">
        <v>389.17</v>
      </c>
      <c r="AC2563">
        <f t="shared" si="86"/>
        <v>1.7475995481502404</v>
      </c>
      <c r="AD2563" s="42">
        <v>6.0491688855570658E-3</v>
      </c>
      <c r="AF2563" s="32" t="s">
        <v>373</v>
      </c>
      <c r="AG2563">
        <v>389.17</v>
      </c>
      <c r="AH2563">
        <f t="shared" si="87"/>
        <v>1.7475995481502404</v>
      </c>
      <c r="AI2563" s="180">
        <v>6.0491688855570658E-3</v>
      </c>
      <c r="AJ2563" s="42">
        <f ca="1">_xlfn.NORM.INV(RAND(),VAR!$F$6,VAR!$F$7)</f>
        <v>-1.3866969890908697E-2</v>
      </c>
    </row>
    <row r="2564" spans="27:36" x14ac:dyDescent="0.25">
      <c r="AA2564" s="32" t="s">
        <v>3103</v>
      </c>
      <c r="AB2564">
        <v>141.63999999999999</v>
      </c>
      <c r="AC2564">
        <f t="shared" ref="AC2564:AC2627" si="88">(AB2564/AB2565)-1</f>
        <v>1.0704575354480337</v>
      </c>
      <c r="AD2564" s="42">
        <v>6.0373606079977549E-3</v>
      </c>
      <c r="AF2564" s="32" t="s">
        <v>3103</v>
      </c>
      <c r="AG2564">
        <v>141.63999999999999</v>
      </c>
      <c r="AH2564">
        <f t="shared" ref="AH2564:AH2627" si="89">(AG2564/AG2565)-1</f>
        <v>1.0704575354480337</v>
      </c>
      <c r="AI2564" s="180">
        <v>6.0373606079977549E-3</v>
      </c>
      <c r="AJ2564" s="42">
        <f ca="1">_xlfn.NORM.INV(RAND(),VAR!$F$6,VAR!$F$7)</f>
        <v>-1.594248610983378E-2</v>
      </c>
    </row>
    <row r="2565" spans="27:36" x14ac:dyDescent="0.25">
      <c r="AA2565" s="32" t="s">
        <v>3911</v>
      </c>
      <c r="AB2565">
        <v>68.41</v>
      </c>
      <c r="AC2565">
        <f t="shared" si="88"/>
        <v>-0.62407956918342677</v>
      </c>
      <c r="AD2565" s="42">
        <v>6.0294117647057277E-3</v>
      </c>
      <c r="AF2565" s="32" t="s">
        <v>3911</v>
      </c>
      <c r="AG2565">
        <v>68.41</v>
      </c>
      <c r="AH2565">
        <f t="shared" si="89"/>
        <v>-0.62407956918342677</v>
      </c>
      <c r="AI2565" s="180">
        <v>6.0294117647057277E-3</v>
      </c>
      <c r="AJ2565" s="42">
        <f ca="1">_xlfn.NORM.INV(RAND(),VAR!$F$6,VAR!$F$7)</f>
        <v>-8.1190252225005581E-3</v>
      </c>
    </row>
    <row r="2566" spans="27:36" x14ac:dyDescent="0.25">
      <c r="AA2566" s="32" t="s">
        <v>2299</v>
      </c>
      <c r="AB2566">
        <v>181.98</v>
      </c>
      <c r="AC2566">
        <f t="shared" si="88"/>
        <v>20.741935483870968</v>
      </c>
      <c r="AD2566" s="42">
        <v>6.0257615125214326E-3</v>
      </c>
      <c r="AF2566" s="32" t="s">
        <v>2299</v>
      </c>
      <c r="AG2566">
        <v>181.98</v>
      </c>
      <c r="AH2566">
        <f t="shared" si="89"/>
        <v>20.741935483870968</v>
      </c>
      <c r="AI2566" s="180">
        <v>6.0257615125214326E-3</v>
      </c>
      <c r="AJ2566" s="42">
        <f ca="1">_xlfn.NORM.INV(RAND(),VAR!$F$6,VAR!$F$7)</f>
        <v>-7.3003395456012251E-3</v>
      </c>
    </row>
    <row r="2567" spans="27:36" x14ac:dyDescent="0.25">
      <c r="AA2567" s="32" t="s">
        <v>5824</v>
      </c>
      <c r="AB2567">
        <v>8.3699999999999992</v>
      </c>
      <c r="AC2567">
        <f t="shared" si="88"/>
        <v>0</v>
      </c>
      <c r="AD2567" s="42">
        <v>6.0096153846151967E-3</v>
      </c>
      <c r="AF2567" s="32" t="s">
        <v>5824</v>
      </c>
      <c r="AG2567">
        <v>8.3699999999999992</v>
      </c>
      <c r="AH2567">
        <f t="shared" si="89"/>
        <v>0</v>
      </c>
      <c r="AI2567" s="180">
        <v>6.0096153846151967E-3</v>
      </c>
      <c r="AJ2567" s="42">
        <f ca="1">_xlfn.NORM.INV(RAND(),VAR!$F$6,VAR!$F$7)</f>
        <v>-3.9441690662466345E-4</v>
      </c>
    </row>
    <row r="2568" spans="27:36" x14ac:dyDescent="0.25">
      <c r="AA2568" s="32" t="s">
        <v>7179</v>
      </c>
      <c r="AB2568">
        <v>8.3699999999999992</v>
      </c>
      <c r="AC2568">
        <f t="shared" si="88"/>
        <v>-0.95536714125739886</v>
      </c>
      <c r="AD2568" s="42">
        <v>6.0096153846151967E-3</v>
      </c>
      <c r="AF2568" s="32" t="s">
        <v>7179</v>
      </c>
      <c r="AG2568">
        <v>8.3699999999999992</v>
      </c>
      <c r="AH2568">
        <f t="shared" si="89"/>
        <v>-0.95536714125739886</v>
      </c>
      <c r="AI2568" s="180">
        <v>6.0096153846151967E-3</v>
      </c>
      <c r="AJ2568" s="42">
        <f ca="1">_xlfn.NORM.INV(RAND(),VAR!$F$6,VAR!$F$7)</f>
        <v>2.9961363920804587E-2</v>
      </c>
    </row>
    <row r="2569" spans="27:36" x14ac:dyDescent="0.25">
      <c r="AA2569" s="32" t="s">
        <v>2218</v>
      </c>
      <c r="AB2569">
        <v>187.53</v>
      </c>
      <c r="AC2569">
        <f t="shared" si="88"/>
        <v>2.6268264652766549E-2</v>
      </c>
      <c r="AD2569" s="42">
        <v>6.0082613593690493E-3</v>
      </c>
      <c r="AF2569" s="32" t="s">
        <v>2218</v>
      </c>
      <c r="AG2569">
        <v>187.53</v>
      </c>
      <c r="AH2569">
        <f t="shared" si="89"/>
        <v>2.6268264652766549E-2</v>
      </c>
      <c r="AI2569" s="180">
        <v>6.0082613593690493E-3</v>
      </c>
      <c r="AJ2569" s="42">
        <f ca="1">_xlfn.NORM.INV(RAND(),VAR!$F$6,VAR!$F$7)</f>
        <v>1.863309471893404E-2</v>
      </c>
    </row>
    <row r="2570" spans="27:36" x14ac:dyDescent="0.25">
      <c r="AA2570" s="32" t="s">
        <v>2213</v>
      </c>
      <c r="AB2570">
        <v>182.73</v>
      </c>
      <c r="AC2570">
        <f t="shared" si="88"/>
        <v>-0.52446260344558371</v>
      </c>
      <c r="AD2570" s="42">
        <v>6.0008808632459054E-3</v>
      </c>
      <c r="AF2570" s="32" t="s">
        <v>2213</v>
      </c>
      <c r="AG2570">
        <v>182.73</v>
      </c>
      <c r="AH2570">
        <f t="shared" si="89"/>
        <v>-0.52446260344558371</v>
      </c>
      <c r="AI2570" s="180">
        <v>6.0008808632459054E-3</v>
      </c>
      <c r="AJ2570" s="42">
        <f ca="1">_xlfn.NORM.INV(RAND(),VAR!$F$6,VAR!$F$7)</f>
        <v>2.668645507303409E-2</v>
      </c>
    </row>
    <row r="2571" spans="27:36" x14ac:dyDescent="0.25">
      <c r="AA2571" s="32" t="s">
        <v>342</v>
      </c>
      <c r="AB2571">
        <v>384.26</v>
      </c>
      <c r="AC2571">
        <f t="shared" si="88"/>
        <v>44.79976162097735</v>
      </c>
      <c r="AD2571" s="42">
        <v>5.9952352278973553E-3</v>
      </c>
      <c r="AF2571" s="32" t="s">
        <v>342</v>
      </c>
      <c r="AG2571">
        <v>384.26</v>
      </c>
      <c r="AH2571">
        <f t="shared" si="89"/>
        <v>44.79976162097735</v>
      </c>
      <c r="AI2571" s="180">
        <v>5.9952352278973553E-3</v>
      </c>
      <c r="AJ2571" s="42">
        <f ca="1">_xlfn.NORM.INV(RAND(),VAR!$F$6,VAR!$F$7)</f>
        <v>3.2910457971483658E-3</v>
      </c>
    </row>
    <row r="2572" spans="27:36" x14ac:dyDescent="0.25">
      <c r="AA2572" s="32" t="s">
        <v>6521</v>
      </c>
      <c r="AB2572">
        <v>8.39</v>
      </c>
      <c r="AC2572">
        <f t="shared" si="88"/>
        <v>-0.9624692462536345</v>
      </c>
      <c r="AD2572" s="42">
        <v>5.9952038369306404E-3</v>
      </c>
      <c r="AF2572" s="32" t="s">
        <v>6521</v>
      </c>
      <c r="AG2572">
        <v>8.39</v>
      </c>
      <c r="AH2572">
        <f t="shared" si="89"/>
        <v>-0.9624692462536345</v>
      </c>
      <c r="AI2572" s="180">
        <v>5.9952038369306404E-3</v>
      </c>
      <c r="AJ2572" s="42">
        <f ca="1">_xlfn.NORM.INV(RAND(),VAR!$F$6,VAR!$F$7)</f>
        <v>3.5518191016259672E-2</v>
      </c>
    </row>
    <row r="2573" spans="27:36" x14ac:dyDescent="0.25">
      <c r="AA2573" s="32" t="s">
        <v>1167</v>
      </c>
      <c r="AB2573">
        <v>223.55</v>
      </c>
      <c r="AC2573">
        <f t="shared" si="88"/>
        <v>-8.3473412324217899E-2</v>
      </c>
      <c r="AD2573" s="42">
        <v>5.9850598505986063E-3</v>
      </c>
      <c r="AF2573" s="32" t="s">
        <v>1167</v>
      </c>
      <c r="AG2573">
        <v>223.55</v>
      </c>
      <c r="AH2573">
        <f t="shared" si="89"/>
        <v>-8.3473412324217899E-2</v>
      </c>
      <c r="AI2573" s="180">
        <v>5.9850598505986063E-3</v>
      </c>
      <c r="AJ2573" s="42">
        <f ca="1">_xlfn.NORM.INV(RAND(),VAR!$F$6,VAR!$F$7)</f>
        <v>1.6860978627226048E-2</v>
      </c>
    </row>
    <row r="2574" spans="27:36" x14ac:dyDescent="0.25">
      <c r="AA2574" s="32" t="s">
        <v>1137</v>
      </c>
      <c r="AB2574">
        <v>243.91</v>
      </c>
      <c r="AC2574">
        <f t="shared" si="88"/>
        <v>0.54188001770023386</v>
      </c>
      <c r="AD2574" s="42">
        <v>5.9803678957353057E-3</v>
      </c>
      <c r="AF2574" s="32" t="s">
        <v>1137</v>
      </c>
      <c r="AG2574">
        <v>243.91</v>
      </c>
      <c r="AH2574">
        <f t="shared" si="89"/>
        <v>0.54188001770023386</v>
      </c>
      <c r="AI2574" s="180">
        <v>5.9803678957353057E-3</v>
      </c>
      <c r="AJ2574" s="42">
        <f ca="1">_xlfn.NORM.INV(RAND(),VAR!$F$6,VAR!$F$7)</f>
        <v>1.5766816875564117E-2</v>
      </c>
    </row>
    <row r="2575" spans="27:36" x14ac:dyDescent="0.25">
      <c r="AA2575" s="32" t="s">
        <v>3013</v>
      </c>
      <c r="AB2575">
        <v>158.19</v>
      </c>
      <c r="AC2575">
        <f t="shared" si="88"/>
        <v>0.14555724527482083</v>
      </c>
      <c r="AD2575" s="42">
        <v>5.977742448330714E-3</v>
      </c>
      <c r="AF2575" s="32" t="s">
        <v>3013</v>
      </c>
      <c r="AG2575">
        <v>158.19</v>
      </c>
      <c r="AH2575">
        <f t="shared" si="89"/>
        <v>0.14555724527482083</v>
      </c>
      <c r="AI2575" s="180">
        <v>5.977742448330714E-3</v>
      </c>
      <c r="AJ2575" s="42">
        <f ca="1">_xlfn.NORM.INV(RAND(),VAR!$F$6,VAR!$F$7)</f>
        <v>4.7972044042541304E-3</v>
      </c>
    </row>
    <row r="2576" spans="27:36" x14ac:dyDescent="0.25">
      <c r="AA2576" s="32" t="s">
        <v>1582</v>
      </c>
      <c r="AB2576">
        <v>138.09</v>
      </c>
      <c r="AC2576">
        <f t="shared" si="88"/>
        <v>39.976261127596437</v>
      </c>
      <c r="AD2576" s="42">
        <v>5.9736286151379492E-3</v>
      </c>
      <c r="AF2576" s="32" t="s">
        <v>1582</v>
      </c>
      <c r="AG2576">
        <v>138.09</v>
      </c>
      <c r="AH2576">
        <f t="shared" si="89"/>
        <v>39.976261127596437</v>
      </c>
      <c r="AI2576" s="180">
        <v>5.9736286151379492E-3</v>
      </c>
      <c r="AJ2576" s="42">
        <f ca="1">_xlfn.NORM.INV(RAND(),VAR!$F$6,VAR!$F$7)</f>
        <v>2.2808795277561005E-2</v>
      </c>
    </row>
    <row r="2577" spans="27:36" x14ac:dyDescent="0.25">
      <c r="AA2577" s="32" t="s">
        <v>7530</v>
      </c>
      <c r="AB2577">
        <v>3.37</v>
      </c>
      <c r="AC2577">
        <f t="shared" si="88"/>
        <v>-0.60023724792408062</v>
      </c>
      <c r="AD2577" s="42">
        <v>5.9701492537314049E-3</v>
      </c>
      <c r="AF2577" s="32" t="s">
        <v>7530</v>
      </c>
      <c r="AG2577">
        <v>3.37</v>
      </c>
      <c r="AH2577">
        <f t="shared" si="89"/>
        <v>-0.60023724792408062</v>
      </c>
      <c r="AI2577" s="180">
        <v>5.9701492537314049E-3</v>
      </c>
      <c r="AJ2577" s="42">
        <f ca="1">_xlfn.NORM.INV(RAND(),VAR!$F$6,VAR!$F$7)</f>
        <v>2.3798551877467159E-2</v>
      </c>
    </row>
    <row r="2578" spans="27:36" x14ac:dyDescent="0.25">
      <c r="AA2578" s="32" t="s">
        <v>6518</v>
      </c>
      <c r="AB2578">
        <v>8.43</v>
      </c>
      <c r="AC2578">
        <f t="shared" si="88"/>
        <v>-0.88388429752066111</v>
      </c>
      <c r="AD2578" s="42">
        <v>5.966587112171684E-3</v>
      </c>
      <c r="AF2578" s="32" t="s">
        <v>6518</v>
      </c>
      <c r="AG2578">
        <v>8.43</v>
      </c>
      <c r="AH2578">
        <f t="shared" si="89"/>
        <v>-0.88388429752066111</v>
      </c>
      <c r="AI2578" s="180">
        <v>5.966587112171684E-3</v>
      </c>
      <c r="AJ2578" s="42">
        <f ca="1">_xlfn.NORM.INV(RAND(),VAR!$F$6,VAR!$F$7)</f>
        <v>3.2465700548040113E-2</v>
      </c>
    </row>
    <row r="2579" spans="27:36" x14ac:dyDescent="0.25">
      <c r="AA2579" s="32" t="s">
        <v>3883</v>
      </c>
      <c r="AB2579">
        <v>72.599999999999994</v>
      </c>
      <c r="AC2579">
        <f t="shared" si="88"/>
        <v>-0.46254071661237794</v>
      </c>
      <c r="AD2579" s="42">
        <v>5.9581543577662543E-3</v>
      </c>
      <c r="AF2579" s="32" t="s">
        <v>3883</v>
      </c>
      <c r="AG2579">
        <v>72.599999999999994</v>
      </c>
      <c r="AH2579">
        <f t="shared" si="89"/>
        <v>-0.46254071661237794</v>
      </c>
      <c r="AI2579" s="180">
        <v>5.9581543577662543E-3</v>
      </c>
      <c r="AJ2579" s="42">
        <f ca="1">_xlfn.NORM.INV(RAND(),VAR!$F$6,VAR!$F$7)</f>
        <v>8.2064770287400071E-3</v>
      </c>
    </row>
    <row r="2580" spans="27:36" x14ac:dyDescent="0.25">
      <c r="AA2580" s="32" t="s">
        <v>3189</v>
      </c>
      <c r="AB2580">
        <v>135.08000000000001</v>
      </c>
      <c r="AC2580">
        <f t="shared" si="88"/>
        <v>-0.11260018394429105</v>
      </c>
      <c r="AD2580" s="42">
        <v>5.9577003276736207E-3</v>
      </c>
      <c r="AF2580" s="32" t="s">
        <v>3189</v>
      </c>
      <c r="AG2580">
        <v>135.08000000000001</v>
      </c>
      <c r="AH2580">
        <f t="shared" si="89"/>
        <v>-0.11260018394429105</v>
      </c>
      <c r="AI2580" s="180">
        <v>5.9577003276736207E-3</v>
      </c>
      <c r="AJ2580" s="42">
        <f ca="1">_xlfn.NORM.INV(RAND(),VAR!$F$6,VAR!$F$7)</f>
        <v>5.1566676607791039E-2</v>
      </c>
    </row>
    <row r="2581" spans="27:36" x14ac:dyDescent="0.25">
      <c r="AA2581" s="32" t="s">
        <v>3171</v>
      </c>
      <c r="AB2581">
        <v>152.22</v>
      </c>
      <c r="AC2581">
        <f t="shared" si="88"/>
        <v>-0.18919782678171948</v>
      </c>
      <c r="AD2581" s="42">
        <v>5.9476605868358234E-3</v>
      </c>
      <c r="AF2581" s="32" t="s">
        <v>3171</v>
      </c>
      <c r="AG2581">
        <v>152.22</v>
      </c>
      <c r="AH2581">
        <f t="shared" si="89"/>
        <v>-0.18919782678171948</v>
      </c>
      <c r="AI2581" s="180">
        <v>5.9476605868358234E-3</v>
      </c>
      <c r="AJ2581" s="42">
        <f ca="1">_xlfn.NORM.INV(RAND(),VAR!$F$6,VAR!$F$7)</f>
        <v>2.2740991308607607E-2</v>
      </c>
    </row>
    <row r="2582" spans="27:36" x14ac:dyDescent="0.25">
      <c r="AA2582" s="32" t="s">
        <v>2053</v>
      </c>
      <c r="AB2582">
        <v>187.74</v>
      </c>
      <c r="AC2582">
        <f t="shared" si="88"/>
        <v>54.380530973451329</v>
      </c>
      <c r="AD2582" s="42">
        <v>5.9475968493811759E-3</v>
      </c>
      <c r="AF2582" s="32" t="s">
        <v>2053</v>
      </c>
      <c r="AG2582">
        <v>187.74</v>
      </c>
      <c r="AH2582">
        <f t="shared" si="89"/>
        <v>54.380530973451329</v>
      </c>
      <c r="AI2582" s="180">
        <v>5.9475968493811759E-3</v>
      </c>
      <c r="AJ2582" s="42">
        <f ca="1">_xlfn.NORM.INV(RAND(),VAR!$F$6,VAR!$F$7)</f>
        <v>5.0541023098644566E-4</v>
      </c>
    </row>
    <row r="2583" spans="27:36" x14ac:dyDescent="0.25">
      <c r="AA2583" s="32" t="s">
        <v>7593</v>
      </c>
      <c r="AB2583">
        <v>3.39</v>
      </c>
      <c r="AC2583">
        <f t="shared" si="88"/>
        <v>-0.95463062098501072</v>
      </c>
      <c r="AD2583" s="42">
        <v>5.9347181008901906E-3</v>
      </c>
      <c r="AF2583" s="32" t="s">
        <v>7593</v>
      </c>
      <c r="AG2583">
        <v>3.39</v>
      </c>
      <c r="AH2583">
        <f t="shared" si="89"/>
        <v>-0.95463062098501072</v>
      </c>
      <c r="AI2583" s="180">
        <v>5.9347181008901906E-3</v>
      </c>
      <c r="AJ2583" s="42">
        <f ca="1">_xlfn.NORM.INV(RAND(),VAR!$F$6,VAR!$F$7)</f>
        <v>7.5815066917413708E-3</v>
      </c>
    </row>
    <row r="2584" spans="27:36" x14ac:dyDescent="0.25">
      <c r="AA2584" s="32" t="s">
        <v>3875</v>
      </c>
      <c r="AB2584">
        <v>74.72</v>
      </c>
      <c r="AC2584">
        <f t="shared" si="88"/>
        <v>-0.52705867459965816</v>
      </c>
      <c r="AD2584" s="42">
        <v>5.9235325794291249E-3</v>
      </c>
      <c r="AF2584" s="32" t="s">
        <v>3875</v>
      </c>
      <c r="AG2584">
        <v>74.72</v>
      </c>
      <c r="AH2584">
        <f t="shared" si="89"/>
        <v>-0.52705867459965816</v>
      </c>
      <c r="AI2584" s="180">
        <v>5.9235325794291249E-3</v>
      </c>
      <c r="AJ2584" s="42">
        <f ca="1">_xlfn.NORM.INV(RAND(),VAR!$F$6,VAR!$F$7)</f>
        <v>-1.3722593589629132E-2</v>
      </c>
    </row>
    <row r="2585" spans="27:36" x14ac:dyDescent="0.25">
      <c r="AA2585" s="32" t="s">
        <v>2495</v>
      </c>
      <c r="AB2585">
        <v>157.99</v>
      </c>
      <c r="AC2585">
        <f t="shared" si="88"/>
        <v>-0.60975670001235027</v>
      </c>
      <c r="AD2585" s="42">
        <v>5.921303960269908E-3</v>
      </c>
      <c r="AF2585" s="32" t="s">
        <v>2495</v>
      </c>
      <c r="AG2585">
        <v>157.99</v>
      </c>
      <c r="AH2585">
        <f t="shared" si="89"/>
        <v>-0.60975670001235027</v>
      </c>
      <c r="AI2585" s="180">
        <v>5.921303960269908E-3</v>
      </c>
      <c r="AJ2585" s="42">
        <f ca="1">_xlfn.NORM.INV(RAND(),VAR!$F$6,VAR!$F$7)</f>
        <v>1.7867400681882892E-2</v>
      </c>
    </row>
    <row r="2586" spans="27:36" x14ac:dyDescent="0.25">
      <c r="AA2586" s="32" t="s">
        <v>447</v>
      </c>
      <c r="AB2586">
        <v>404.85</v>
      </c>
      <c r="AC2586">
        <f t="shared" si="88"/>
        <v>1.6141279783043845</v>
      </c>
      <c r="AD2586" s="42">
        <v>5.9134842348498307E-3</v>
      </c>
      <c r="AF2586" s="32" t="s">
        <v>447</v>
      </c>
      <c r="AG2586">
        <v>404.85</v>
      </c>
      <c r="AH2586">
        <f t="shared" si="89"/>
        <v>1.6141279783043845</v>
      </c>
      <c r="AI2586" s="180">
        <v>5.9134842348498307E-3</v>
      </c>
      <c r="AJ2586" s="42">
        <f ca="1">_xlfn.NORM.INV(RAND(),VAR!$F$6,VAR!$F$7)</f>
        <v>-7.1421505596973214E-3</v>
      </c>
    </row>
    <row r="2587" spans="27:36" x14ac:dyDescent="0.25">
      <c r="AA2587" s="32" t="s">
        <v>2966</v>
      </c>
      <c r="AB2587">
        <v>154.87</v>
      </c>
      <c r="AC2587">
        <f t="shared" si="88"/>
        <v>-0.5956080110713633</v>
      </c>
      <c r="AD2587" s="42">
        <v>5.9106261366588253E-3</v>
      </c>
      <c r="AF2587" s="32" t="s">
        <v>2966</v>
      </c>
      <c r="AG2587">
        <v>154.87</v>
      </c>
      <c r="AH2587">
        <f t="shared" si="89"/>
        <v>-0.5956080110713633</v>
      </c>
      <c r="AI2587" s="180">
        <v>5.9106261366588253E-3</v>
      </c>
      <c r="AJ2587" s="42">
        <f ca="1">_xlfn.NORM.INV(RAND(),VAR!$F$6,VAR!$F$7)</f>
        <v>1.1322896000465947E-2</v>
      </c>
    </row>
    <row r="2588" spans="27:36" x14ac:dyDescent="0.25">
      <c r="AA2588" s="32" t="s">
        <v>514</v>
      </c>
      <c r="AB2588">
        <v>382.97</v>
      </c>
      <c r="AC2588">
        <f t="shared" si="88"/>
        <v>-1.5197490228348043E-2</v>
      </c>
      <c r="AD2588" s="42">
        <v>5.9098550115570525E-3</v>
      </c>
      <c r="AF2588" s="32" t="s">
        <v>514</v>
      </c>
      <c r="AG2588">
        <v>382.97</v>
      </c>
      <c r="AH2588">
        <f t="shared" si="89"/>
        <v>-1.5197490228348043E-2</v>
      </c>
      <c r="AI2588" s="180">
        <v>5.9098550115570525E-3</v>
      </c>
      <c r="AJ2588" s="42">
        <f ca="1">_xlfn.NORM.INV(RAND(),VAR!$F$6,VAR!$F$7)</f>
        <v>1.13128672060533E-2</v>
      </c>
    </row>
    <row r="2589" spans="27:36" x14ac:dyDescent="0.25">
      <c r="AA2589" s="32" t="s">
        <v>368</v>
      </c>
      <c r="AB2589">
        <v>388.88</v>
      </c>
      <c r="AC2589">
        <f t="shared" si="88"/>
        <v>55.770802919708032</v>
      </c>
      <c r="AD2589" s="42">
        <v>5.8975685463009686E-3</v>
      </c>
      <c r="AF2589" s="32" t="s">
        <v>368</v>
      </c>
      <c r="AG2589">
        <v>388.88</v>
      </c>
      <c r="AH2589">
        <f t="shared" si="89"/>
        <v>55.770802919708032</v>
      </c>
      <c r="AI2589" s="180">
        <v>5.8975685463009686E-3</v>
      </c>
      <c r="AJ2589" s="42">
        <f ca="1">_xlfn.NORM.INV(RAND(),VAR!$F$6,VAR!$F$7)</f>
        <v>-1.6519389636525793E-2</v>
      </c>
    </row>
    <row r="2590" spans="27:36" x14ac:dyDescent="0.25">
      <c r="AA2590" s="32" t="s">
        <v>7142</v>
      </c>
      <c r="AB2590">
        <v>6.85</v>
      </c>
      <c r="AC2590">
        <f t="shared" si="88"/>
        <v>-0.91676792223572301</v>
      </c>
      <c r="AD2590" s="42">
        <v>5.8737151248164921E-3</v>
      </c>
      <c r="AF2590" s="32" t="s">
        <v>7142</v>
      </c>
      <c r="AG2590">
        <v>6.85</v>
      </c>
      <c r="AH2590">
        <f t="shared" si="89"/>
        <v>-0.91676792223572301</v>
      </c>
      <c r="AI2590" s="180">
        <v>5.8737151248164921E-3</v>
      </c>
      <c r="AJ2590" s="42">
        <f ca="1">_xlfn.NORM.INV(RAND(),VAR!$F$6,VAR!$F$7)</f>
        <v>1.6421819872259606E-2</v>
      </c>
    </row>
    <row r="2591" spans="27:36" x14ac:dyDescent="0.25">
      <c r="AA2591" s="32" t="s">
        <v>3807</v>
      </c>
      <c r="AB2591">
        <v>82.3</v>
      </c>
      <c r="AC2591">
        <f t="shared" si="88"/>
        <v>-0.54859587538394039</v>
      </c>
      <c r="AD2591" s="42">
        <v>5.8665362991934256E-3</v>
      </c>
      <c r="AF2591" s="32" t="s">
        <v>3807</v>
      </c>
      <c r="AG2591">
        <v>82.3</v>
      </c>
      <c r="AH2591">
        <f t="shared" si="89"/>
        <v>-0.54859587538394039</v>
      </c>
      <c r="AI2591" s="180">
        <v>5.8665362991934256E-3</v>
      </c>
      <c r="AJ2591" s="42">
        <f ca="1">_xlfn.NORM.INV(RAND(),VAR!$F$6,VAR!$F$7)</f>
        <v>3.3420053449147377E-3</v>
      </c>
    </row>
    <row r="2592" spans="27:36" x14ac:dyDescent="0.25">
      <c r="AA2592" s="32" t="s">
        <v>2297</v>
      </c>
      <c r="AB2592">
        <v>182.32</v>
      </c>
      <c r="AC2592">
        <f t="shared" si="88"/>
        <v>14.105219552609775</v>
      </c>
      <c r="AD2592" s="42">
        <v>5.8479532163742132E-3</v>
      </c>
      <c r="AF2592" s="32" t="s">
        <v>2297</v>
      </c>
      <c r="AG2592">
        <v>182.32</v>
      </c>
      <c r="AH2592">
        <f t="shared" si="89"/>
        <v>14.105219552609775</v>
      </c>
      <c r="AI2592" s="180">
        <v>5.8479532163742132E-3</v>
      </c>
      <c r="AJ2592" s="42">
        <f ca="1">_xlfn.NORM.INV(RAND(),VAR!$F$6,VAR!$F$7)</f>
        <v>-2.2521384563239627E-2</v>
      </c>
    </row>
    <row r="2593" spans="27:36" x14ac:dyDescent="0.25">
      <c r="AA2593" s="32" t="s">
        <v>5553</v>
      </c>
      <c r="AB2593">
        <v>12.07</v>
      </c>
      <c r="AC2593">
        <f t="shared" si="88"/>
        <v>-8.2781456953640031E-4</v>
      </c>
      <c r="AD2593" s="42">
        <v>5.833333333333357E-3</v>
      </c>
      <c r="AF2593" s="32" t="s">
        <v>5553</v>
      </c>
      <c r="AG2593">
        <v>12.07</v>
      </c>
      <c r="AH2593">
        <f t="shared" si="89"/>
        <v>-8.2781456953640031E-4</v>
      </c>
      <c r="AI2593" s="180">
        <v>5.833333333333357E-3</v>
      </c>
      <c r="AJ2593" s="42">
        <f ca="1">_xlfn.NORM.INV(RAND(),VAR!$F$6,VAR!$F$7)</f>
        <v>2.6878177331133651E-2</v>
      </c>
    </row>
    <row r="2594" spans="27:36" x14ac:dyDescent="0.25">
      <c r="AA2594" s="32" t="s">
        <v>5539</v>
      </c>
      <c r="AB2594">
        <v>12.08</v>
      </c>
      <c r="AC2594">
        <f t="shared" si="88"/>
        <v>-0.9402276100940129</v>
      </c>
      <c r="AD2594" s="42">
        <v>5.828476269775118E-3</v>
      </c>
      <c r="AF2594" s="32" t="s">
        <v>5539</v>
      </c>
      <c r="AG2594">
        <v>12.08</v>
      </c>
      <c r="AH2594">
        <f t="shared" si="89"/>
        <v>-0.9402276100940129</v>
      </c>
      <c r="AI2594" s="180">
        <v>5.828476269775118E-3</v>
      </c>
      <c r="AJ2594" s="42">
        <f ca="1">_xlfn.NORM.INV(RAND(),VAR!$F$6,VAR!$F$7)</f>
        <v>-2.8481405906961847E-2</v>
      </c>
    </row>
    <row r="2595" spans="27:36" x14ac:dyDescent="0.25">
      <c r="AA2595" s="32" t="s">
        <v>1205</v>
      </c>
      <c r="AB2595">
        <v>202.1</v>
      </c>
      <c r="AC2595">
        <f t="shared" si="88"/>
        <v>-1.9074892006018529E-2</v>
      </c>
      <c r="AD2595" s="42">
        <v>5.8229234061613067E-3</v>
      </c>
      <c r="AF2595" s="32" t="s">
        <v>1205</v>
      </c>
      <c r="AG2595">
        <v>202.1</v>
      </c>
      <c r="AH2595">
        <f t="shared" si="89"/>
        <v>-1.9074892006018529E-2</v>
      </c>
      <c r="AI2595" s="180">
        <v>5.8229234061613067E-3</v>
      </c>
      <c r="AJ2595" s="42">
        <f ca="1">_xlfn.NORM.INV(RAND(),VAR!$F$6,VAR!$F$7)</f>
        <v>-1.4572611874808249E-2</v>
      </c>
    </row>
    <row r="2596" spans="27:36" x14ac:dyDescent="0.25">
      <c r="AA2596" s="32" t="s">
        <v>1930</v>
      </c>
      <c r="AB2596">
        <v>206.03</v>
      </c>
      <c r="AC2596">
        <f t="shared" si="88"/>
        <v>6.9674471730439613E-2</v>
      </c>
      <c r="AD2596" s="42">
        <v>5.8094122241749702E-3</v>
      </c>
      <c r="AF2596" s="32" t="s">
        <v>1930</v>
      </c>
      <c r="AG2596">
        <v>206.03</v>
      </c>
      <c r="AH2596">
        <f t="shared" si="89"/>
        <v>6.9674471730439613E-2</v>
      </c>
      <c r="AI2596" s="180">
        <v>5.8094122241749702E-3</v>
      </c>
      <c r="AJ2596" s="42">
        <f ca="1">_xlfn.NORM.INV(RAND(),VAR!$F$6,VAR!$F$7)</f>
        <v>-3.6288304549611525E-3</v>
      </c>
    </row>
    <row r="2597" spans="27:36" x14ac:dyDescent="0.25">
      <c r="AA2597" s="32" t="s">
        <v>1969</v>
      </c>
      <c r="AB2597">
        <v>192.61</v>
      </c>
      <c r="AC2597">
        <f t="shared" si="88"/>
        <v>26.713669064748203</v>
      </c>
      <c r="AD2597" s="42">
        <v>5.7963446475195468E-3</v>
      </c>
      <c r="AF2597" s="32" t="s">
        <v>1969</v>
      </c>
      <c r="AG2597">
        <v>192.61</v>
      </c>
      <c r="AH2597">
        <f t="shared" si="89"/>
        <v>26.713669064748203</v>
      </c>
      <c r="AI2597" s="180">
        <v>5.7963446475195468E-3</v>
      </c>
      <c r="AJ2597" s="42">
        <f ca="1">_xlfn.NORM.INV(RAND(),VAR!$F$6,VAR!$F$7)</f>
        <v>-1.3148000497510757E-2</v>
      </c>
    </row>
    <row r="2598" spans="27:36" x14ac:dyDescent="0.25">
      <c r="AA2598" s="32" t="s">
        <v>5916</v>
      </c>
      <c r="AB2598">
        <v>6.95</v>
      </c>
      <c r="AC2598">
        <f t="shared" si="88"/>
        <v>0</v>
      </c>
      <c r="AD2598" s="42">
        <v>5.7887120115773794E-3</v>
      </c>
      <c r="AF2598" s="32" t="s">
        <v>5916</v>
      </c>
      <c r="AG2598">
        <v>6.95</v>
      </c>
      <c r="AH2598">
        <f t="shared" si="89"/>
        <v>0</v>
      </c>
      <c r="AI2598" s="180">
        <v>5.7887120115773794E-3</v>
      </c>
      <c r="AJ2598" s="42">
        <f ca="1">_xlfn.NORM.INV(RAND(),VAR!$F$6,VAR!$F$7)</f>
        <v>-1.1577415583910722E-3</v>
      </c>
    </row>
    <row r="2599" spans="27:36" x14ac:dyDescent="0.25">
      <c r="AA2599" s="32" t="s">
        <v>6305</v>
      </c>
      <c r="AB2599">
        <v>6.95</v>
      </c>
      <c r="AC2599">
        <f t="shared" si="88"/>
        <v>-0.851938645078824</v>
      </c>
      <c r="AD2599" s="42">
        <v>5.7887120115773794E-3</v>
      </c>
      <c r="AF2599" s="32" t="s">
        <v>6305</v>
      </c>
      <c r="AG2599">
        <v>6.95</v>
      </c>
      <c r="AH2599">
        <f t="shared" si="89"/>
        <v>-0.851938645078824</v>
      </c>
      <c r="AI2599" s="180">
        <v>5.7887120115773794E-3</v>
      </c>
      <c r="AJ2599" s="42">
        <f ca="1">_xlfn.NORM.INV(RAND(),VAR!$F$6,VAR!$F$7)</f>
        <v>-2.3781320388044411E-2</v>
      </c>
    </row>
    <row r="2600" spans="27:36" x14ac:dyDescent="0.25">
      <c r="AA2600" s="32" t="s">
        <v>4223</v>
      </c>
      <c r="AB2600">
        <v>46.94</v>
      </c>
      <c r="AC2600">
        <f t="shared" si="88"/>
        <v>5.7442528735632177</v>
      </c>
      <c r="AD2600" s="42">
        <v>5.785301049924918E-3</v>
      </c>
      <c r="AF2600" s="32" t="s">
        <v>4223</v>
      </c>
      <c r="AG2600">
        <v>46.94</v>
      </c>
      <c r="AH2600">
        <f t="shared" si="89"/>
        <v>5.7442528735632177</v>
      </c>
      <c r="AI2600" s="180">
        <v>5.785301049924918E-3</v>
      </c>
      <c r="AJ2600" s="42">
        <f ca="1">_xlfn.NORM.INV(RAND(),VAR!$F$6,VAR!$F$7)</f>
        <v>-9.6941794030289911E-3</v>
      </c>
    </row>
    <row r="2601" spans="27:36" x14ac:dyDescent="0.25">
      <c r="AA2601" s="32" t="s">
        <v>6000</v>
      </c>
      <c r="AB2601">
        <v>6.96</v>
      </c>
      <c r="AC2601">
        <f t="shared" si="88"/>
        <v>1</v>
      </c>
      <c r="AD2601" s="42">
        <v>5.7803468208093012E-3</v>
      </c>
      <c r="AF2601" s="32" t="s">
        <v>6000</v>
      </c>
      <c r="AG2601">
        <v>6.96</v>
      </c>
      <c r="AH2601">
        <f t="shared" si="89"/>
        <v>1</v>
      </c>
      <c r="AI2601" s="180">
        <v>5.7803468208093012E-3</v>
      </c>
      <c r="AJ2601" s="42">
        <f ca="1">_xlfn.NORM.INV(RAND(),VAR!$F$6,VAR!$F$7)</f>
        <v>1.1459240404373634E-2</v>
      </c>
    </row>
    <row r="2602" spans="27:36" x14ac:dyDescent="0.25">
      <c r="AA2602" s="32" t="s">
        <v>7536</v>
      </c>
      <c r="AB2602">
        <v>3.48</v>
      </c>
      <c r="AC2602">
        <f t="shared" si="88"/>
        <v>-0.6</v>
      </c>
      <c r="AD2602" s="42">
        <v>5.7803468208093012E-3</v>
      </c>
      <c r="AF2602" s="32" t="s">
        <v>7536</v>
      </c>
      <c r="AG2602">
        <v>3.48</v>
      </c>
      <c r="AH2602">
        <f t="shared" si="89"/>
        <v>-0.6</v>
      </c>
      <c r="AI2602" s="180">
        <v>5.7803468208093012E-3</v>
      </c>
      <c r="AJ2602" s="42">
        <f ca="1">_xlfn.NORM.INV(RAND(),VAR!$F$6,VAR!$F$7)</f>
        <v>2.2296850851772545E-2</v>
      </c>
    </row>
    <row r="2603" spans="27:36" x14ac:dyDescent="0.25">
      <c r="AA2603" s="32" t="s">
        <v>6742</v>
      </c>
      <c r="AB2603">
        <v>8.6999999999999993</v>
      </c>
      <c r="AC2603">
        <f t="shared" si="88"/>
        <v>-0.94122018782514694</v>
      </c>
      <c r="AD2603" s="42">
        <v>5.7803468208090791E-3</v>
      </c>
      <c r="AF2603" s="32" t="s">
        <v>6742</v>
      </c>
      <c r="AG2603">
        <v>8.6999999999999993</v>
      </c>
      <c r="AH2603">
        <f t="shared" si="89"/>
        <v>-0.94122018782514694</v>
      </c>
      <c r="AI2603" s="180">
        <v>5.7803468208090791E-3</v>
      </c>
      <c r="AJ2603" s="42">
        <f ca="1">_xlfn.NORM.INV(RAND(),VAR!$F$6,VAR!$F$7)</f>
        <v>-1.1463229263690753E-2</v>
      </c>
    </row>
    <row r="2604" spans="27:36" x14ac:dyDescent="0.25">
      <c r="AA2604" s="32" t="s">
        <v>2941</v>
      </c>
      <c r="AB2604">
        <v>148.01</v>
      </c>
      <c r="AC2604">
        <f t="shared" si="88"/>
        <v>13.163636363636364</v>
      </c>
      <c r="AD2604" s="42">
        <v>5.7760260940471486E-3</v>
      </c>
      <c r="AF2604" s="32" t="s">
        <v>2941</v>
      </c>
      <c r="AG2604">
        <v>148.01</v>
      </c>
      <c r="AH2604">
        <f t="shared" si="89"/>
        <v>13.163636363636364</v>
      </c>
      <c r="AI2604" s="180">
        <v>5.7760260940471486E-3</v>
      </c>
      <c r="AJ2604" s="42">
        <f ca="1">_xlfn.NORM.INV(RAND(),VAR!$F$6,VAR!$F$7)</f>
        <v>1.4281050106189061E-2</v>
      </c>
    </row>
    <row r="2605" spans="27:36" x14ac:dyDescent="0.25">
      <c r="AA2605" s="32" t="s">
        <v>5609</v>
      </c>
      <c r="AB2605">
        <v>10.45</v>
      </c>
      <c r="AC2605">
        <f t="shared" si="88"/>
        <v>-0.92782650735548033</v>
      </c>
      <c r="AD2605" s="42">
        <v>5.7747834456207681E-3</v>
      </c>
      <c r="AF2605" s="32" t="s">
        <v>5609</v>
      </c>
      <c r="AG2605">
        <v>10.45</v>
      </c>
      <c r="AH2605">
        <f t="shared" si="89"/>
        <v>-0.92782650735548033</v>
      </c>
      <c r="AI2605" s="180">
        <v>5.7747834456207681E-3</v>
      </c>
      <c r="AJ2605" s="42">
        <f ca="1">_xlfn.NORM.INV(RAND(),VAR!$F$6,VAR!$F$7)</f>
        <v>3.7485734379544599E-3</v>
      </c>
    </row>
    <row r="2606" spans="27:36" x14ac:dyDescent="0.25">
      <c r="AA2606" s="32" t="s">
        <v>2837</v>
      </c>
      <c r="AB2606">
        <v>144.79</v>
      </c>
      <c r="AC2606">
        <f t="shared" si="88"/>
        <v>-5.7172624861626664E-2</v>
      </c>
      <c r="AD2606" s="42">
        <v>5.765490414003871E-3</v>
      </c>
      <c r="AF2606" s="32" t="s">
        <v>2837</v>
      </c>
      <c r="AG2606">
        <v>144.79</v>
      </c>
      <c r="AH2606">
        <f t="shared" si="89"/>
        <v>-5.7172624861626664E-2</v>
      </c>
      <c r="AI2606" s="180">
        <v>5.765490414003871E-3</v>
      </c>
      <c r="AJ2606" s="42">
        <f ca="1">_xlfn.NORM.INV(RAND(),VAR!$F$6,VAR!$F$7)</f>
        <v>-8.3076272355939468E-3</v>
      </c>
    </row>
    <row r="2607" spans="27:36" x14ac:dyDescent="0.25">
      <c r="AA2607" s="32" t="s">
        <v>3085</v>
      </c>
      <c r="AB2607">
        <v>153.57</v>
      </c>
      <c r="AC2607">
        <f t="shared" si="88"/>
        <v>-0.207830393067162</v>
      </c>
      <c r="AD2607" s="42">
        <v>5.7633112843014089E-3</v>
      </c>
      <c r="AF2607" s="32" t="s">
        <v>3085</v>
      </c>
      <c r="AG2607">
        <v>153.57</v>
      </c>
      <c r="AH2607">
        <f t="shared" si="89"/>
        <v>-0.207830393067162</v>
      </c>
      <c r="AI2607" s="180">
        <v>5.7633112843014089E-3</v>
      </c>
      <c r="AJ2607" s="42">
        <f ca="1">_xlfn.NORM.INV(RAND(),VAR!$F$6,VAR!$F$7)</f>
        <v>3.16870231971247E-2</v>
      </c>
    </row>
    <row r="2608" spans="27:36" x14ac:dyDescent="0.25">
      <c r="AA2608" s="32" t="s">
        <v>1981</v>
      </c>
      <c r="AB2608">
        <v>193.86</v>
      </c>
      <c r="AC2608">
        <f t="shared" si="88"/>
        <v>21.155428571428573</v>
      </c>
      <c r="AD2608" s="42">
        <v>5.7587548638133867E-3</v>
      </c>
      <c r="AF2608" s="32" t="s">
        <v>1981</v>
      </c>
      <c r="AG2608">
        <v>193.86</v>
      </c>
      <c r="AH2608">
        <f t="shared" si="89"/>
        <v>21.155428571428573</v>
      </c>
      <c r="AI2608" s="180">
        <v>5.7587548638133867E-3</v>
      </c>
      <c r="AJ2608" s="42">
        <f ca="1">_xlfn.NORM.INV(RAND(),VAR!$F$6,VAR!$F$7)</f>
        <v>-1.2315174530470182E-2</v>
      </c>
    </row>
    <row r="2609" spans="27:36" x14ac:dyDescent="0.25">
      <c r="AA2609" s="32" t="s">
        <v>6741</v>
      </c>
      <c r="AB2609">
        <v>8.75</v>
      </c>
      <c r="AC2609">
        <f t="shared" si="88"/>
        <v>-0.93154435925520263</v>
      </c>
      <c r="AD2609" s="42">
        <v>5.7471264367816577E-3</v>
      </c>
      <c r="AF2609" s="32" t="s">
        <v>6741</v>
      </c>
      <c r="AG2609">
        <v>8.75</v>
      </c>
      <c r="AH2609">
        <f t="shared" si="89"/>
        <v>-0.93154435925520263</v>
      </c>
      <c r="AI2609" s="180">
        <v>5.7471264367816577E-3</v>
      </c>
      <c r="AJ2609" s="42">
        <f ca="1">_xlfn.NORM.INV(RAND(),VAR!$F$6,VAR!$F$7)</f>
        <v>8.5617168804532212E-3</v>
      </c>
    </row>
    <row r="2610" spans="27:36" x14ac:dyDescent="0.25">
      <c r="AA2610" s="32" t="s">
        <v>3453</v>
      </c>
      <c r="AB2610">
        <v>127.82</v>
      </c>
      <c r="AC2610">
        <f t="shared" si="88"/>
        <v>0.48852917200419221</v>
      </c>
      <c r="AD2610" s="42">
        <v>5.7439609725391527E-3</v>
      </c>
      <c r="AF2610" s="32" t="s">
        <v>3453</v>
      </c>
      <c r="AG2610">
        <v>127.82</v>
      </c>
      <c r="AH2610">
        <f t="shared" si="89"/>
        <v>0.48852917200419221</v>
      </c>
      <c r="AI2610" s="180">
        <v>5.7439609725391527E-3</v>
      </c>
      <c r="AJ2610" s="42">
        <f ca="1">_xlfn.NORM.INV(RAND(),VAR!$F$6,VAR!$F$7)</f>
        <v>1.0722185921671613E-2</v>
      </c>
    </row>
    <row r="2611" spans="27:36" x14ac:dyDescent="0.25">
      <c r="AA2611" s="32" t="s">
        <v>3757</v>
      </c>
      <c r="AB2611">
        <v>85.87</v>
      </c>
      <c r="AC2611">
        <f t="shared" si="88"/>
        <v>-0.4789757903039864</v>
      </c>
      <c r="AD2611" s="42">
        <v>5.7390489576014669E-3</v>
      </c>
      <c r="AF2611" s="32" t="s">
        <v>3757</v>
      </c>
      <c r="AG2611">
        <v>85.87</v>
      </c>
      <c r="AH2611">
        <f t="shared" si="89"/>
        <v>-0.4789757903039864</v>
      </c>
      <c r="AI2611" s="180">
        <v>5.7390489576014669E-3</v>
      </c>
      <c r="AJ2611" s="42">
        <f ca="1">_xlfn.NORM.INV(RAND(),VAR!$F$6,VAR!$F$7)</f>
        <v>-1.2986059446529504E-2</v>
      </c>
    </row>
    <row r="2612" spans="27:36" x14ac:dyDescent="0.25">
      <c r="AA2612" s="32" t="s">
        <v>2616</v>
      </c>
      <c r="AB2612">
        <v>164.81</v>
      </c>
      <c r="AC2612">
        <f t="shared" si="88"/>
        <v>1.6837648591434622</v>
      </c>
      <c r="AD2612" s="42">
        <v>5.7362543479586581E-3</v>
      </c>
      <c r="AF2612" s="32" t="s">
        <v>2616</v>
      </c>
      <c r="AG2612">
        <v>164.81</v>
      </c>
      <c r="AH2612">
        <f t="shared" si="89"/>
        <v>1.6837648591434622</v>
      </c>
      <c r="AI2612" s="180">
        <v>5.7362543479586581E-3</v>
      </c>
      <c r="AJ2612" s="42">
        <f ca="1">_xlfn.NORM.INV(RAND(),VAR!$F$6,VAR!$F$7)</f>
        <v>1.2780148894897432E-2</v>
      </c>
    </row>
    <row r="2613" spans="27:36" x14ac:dyDescent="0.25">
      <c r="AA2613" s="32" t="s">
        <v>4071</v>
      </c>
      <c r="AB2613">
        <v>61.41</v>
      </c>
      <c r="AC2613">
        <f t="shared" si="88"/>
        <v>-0.55766044802996473</v>
      </c>
      <c r="AD2613" s="42">
        <v>5.7320668195217639E-3</v>
      </c>
      <c r="AF2613" s="32" t="s">
        <v>4071</v>
      </c>
      <c r="AG2613">
        <v>61.41</v>
      </c>
      <c r="AH2613">
        <f t="shared" si="89"/>
        <v>-0.55766044802996473</v>
      </c>
      <c r="AI2613" s="180">
        <v>5.7320668195217639E-3</v>
      </c>
      <c r="AJ2613" s="42">
        <f ca="1">_xlfn.NORM.INV(RAND(),VAR!$F$6,VAR!$F$7)</f>
        <v>1.9085841045103788E-2</v>
      </c>
    </row>
    <row r="2614" spans="27:36" x14ac:dyDescent="0.25">
      <c r="AA2614" s="32" t="s">
        <v>2830</v>
      </c>
      <c r="AB2614">
        <v>138.83000000000001</v>
      </c>
      <c r="AC2614">
        <f t="shared" si="88"/>
        <v>-0.17735245318795911</v>
      </c>
      <c r="AD2614" s="42">
        <v>5.7229788467112463E-3</v>
      </c>
      <c r="AF2614" s="32" t="s">
        <v>2830</v>
      </c>
      <c r="AG2614">
        <v>138.83000000000001</v>
      </c>
      <c r="AH2614">
        <f t="shared" si="89"/>
        <v>-0.17735245318795911</v>
      </c>
      <c r="AI2614" s="180">
        <v>5.7229788467112463E-3</v>
      </c>
      <c r="AJ2614" s="42">
        <f ca="1">_xlfn.NORM.INV(RAND(),VAR!$F$6,VAR!$F$7)</f>
        <v>2.221523295264477E-2</v>
      </c>
    </row>
    <row r="2615" spans="27:36" x14ac:dyDescent="0.25">
      <c r="AA2615" s="32" t="s">
        <v>1823</v>
      </c>
      <c r="AB2615">
        <v>168.76</v>
      </c>
      <c r="AC2615">
        <f t="shared" si="88"/>
        <v>0.14073272948492632</v>
      </c>
      <c r="AD2615" s="42">
        <v>5.7210965435039451E-3</v>
      </c>
      <c r="AF2615" s="32" t="s">
        <v>1823</v>
      </c>
      <c r="AG2615">
        <v>168.76</v>
      </c>
      <c r="AH2615">
        <f t="shared" si="89"/>
        <v>0.14073272948492632</v>
      </c>
      <c r="AI2615" s="180">
        <v>5.7210965435039451E-3</v>
      </c>
      <c r="AJ2615" s="42">
        <f ca="1">_xlfn.NORM.INV(RAND(),VAR!$F$6,VAR!$F$7)</f>
        <v>9.743941792821861E-3</v>
      </c>
    </row>
    <row r="2616" spans="27:36" x14ac:dyDescent="0.25">
      <c r="AA2616" s="32" t="s">
        <v>3342</v>
      </c>
      <c r="AB2616">
        <v>147.94</v>
      </c>
      <c r="AC2616">
        <f t="shared" si="88"/>
        <v>3.4082240762812868</v>
      </c>
      <c r="AD2616" s="42">
        <v>5.7104010876953826E-3</v>
      </c>
      <c r="AF2616" s="32" t="s">
        <v>3342</v>
      </c>
      <c r="AG2616">
        <v>147.94</v>
      </c>
      <c r="AH2616">
        <f t="shared" si="89"/>
        <v>3.4082240762812868</v>
      </c>
      <c r="AI2616" s="180">
        <v>5.7104010876953826E-3</v>
      </c>
      <c r="AJ2616" s="42">
        <f ca="1">_xlfn.NORM.INV(RAND(),VAR!$F$6,VAR!$F$7)</f>
        <v>-1.3222685471822548E-2</v>
      </c>
    </row>
    <row r="2617" spans="27:36" x14ac:dyDescent="0.25">
      <c r="AA2617" s="32" t="s">
        <v>4432</v>
      </c>
      <c r="AB2617">
        <v>33.56</v>
      </c>
      <c r="AC2617">
        <f t="shared" si="88"/>
        <v>-0.34619131112409895</v>
      </c>
      <c r="AD2617" s="42">
        <v>5.6937368894218743E-3</v>
      </c>
      <c r="AF2617" s="32" t="s">
        <v>4432</v>
      </c>
      <c r="AG2617">
        <v>33.56</v>
      </c>
      <c r="AH2617">
        <f t="shared" si="89"/>
        <v>-0.34619131112409895</v>
      </c>
      <c r="AI2617" s="180">
        <v>5.6937368894218743E-3</v>
      </c>
      <c r="AJ2617" s="42">
        <f ca="1">_xlfn.NORM.INV(RAND(),VAR!$F$6,VAR!$F$7)</f>
        <v>-2.6440806349393258E-2</v>
      </c>
    </row>
    <row r="2618" spans="27:36" x14ac:dyDescent="0.25">
      <c r="AA2618" s="32" t="s">
        <v>4153</v>
      </c>
      <c r="AB2618">
        <v>51.33</v>
      </c>
      <c r="AC2618">
        <f t="shared" si="88"/>
        <v>6.25</v>
      </c>
      <c r="AD2618" s="42">
        <v>5.6818181818181213E-3</v>
      </c>
      <c r="AF2618" s="32" t="s">
        <v>4153</v>
      </c>
      <c r="AG2618">
        <v>51.33</v>
      </c>
      <c r="AH2618">
        <f t="shared" si="89"/>
        <v>6.25</v>
      </c>
      <c r="AI2618" s="180">
        <v>5.6818181818181213E-3</v>
      </c>
      <c r="AJ2618" s="42">
        <f ca="1">_xlfn.NORM.INV(RAND(),VAR!$F$6,VAR!$F$7)</f>
        <v>-3.6168602348955548E-3</v>
      </c>
    </row>
    <row r="2619" spans="27:36" x14ac:dyDescent="0.25">
      <c r="AA2619" s="32" t="s">
        <v>6019</v>
      </c>
      <c r="AB2619">
        <v>7.08</v>
      </c>
      <c r="AC2619">
        <f t="shared" si="88"/>
        <v>-0.95357681463510591</v>
      </c>
      <c r="AD2619" s="42">
        <v>5.6818181818181213E-3</v>
      </c>
      <c r="AF2619" s="32" t="s">
        <v>6019</v>
      </c>
      <c r="AG2619">
        <v>7.08</v>
      </c>
      <c r="AH2619">
        <f t="shared" si="89"/>
        <v>-0.95357681463510591</v>
      </c>
      <c r="AI2619" s="180">
        <v>5.6818181818181213E-3</v>
      </c>
      <c r="AJ2619" s="42">
        <f ca="1">_xlfn.NORM.INV(RAND(),VAR!$F$6,VAR!$F$7)</f>
        <v>-1.5822416896178183E-2</v>
      </c>
    </row>
    <row r="2620" spans="27:36" x14ac:dyDescent="0.25">
      <c r="AA2620" s="32" t="s">
        <v>1603</v>
      </c>
      <c r="AB2620">
        <v>152.51</v>
      </c>
      <c r="AC2620">
        <f t="shared" si="88"/>
        <v>3.7763858440338236</v>
      </c>
      <c r="AD2620" s="42">
        <v>5.6709528519616192E-3</v>
      </c>
      <c r="AF2620" s="32" t="s">
        <v>1603</v>
      </c>
      <c r="AG2620">
        <v>152.51</v>
      </c>
      <c r="AH2620">
        <f t="shared" si="89"/>
        <v>3.7763858440338236</v>
      </c>
      <c r="AI2620" s="180">
        <v>5.6709528519616192E-3</v>
      </c>
      <c r="AJ2620" s="42">
        <f ca="1">_xlfn.NORM.INV(RAND(),VAR!$F$6,VAR!$F$7)</f>
        <v>-1.9008029963261723E-2</v>
      </c>
    </row>
    <row r="2621" spans="27:36" x14ac:dyDescent="0.25">
      <c r="AA2621" s="32" t="s">
        <v>4938</v>
      </c>
      <c r="AB2621">
        <v>31.93</v>
      </c>
      <c r="AC2621">
        <f t="shared" si="88"/>
        <v>-0.91966487193679869</v>
      </c>
      <c r="AD2621" s="42">
        <v>5.6692913385827381E-3</v>
      </c>
      <c r="AF2621" s="32" t="s">
        <v>4938</v>
      </c>
      <c r="AG2621">
        <v>31.93</v>
      </c>
      <c r="AH2621">
        <f t="shared" si="89"/>
        <v>-0.91966487193679869</v>
      </c>
      <c r="AI2621" s="180">
        <v>5.6692913385827381E-3</v>
      </c>
      <c r="AJ2621" s="42">
        <f ca="1">_xlfn.NORM.INV(RAND(),VAR!$F$6,VAR!$F$7)</f>
        <v>-4.8683187031289656E-3</v>
      </c>
    </row>
    <row r="2622" spans="27:36" x14ac:dyDescent="0.25">
      <c r="AA2622" s="32" t="s">
        <v>433</v>
      </c>
      <c r="AB2622">
        <v>397.46</v>
      </c>
      <c r="AC2622">
        <f t="shared" si="88"/>
        <v>14.97508038585209</v>
      </c>
      <c r="AD2622" s="42">
        <v>5.6677293659226358E-3</v>
      </c>
      <c r="AF2622" s="32" t="s">
        <v>433</v>
      </c>
      <c r="AG2622">
        <v>397.46</v>
      </c>
      <c r="AH2622">
        <f t="shared" si="89"/>
        <v>14.97508038585209</v>
      </c>
      <c r="AI2622" s="180">
        <v>5.6677293659226358E-3</v>
      </c>
      <c r="AJ2622" s="42">
        <f ca="1">_xlfn.NORM.INV(RAND(),VAR!$F$6,VAR!$F$7)</f>
        <v>7.6432667399363588E-3</v>
      </c>
    </row>
    <row r="2623" spans="27:36" x14ac:dyDescent="0.25">
      <c r="AA2623" s="32" t="s">
        <v>5212</v>
      </c>
      <c r="AB2623">
        <v>24.88</v>
      </c>
      <c r="AC2623">
        <f t="shared" si="88"/>
        <v>-0.865462607473098</v>
      </c>
      <c r="AD2623" s="42">
        <v>5.6588520614389015E-3</v>
      </c>
      <c r="AF2623" s="32" t="s">
        <v>5212</v>
      </c>
      <c r="AG2623">
        <v>24.88</v>
      </c>
      <c r="AH2623">
        <f t="shared" si="89"/>
        <v>-0.865462607473098</v>
      </c>
      <c r="AI2623" s="180">
        <v>5.6588520614389015E-3</v>
      </c>
      <c r="AJ2623" s="42">
        <f ca="1">_xlfn.NORM.INV(RAND(),VAR!$F$6,VAR!$F$7)</f>
        <v>-1.6526587091854058E-2</v>
      </c>
    </row>
    <row r="2624" spans="27:36" x14ac:dyDescent="0.25">
      <c r="AA2624" s="32" t="s">
        <v>2129</v>
      </c>
      <c r="AB2624">
        <v>184.93</v>
      </c>
      <c r="AC2624">
        <f t="shared" si="88"/>
        <v>0.3157595161864104</v>
      </c>
      <c r="AD2624" s="42">
        <v>5.6555549513297443E-3</v>
      </c>
      <c r="AF2624" s="32" t="s">
        <v>2129</v>
      </c>
      <c r="AG2624">
        <v>184.93</v>
      </c>
      <c r="AH2624">
        <f t="shared" si="89"/>
        <v>0.3157595161864104</v>
      </c>
      <c r="AI2624" s="180">
        <v>5.6555549513297443E-3</v>
      </c>
      <c r="AJ2624" s="42">
        <f ca="1">_xlfn.NORM.INV(RAND(),VAR!$F$6,VAR!$F$7)</f>
        <v>-6.899814790319563E-3</v>
      </c>
    </row>
    <row r="2625" spans="27:36" x14ac:dyDescent="0.25">
      <c r="AA2625" s="32" t="s">
        <v>3269</v>
      </c>
      <c r="AB2625">
        <v>140.55000000000001</v>
      </c>
      <c r="AC2625">
        <f t="shared" si="88"/>
        <v>14.792134831460675</v>
      </c>
      <c r="AD2625" s="42">
        <v>5.6525472238124763E-3</v>
      </c>
      <c r="AF2625" s="32" t="s">
        <v>3269</v>
      </c>
      <c r="AG2625">
        <v>140.55000000000001</v>
      </c>
      <c r="AH2625">
        <f t="shared" si="89"/>
        <v>14.792134831460675</v>
      </c>
      <c r="AI2625" s="180">
        <v>5.6525472238124763E-3</v>
      </c>
      <c r="AJ2625" s="42">
        <f ca="1">_xlfn.NORM.INV(RAND(),VAR!$F$6,VAR!$F$7)</f>
        <v>6.1113514857639318E-3</v>
      </c>
    </row>
    <row r="2626" spans="27:36" x14ac:dyDescent="0.25">
      <c r="AA2626" s="32" t="s">
        <v>6985</v>
      </c>
      <c r="AB2626">
        <v>8.9</v>
      </c>
      <c r="AC2626">
        <f t="shared" si="88"/>
        <v>-0.95053906857841497</v>
      </c>
      <c r="AD2626" s="42">
        <v>5.6497175141243527E-3</v>
      </c>
      <c r="AF2626" s="32" t="s">
        <v>6985</v>
      </c>
      <c r="AG2626">
        <v>8.9</v>
      </c>
      <c r="AH2626">
        <f t="shared" si="89"/>
        <v>-0.95053906857841497</v>
      </c>
      <c r="AI2626" s="180">
        <v>5.6497175141243527E-3</v>
      </c>
      <c r="AJ2626" s="42">
        <f ca="1">_xlfn.NORM.INV(RAND(),VAR!$F$6,VAR!$F$7)</f>
        <v>2.2605145244193995E-2</v>
      </c>
    </row>
    <row r="2627" spans="27:36" x14ac:dyDescent="0.25">
      <c r="AA2627" s="32" t="s">
        <v>2459</v>
      </c>
      <c r="AB2627">
        <v>179.94</v>
      </c>
      <c r="AC2627">
        <f t="shared" si="88"/>
        <v>-0.28373537138762839</v>
      </c>
      <c r="AD2627" s="42">
        <v>5.6446655116526578E-3</v>
      </c>
      <c r="AF2627" s="32" t="s">
        <v>2459</v>
      </c>
      <c r="AG2627">
        <v>179.94</v>
      </c>
      <c r="AH2627">
        <f t="shared" si="89"/>
        <v>-0.28373537138762839</v>
      </c>
      <c r="AI2627" s="180">
        <v>5.6446655116526578E-3</v>
      </c>
      <c r="AJ2627" s="42">
        <f ca="1">_xlfn.NORM.INV(RAND(),VAR!$F$6,VAR!$F$7)</f>
        <v>1.7174365970986111E-2</v>
      </c>
    </row>
    <row r="2628" spans="27:36" x14ac:dyDescent="0.25">
      <c r="AA2628" s="32" t="s">
        <v>1131</v>
      </c>
      <c r="AB2628">
        <v>251.22</v>
      </c>
      <c r="AC2628">
        <f t="shared" ref="AC2628:AC2691" si="90">(AB2628/AB2629)-1</f>
        <v>0.42229519334201449</v>
      </c>
      <c r="AD2628" s="42">
        <v>5.6442896601416326E-3</v>
      </c>
      <c r="AF2628" s="32" t="s">
        <v>1131</v>
      </c>
      <c r="AG2628">
        <v>251.22</v>
      </c>
      <c r="AH2628">
        <f t="shared" ref="AH2628:AH2691" si="91">(AG2628/AG2629)-1</f>
        <v>0.42229519334201449</v>
      </c>
      <c r="AI2628" s="180">
        <v>5.6442896601416326E-3</v>
      </c>
      <c r="AJ2628" s="42">
        <f ca="1">_xlfn.NORM.INV(RAND(),VAR!$F$6,VAR!$F$7)</f>
        <v>-1.9542575241137932E-2</v>
      </c>
    </row>
    <row r="2629" spans="27:36" x14ac:dyDescent="0.25">
      <c r="AA2629" s="32" t="s">
        <v>1780</v>
      </c>
      <c r="AB2629">
        <v>176.63</v>
      </c>
      <c r="AC2629">
        <f t="shared" si="90"/>
        <v>15.49206349206349</v>
      </c>
      <c r="AD2629" s="42">
        <v>5.6365292644044995E-3</v>
      </c>
      <c r="AF2629" s="32" t="s">
        <v>1780</v>
      </c>
      <c r="AG2629">
        <v>176.63</v>
      </c>
      <c r="AH2629">
        <f t="shared" si="91"/>
        <v>15.49206349206349</v>
      </c>
      <c r="AI2629" s="180">
        <v>5.6365292644044995E-3</v>
      </c>
      <c r="AJ2629" s="42">
        <f ca="1">_xlfn.NORM.INV(RAND(),VAR!$F$6,VAR!$F$7)</f>
        <v>1.6611551930283623E-2</v>
      </c>
    </row>
    <row r="2630" spans="27:36" x14ac:dyDescent="0.25">
      <c r="AA2630" s="32" t="s">
        <v>6909</v>
      </c>
      <c r="AB2630">
        <v>10.71</v>
      </c>
      <c r="AC2630">
        <f t="shared" si="90"/>
        <v>-0.97261639947840761</v>
      </c>
      <c r="AD2630" s="42">
        <v>5.6338028169014009E-3</v>
      </c>
      <c r="AF2630" s="32" t="s">
        <v>6909</v>
      </c>
      <c r="AG2630">
        <v>10.71</v>
      </c>
      <c r="AH2630">
        <f t="shared" si="91"/>
        <v>-0.97261639947840761</v>
      </c>
      <c r="AI2630" s="180">
        <v>5.6338028169014009E-3</v>
      </c>
      <c r="AJ2630" s="42">
        <f ca="1">_xlfn.NORM.INV(RAND(),VAR!$F$6,VAR!$F$7)</f>
        <v>1.8868078243914021E-2</v>
      </c>
    </row>
    <row r="2631" spans="27:36" x14ac:dyDescent="0.25">
      <c r="AA2631" s="32" t="s">
        <v>811</v>
      </c>
      <c r="AB2631">
        <v>391.11</v>
      </c>
      <c r="AC2631">
        <f t="shared" si="90"/>
        <v>53.700699300699299</v>
      </c>
      <c r="AD2631" s="42">
        <v>5.6309780931811382E-3</v>
      </c>
      <c r="AF2631" s="32" t="s">
        <v>811</v>
      </c>
      <c r="AG2631">
        <v>391.11</v>
      </c>
      <c r="AH2631">
        <f t="shared" si="91"/>
        <v>53.700699300699299</v>
      </c>
      <c r="AI2631" s="180">
        <v>5.6309780931811382E-3</v>
      </c>
      <c r="AJ2631" s="42">
        <f ca="1">_xlfn.NORM.INV(RAND(),VAR!$F$6,VAR!$F$7)</f>
        <v>-1.9625469411796454E-2</v>
      </c>
    </row>
    <row r="2632" spans="27:36" x14ac:dyDescent="0.25">
      <c r="AA2632" s="32" t="s">
        <v>5952</v>
      </c>
      <c r="AB2632">
        <v>7.15</v>
      </c>
      <c r="AC2632">
        <f t="shared" si="90"/>
        <v>-0.20022371364653235</v>
      </c>
      <c r="AD2632" s="42">
        <v>5.6258790436005679E-3</v>
      </c>
      <c r="AF2632" s="32" t="s">
        <v>5952</v>
      </c>
      <c r="AG2632">
        <v>7.15</v>
      </c>
      <c r="AH2632">
        <f t="shared" si="91"/>
        <v>-0.20022371364653235</v>
      </c>
      <c r="AI2632" s="180">
        <v>5.6258790436005679E-3</v>
      </c>
      <c r="AJ2632" s="42">
        <f ca="1">_xlfn.NORM.INV(RAND(),VAR!$F$6,VAR!$F$7)</f>
        <v>2.2692042424183899E-2</v>
      </c>
    </row>
    <row r="2633" spans="27:36" x14ac:dyDescent="0.25">
      <c r="AA2633" s="32" t="s">
        <v>6403</v>
      </c>
      <c r="AB2633">
        <v>8.94</v>
      </c>
      <c r="AC2633">
        <f t="shared" si="90"/>
        <v>-0.16759776536312854</v>
      </c>
      <c r="AD2633" s="42">
        <v>5.6242969628794715E-3</v>
      </c>
      <c r="AF2633" s="32" t="s">
        <v>6403</v>
      </c>
      <c r="AG2633">
        <v>8.94</v>
      </c>
      <c r="AH2633">
        <f t="shared" si="91"/>
        <v>-0.16759776536312854</v>
      </c>
      <c r="AI2633" s="180">
        <v>5.6242969628794715E-3</v>
      </c>
      <c r="AJ2633" s="42">
        <f ca="1">_xlfn.NORM.INV(RAND(),VAR!$F$6,VAR!$F$7)</f>
        <v>-5.4664551921811376E-3</v>
      </c>
    </row>
    <row r="2634" spans="27:36" x14ac:dyDescent="0.25">
      <c r="AA2634" s="32" t="s">
        <v>6926</v>
      </c>
      <c r="AB2634">
        <v>10.74</v>
      </c>
      <c r="AC2634">
        <f t="shared" si="90"/>
        <v>-0.97199040267056125</v>
      </c>
      <c r="AD2634" s="42">
        <v>5.6179775280900124E-3</v>
      </c>
      <c r="AF2634" s="32" t="s">
        <v>6926</v>
      </c>
      <c r="AG2634">
        <v>10.74</v>
      </c>
      <c r="AH2634">
        <f t="shared" si="91"/>
        <v>-0.97199040267056125</v>
      </c>
      <c r="AI2634" s="180">
        <v>5.6179775280900124E-3</v>
      </c>
      <c r="AJ2634" s="42">
        <f ca="1">_xlfn.NORM.INV(RAND(),VAR!$F$6,VAR!$F$7)</f>
        <v>1.3425128158039592E-2</v>
      </c>
    </row>
    <row r="2635" spans="27:36" x14ac:dyDescent="0.25">
      <c r="AA2635" s="32" t="s">
        <v>728</v>
      </c>
      <c r="AB2635">
        <v>383.44</v>
      </c>
      <c r="AC2635">
        <f t="shared" si="90"/>
        <v>9.1789222192726303</v>
      </c>
      <c r="AD2635" s="42">
        <v>5.6123787044322082E-3</v>
      </c>
      <c r="AF2635" s="32" t="s">
        <v>728</v>
      </c>
      <c r="AG2635">
        <v>383.44</v>
      </c>
      <c r="AH2635">
        <f t="shared" si="91"/>
        <v>9.1789222192726303</v>
      </c>
      <c r="AI2635" s="180">
        <v>5.6123787044322082E-3</v>
      </c>
      <c r="AJ2635" s="42">
        <f ca="1">_xlfn.NORM.INV(RAND(),VAR!$F$6,VAR!$F$7)</f>
        <v>1.376436778019125E-2</v>
      </c>
    </row>
    <row r="2636" spans="27:36" x14ac:dyDescent="0.25">
      <c r="AA2636" s="32" t="s">
        <v>4681</v>
      </c>
      <c r="AB2636">
        <v>37.67</v>
      </c>
      <c r="AC2636">
        <f t="shared" si="90"/>
        <v>3.1995540691192863</v>
      </c>
      <c r="AD2636" s="42">
        <v>5.6059797116925214E-3</v>
      </c>
      <c r="AF2636" s="32" t="s">
        <v>4681</v>
      </c>
      <c r="AG2636">
        <v>37.67</v>
      </c>
      <c r="AH2636">
        <f t="shared" si="91"/>
        <v>3.1995540691192863</v>
      </c>
      <c r="AI2636" s="180">
        <v>5.6059797116925214E-3</v>
      </c>
      <c r="AJ2636" s="42">
        <f ca="1">_xlfn.NORM.INV(RAND(),VAR!$F$6,VAR!$F$7)</f>
        <v>2.9961765861980825E-2</v>
      </c>
    </row>
    <row r="2637" spans="27:36" x14ac:dyDescent="0.25">
      <c r="AA2637" s="32" t="s">
        <v>6618</v>
      </c>
      <c r="AB2637">
        <v>8.9700000000000006</v>
      </c>
      <c r="AC2637">
        <f t="shared" si="90"/>
        <v>-0.94953018623755137</v>
      </c>
      <c r="AD2637" s="42">
        <v>5.6053811659193542E-3</v>
      </c>
      <c r="AF2637" s="32" t="s">
        <v>6618</v>
      </c>
      <c r="AG2637">
        <v>8.9700000000000006</v>
      </c>
      <c r="AH2637">
        <f t="shared" si="91"/>
        <v>-0.94953018623755137</v>
      </c>
      <c r="AI2637" s="180">
        <v>5.6053811659193542E-3</v>
      </c>
      <c r="AJ2637" s="42">
        <f ca="1">_xlfn.NORM.INV(RAND(),VAR!$F$6,VAR!$F$7)</f>
        <v>4.0049738828402282E-3</v>
      </c>
    </row>
    <row r="2638" spans="27:36" x14ac:dyDescent="0.25">
      <c r="AA2638" s="32" t="s">
        <v>1784</v>
      </c>
      <c r="AB2638">
        <v>177.73</v>
      </c>
      <c r="AC2638">
        <f t="shared" si="90"/>
        <v>1.1040606132354682</v>
      </c>
      <c r="AD2638" s="42">
        <v>5.6014484553581489E-3</v>
      </c>
      <c r="AF2638" s="32" t="s">
        <v>1784</v>
      </c>
      <c r="AG2638">
        <v>177.73</v>
      </c>
      <c r="AH2638">
        <f t="shared" si="91"/>
        <v>1.1040606132354682</v>
      </c>
      <c r="AI2638" s="180">
        <v>5.6014484553581489E-3</v>
      </c>
      <c r="AJ2638" s="42">
        <f ca="1">_xlfn.NORM.INV(RAND(),VAR!$F$6,VAR!$F$7)</f>
        <v>1.159249798703115E-2</v>
      </c>
    </row>
    <row r="2639" spans="27:36" x14ac:dyDescent="0.25">
      <c r="AA2639" s="32" t="s">
        <v>3686</v>
      </c>
      <c r="AB2639">
        <v>84.47</v>
      </c>
      <c r="AC2639">
        <f t="shared" si="90"/>
        <v>1.6087090796788139</v>
      </c>
      <c r="AD2639" s="42">
        <v>5.5952380952379865E-3</v>
      </c>
      <c r="AF2639" s="32" t="s">
        <v>3686</v>
      </c>
      <c r="AG2639">
        <v>84.47</v>
      </c>
      <c r="AH2639">
        <f t="shared" si="91"/>
        <v>1.6087090796788139</v>
      </c>
      <c r="AI2639" s="180">
        <v>5.5952380952379865E-3</v>
      </c>
      <c r="AJ2639" s="42">
        <f ca="1">_xlfn.NORM.INV(RAND(),VAR!$F$6,VAR!$F$7)</f>
        <v>2.6844283200688508E-2</v>
      </c>
    </row>
    <row r="2640" spans="27:36" x14ac:dyDescent="0.25">
      <c r="AA2640" s="32" t="s">
        <v>5045</v>
      </c>
      <c r="AB2640">
        <v>32.380000000000003</v>
      </c>
      <c r="AC2640">
        <f t="shared" si="90"/>
        <v>-0.51359471233288256</v>
      </c>
      <c r="AD2640" s="42">
        <v>5.5900621118012417E-3</v>
      </c>
      <c r="AF2640" s="32" t="s">
        <v>5045</v>
      </c>
      <c r="AG2640">
        <v>32.380000000000003</v>
      </c>
      <c r="AH2640">
        <f t="shared" si="91"/>
        <v>-0.51359471233288256</v>
      </c>
      <c r="AI2640" s="180">
        <v>5.5900621118012417E-3</v>
      </c>
      <c r="AJ2640" s="42">
        <f ca="1">_xlfn.NORM.INV(RAND(),VAR!$F$6,VAR!$F$7)</f>
        <v>-1.4125377835104549E-2</v>
      </c>
    </row>
    <row r="2641" spans="27:36" x14ac:dyDescent="0.25">
      <c r="AA2641" s="32" t="s">
        <v>4040</v>
      </c>
      <c r="AB2641">
        <v>66.569999999999993</v>
      </c>
      <c r="AC2641">
        <f t="shared" si="90"/>
        <v>-1.4999250037499579E-3</v>
      </c>
      <c r="AD2641" s="42">
        <v>5.5891238670693344E-3</v>
      </c>
      <c r="AF2641" s="32" t="s">
        <v>4040</v>
      </c>
      <c r="AG2641">
        <v>66.569999999999993</v>
      </c>
      <c r="AH2641">
        <f t="shared" si="91"/>
        <v>-1.4999250037499579E-3</v>
      </c>
      <c r="AI2641" s="180">
        <v>5.5891238670693344E-3</v>
      </c>
      <c r="AJ2641" s="42">
        <f ca="1">_xlfn.NORM.INV(RAND(),VAR!$F$6,VAR!$F$7)</f>
        <v>7.4766547194700271E-3</v>
      </c>
    </row>
    <row r="2642" spans="27:36" x14ac:dyDescent="0.25">
      <c r="AA2642" s="32" t="s">
        <v>3991</v>
      </c>
      <c r="AB2642">
        <v>66.67</v>
      </c>
      <c r="AC2642">
        <f t="shared" si="90"/>
        <v>-0.82097207303974218</v>
      </c>
      <c r="AD2642" s="42">
        <v>5.5806938159879138E-3</v>
      </c>
      <c r="AF2642" s="32" t="s">
        <v>3991</v>
      </c>
      <c r="AG2642">
        <v>66.67</v>
      </c>
      <c r="AH2642">
        <f t="shared" si="91"/>
        <v>-0.82097207303974218</v>
      </c>
      <c r="AI2642" s="180">
        <v>5.5806938159879138E-3</v>
      </c>
      <c r="AJ2642" s="42">
        <f ca="1">_xlfn.NORM.INV(RAND(),VAR!$F$6,VAR!$F$7)</f>
        <v>1.9476225635410946E-2</v>
      </c>
    </row>
    <row r="2643" spans="27:36" x14ac:dyDescent="0.25">
      <c r="AA2643" s="32" t="s">
        <v>937</v>
      </c>
      <c r="AB2643">
        <v>372.4</v>
      </c>
      <c r="AC2643">
        <f t="shared" si="90"/>
        <v>0.74401723411230258</v>
      </c>
      <c r="AD2643" s="42">
        <v>5.5624561214020485E-3</v>
      </c>
      <c r="AF2643" s="32" t="s">
        <v>937</v>
      </c>
      <c r="AG2643">
        <v>372.4</v>
      </c>
      <c r="AH2643">
        <f t="shared" si="91"/>
        <v>0.74401723411230258</v>
      </c>
      <c r="AI2643" s="180">
        <v>5.5624561214020485E-3</v>
      </c>
      <c r="AJ2643" s="42">
        <f ca="1">_xlfn.NORM.INV(RAND(),VAR!$F$6,VAR!$F$7)</f>
        <v>-1.8732591457874991E-2</v>
      </c>
    </row>
    <row r="2644" spans="27:36" x14ac:dyDescent="0.25">
      <c r="AA2644" s="32" t="s">
        <v>1927</v>
      </c>
      <c r="AB2644">
        <v>213.53</v>
      </c>
      <c r="AC2644">
        <f t="shared" si="90"/>
        <v>3.2066587864460203</v>
      </c>
      <c r="AD2644" s="42">
        <v>5.5568636684719674E-3</v>
      </c>
      <c r="AF2644" s="32" t="s">
        <v>1927</v>
      </c>
      <c r="AG2644">
        <v>213.53</v>
      </c>
      <c r="AH2644">
        <f t="shared" si="91"/>
        <v>3.2066587864460203</v>
      </c>
      <c r="AI2644" s="180">
        <v>5.5568636684719674E-3</v>
      </c>
      <c r="AJ2644" s="42">
        <f ca="1">_xlfn.NORM.INV(RAND(),VAR!$F$6,VAR!$F$7)</f>
        <v>1.6043906673167203E-2</v>
      </c>
    </row>
    <row r="2645" spans="27:36" x14ac:dyDescent="0.25">
      <c r="AA2645" s="32" t="s">
        <v>4156</v>
      </c>
      <c r="AB2645">
        <v>50.76</v>
      </c>
      <c r="AC2645">
        <f t="shared" si="90"/>
        <v>5.9917355371900829</v>
      </c>
      <c r="AD2645" s="42">
        <v>5.5467511885896048E-3</v>
      </c>
      <c r="AF2645" s="32" t="s">
        <v>4156</v>
      </c>
      <c r="AG2645">
        <v>50.76</v>
      </c>
      <c r="AH2645">
        <f t="shared" si="91"/>
        <v>5.9917355371900829</v>
      </c>
      <c r="AI2645" s="180">
        <v>5.5467511885896048E-3</v>
      </c>
      <c r="AJ2645" s="42">
        <f ca="1">_xlfn.NORM.INV(RAND(),VAR!$F$6,VAR!$F$7)</f>
        <v>-2.0003042867885019E-2</v>
      </c>
    </row>
    <row r="2646" spans="27:36" x14ac:dyDescent="0.25">
      <c r="AA2646" s="32" t="s">
        <v>6238</v>
      </c>
      <c r="AB2646">
        <v>7.26</v>
      </c>
      <c r="AC2646">
        <f t="shared" si="90"/>
        <v>-0.95245268190451238</v>
      </c>
      <c r="AD2646" s="42">
        <v>5.5401662049860967E-3</v>
      </c>
      <c r="AF2646" s="32" t="s">
        <v>6238</v>
      </c>
      <c r="AG2646">
        <v>7.26</v>
      </c>
      <c r="AH2646">
        <f t="shared" si="91"/>
        <v>-0.95245268190451238</v>
      </c>
      <c r="AI2646" s="180">
        <v>5.5401662049860967E-3</v>
      </c>
      <c r="AJ2646" s="42">
        <f ca="1">_xlfn.NORM.INV(RAND(),VAR!$F$6,VAR!$F$7)</f>
        <v>2.748397359446703E-2</v>
      </c>
    </row>
    <row r="2647" spans="27:36" x14ac:dyDescent="0.25">
      <c r="AA2647" s="32" t="s">
        <v>2499</v>
      </c>
      <c r="AB2647">
        <v>152.69</v>
      </c>
      <c r="AC2647">
        <f t="shared" si="90"/>
        <v>4.5930402930402927</v>
      </c>
      <c r="AD2647" s="42">
        <v>5.5317747777412496E-3</v>
      </c>
      <c r="AF2647" s="32" t="s">
        <v>2499</v>
      </c>
      <c r="AG2647">
        <v>152.69</v>
      </c>
      <c r="AH2647">
        <f t="shared" si="91"/>
        <v>4.5930402930402927</v>
      </c>
      <c r="AI2647" s="180">
        <v>5.5317747777412496E-3</v>
      </c>
      <c r="AJ2647" s="42">
        <f ca="1">_xlfn.NORM.INV(RAND(),VAR!$F$6,VAR!$F$7)</f>
        <v>-3.3886485157340659E-3</v>
      </c>
    </row>
    <row r="2648" spans="27:36" x14ac:dyDescent="0.25">
      <c r="AA2648" s="32" t="s">
        <v>4843</v>
      </c>
      <c r="AB2648">
        <v>27.3</v>
      </c>
      <c r="AC2648">
        <f t="shared" si="90"/>
        <v>-0.92883026147709791</v>
      </c>
      <c r="AD2648" s="42">
        <v>5.5248618784531356E-3</v>
      </c>
      <c r="AF2648" s="32" t="s">
        <v>4843</v>
      </c>
      <c r="AG2648">
        <v>27.3</v>
      </c>
      <c r="AH2648">
        <f t="shared" si="91"/>
        <v>-0.92883026147709791</v>
      </c>
      <c r="AI2648" s="180">
        <v>5.5248618784531356E-3</v>
      </c>
      <c r="AJ2648" s="42">
        <f ca="1">_xlfn.NORM.INV(RAND(),VAR!$F$6,VAR!$F$7)</f>
        <v>-3.0752521984304778E-2</v>
      </c>
    </row>
    <row r="2649" spans="27:36" x14ac:dyDescent="0.25">
      <c r="AA2649" s="32" t="s">
        <v>353</v>
      </c>
      <c r="AB2649">
        <v>383.59</v>
      </c>
      <c r="AC2649">
        <f t="shared" si="90"/>
        <v>6.7775750202757497</v>
      </c>
      <c r="AD2649" s="42">
        <v>5.5047314477443265E-3</v>
      </c>
      <c r="AF2649" s="32" t="s">
        <v>353</v>
      </c>
      <c r="AG2649">
        <v>383.59</v>
      </c>
      <c r="AH2649">
        <f t="shared" si="91"/>
        <v>6.7775750202757497</v>
      </c>
      <c r="AI2649" s="180">
        <v>5.5047314477443265E-3</v>
      </c>
      <c r="AJ2649" s="42">
        <f ca="1">_xlfn.NORM.INV(RAND(),VAR!$F$6,VAR!$F$7)</f>
        <v>-1.7381266044450418E-2</v>
      </c>
    </row>
    <row r="2650" spans="27:36" x14ac:dyDescent="0.25">
      <c r="AA2650" s="32" t="s">
        <v>4270</v>
      </c>
      <c r="AB2650">
        <v>49.32</v>
      </c>
      <c r="AC2650">
        <f t="shared" si="90"/>
        <v>1.4537313432835819</v>
      </c>
      <c r="AD2650" s="42">
        <v>5.5045871559633586E-3</v>
      </c>
      <c r="AF2650" s="32" t="s">
        <v>4270</v>
      </c>
      <c r="AG2650">
        <v>49.32</v>
      </c>
      <c r="AH2650">
        <f t="shared" si="91"/>
        <v>1.4537313432835819</v>
      </c>
      <c r="AI2650" s="180">
        <v>5.5045871559633586E-3</v>
      </c>
      <c r="AJ2650" s="42">
        <f ca="1">_xlfn.NORM.INV(RAND(),VAR!$F$6,VAR!$F$7)</f>
        <v>1.0610235563062703E-2</v>
      </c>
    </row>
    <row r="2651" spans="27:36" x14ac:dyDescent="0.25">
      <c r="AA2651" s="32" t="s">
        <v>5294</v>
      </c>
      <c r="AB2651">
        <v>20.100000000000001</v>
      </c>
      <c r="AC2651">
        <f t="shared" si="90"/>
        <v>1.7459016393442623</v>
      </c>
      <c r="AD2651" s="42">
        <v>5.5027513756880087E-3</v>
      </c>
      <c r="AF2651" s="32" t="s">
        <v>5294</v>
      </c>
      <c r="AG2651">
        <v>20.100000000000001</v>
      </c>
      <c r="AH2651">
        <f t="shared" si="91"/>
        <v>1.7459016393442623</v>
      </c>
      <c r="AI2651" s="180">
        <v>5.5027513756880087E-3</v>
      </c>
      <c r="AJ2651" s="42">
        <f ca="1">_xlfn.NORM.INV(RAND(),VAR!$F$6,VAR!$F$7)</f>
        <v>2.7142343824065746E-3</v>
      </c>
    </row>
    <row r="2652" spans="27:36" x14ac:dyDescent="0.25">
      <c r="AA2652" s="32" t="s">
        <v>5902</v>
      </c>
      <c r="AB2652">
        <v>7.32</v>
      </c>
      <c r="AC2652">
        <f t="shared" si="90"/>
        <v>0</v>
      </c>
      <c r="AD2652" s="42">
        <v>5.494505494505475E-3</v>
      </c>
      <c r="AF2652" s="32" t="s">
        <v>5902</v>
      </c>
      <c r="AG2652">
        <v>7.32</v>
      </c>
      <c r="AH2652">
        <f t="shared" si="91"/>
        <v>0</v>
      </c>
      <c r="AI2652" s="180">
        <v>5.494505494505475E-3</v>
      </c>
      <c r="AJ2652" s="42">
        <f ca="1">_xlfn.NORM.INV(RAND(),VAR!$F$6,VAR!$F$7)</f>
        <v>-2.3338790861160832E-2</v>
      </c>
    </row>
    <row r="2653" spans="27:36" x14ac:dyDescent="0.25">
      <c r="AA2653" s="32" t="s">
        <v>7069</v>
      </c>
      <c r="AB2653">
        <v>7.32</v>
      </c>
      <c r="AC2653">
        <f t="shared" si="90"/>
        <v>-0.98134604113045032</v>
      </c>
      <c r="AD2653" s="42">
        <v>5.494505494505475E-3</v>
      </c>
      <c r="AF2653" s="32" t="s">
        <v>7069</v>
      </c>
      <c r="AG2653">
        <v>7.32</v>
      </c>
      <c r="AH2653">
        <f t="shared" si="91"/>
        <v>-0.98134604113045032</v>
      </c>
      <c r="AI2653" s="180">
        <v>5.494505494505475E-3</v>
      </c>
      <c r="AJ2653" s="42">
        <f ca="1">_xlfn.NORM.INV(RAND(),VAR!$F$6,VAR!$F$7)</f>
        <v>1.0428028000132763E-2</v>
      </c>
    </row>
    <row r="2654" spans="27:36" x14ac:dyDescent="0.25">
      <c r="AA2654" s="32" t="s">
        <v>409</v>
      </c>
      <c r="AB2654">
        <v>392.41</v>
      </c>
      <c r="AC2654">
        <f t="shared" si="90"/>
        <v>1.3237401551489314</v>
      </c>
      <c r="AD2654" s="42">
        <v>5.4833832987419839E-3</v>
      </c>
      <c r="AF2654" s="32" t="s">
        <v>409</v>
      </c>
      <c r="AG2654">
        <v>392.41</v>
      </c>
      <c r="AH2654">
        <f t="shared" si="91"/>
        <v>1.3237401551489314</v>
      </c>
      <c r="AI2654" s="180">
        <v>5.4833832987419839E-3</v>
      </c>
      <c r="AJ2654" s="42">
        <f ca="1">_xlfn.NORM.INV(RAND(),VAR!$F$6,VAR!$F$7)</f>
        <v>6.7987833926613081E-3</v>
      </c>
    </row>
    <row r="2655" spans="27:36" x14ac:dyDescent="0.25">
      <c r="AA2655" s="32" t="s">
        <v>1757</v>
      </c>
      <c r="AB2655">
        <v>168.87</v>
      </c>
      <c r="AC2655">
        <f t="shared" si="90"/>
        <v>0.25600595016734862</v>
      </c>
      <c r="AD2655" s="42">
        <v>5.477820779994147E-3</v>
      </c>
      <c r="AF2655" s="32" t="s">
        <v>1757</v>
      </c>
      <c r="AG2655">
        <v>168.87</v>
      </c>
      <c r="AH2655">
        <f t="shared" si="91"/>
        <v>0.25600595016734862</v>
      </c>
      <c r="AI2655" s="180">
        <v>5.477820779994147E-3</v>
      </c>
      <c r="AJ2655" s="42">
        <f ca="1">_xlfn.NORM.INV(RAND(),VAR!$F$6,VAR!$F$7)</f>
        <v>-3.7267474729421402E-3</v>
      </c>
    </row>
    <row r="2656" spans="27:36" x14ac:dyDescent="0.25">
      <c r="AA2656" s="32" t="s">
        <v>3265</v>
      </c>
      <c r="AB2656">
        <v>134.44999999999999</v>
      </c>
      <c r="AC2656">
        <f t="shared" si="90"/>
        <v>-0.65245825363180487</v>
      </c>
      <c r="AD2656" s="42">
        <v>5.4591684116063188E-3</v>
      </c>
      <c r="AF2656" s="32" t="s">
        <v>3265</v>
      </c>
      <c r="AG2656">
        <v>134.44999999999999</v>
      </c>
      <c r="AH2656">
        <f t="shared" si="91"/>
        <v>-0.65245825363180487</v>
      </c>
      <c r="AI2656" s="180">
        <v>5.4591684116063188E-3</v>
      </c>
      <c r="AJ2656" s="42">
        <f ca="1">_xlfn.NORM.INV(RAND(),VAR!$F$6,VAR!$F$7)</f>
        <v>7.8852794534057958E-3</v>
      </c>
    </row>
    <row r="2657" spans="27:36" x14ac:dyDescent="0.25">
      <c r="AA2657" s="32" t="s">
        <v>847</v>
      </c>
      <c r="AB2657">
        <v>386.86</v>
      </c>
      <c r="AC2657">
        <f t="shared" si="90"/>
        <v>51.491180461329719</v>
      </c>
      <c r="AD2657" s="42">
        <v>5.4579478116227875E-3</v>
      </c>
      <c r="AF2657" s="32" t="s">
        <v>847</v>
      </c>
      <c r="AG2657">
        <v>386.86</v>
      </c>
      <c r="AH2657">
        <f t="shared" si="91"/>
        <v>51.491180461329719</v>
      </c>
      <c r="AI2657" s="180">
        <v>5.4579478116227875E-3</v>
      </c>
      <c r="AJ2657" s="42">
        <f ca="1">_xlfn.NORM.INV(RAND(),VAR!$F$6,VAR!$F$7)</f>
        <v>-2.0705044033493034E-2</v>
      </c>
    </row>
    <row r="2658" spans="27:36" x14ac:dyDescent="0.25">
      <c r="AA2658" s="32" t="s">
        <v>5974</v>
      </c>
      <c r="AB2658">
        <v>7.37</v>
      </c>
      <c r="AC2658">
        <f t="shared" si="90"/>
        <v>-0.94741723744292239</v>
      </c>
      <c r="AD2658" s="42">
        <v>5.4570259208730487E-3</v>
      </c>
      <c r="AF2658" s="32" t="s">
        <v>5974</v>
      </c>
      <c r="AG2658">
        <v>7.37</v>
      </c>
      <c r="AH2658">
        <f t="shared" si="91"/>
        <v>-0.94741723744292239</v>
      </c>
      <c r="AI2658" s="180">
        <v>5.4570259208730487E-3</v>
      </c>
      <c r="AJ2658" s="42">
        <f ca="1">_xlfn.NORM.INV(RAND(),VAR!$F$6,VAR!$F$7)</f>
        <v>6.6746597681691978E-4</v>
      </c>
    </row>
    <row r="2659" spans="27:36" x14ac:dyDescent="0.25">
      <c r="AA2659" s="32" t="s">
        <v>2672</v>
      </c>
      <c r="AB2659">
        <v>140.16</v>
      </c>
      <c r="AC2659">
        <f t="shared" si="90"/>
        <v>7.0250458155161732E-2</v>
      </c>
      <c r="AD2659" s="42">
        <v>5.451936872309826E-3</v>
      </c>
      <c r="AF2659" s="32" t="s">
        <v>2672</v>
      </c>
      <c r="AG2659">
        <v>140.16</v>
      </c>
      <c r="AH2659">
        <f t="shared" si="91"/>
        <v>7.0250458155161732E-2</v>
      </c>
      <c r="AI2659" s="180">
        <v>5.451936872309826E-3</v>
      </c>
      <c r="AJ2659" s="42">
        <f ca="1">_xlfn.NORM.INV(RAND(),VAR!$F$6,VAR!$F$7)</f>
        <v>1.7744194465379344E-2</v>
      </c>
    </row>
    <row r="2660" spans="27:36" x14ac:dyDescent="0.25">
      <c r="AA2660" s="32" t="s">
        <v>3400</v>
      </c>
      <c r="AB2660">
        <v>130.96</v>
      </c>
      <c r="AC2660">
        <f t="shared" si="90"/>
        <v>7.8546315077755242</v>
      </c>
      <c r="AD2660" s="42">
        <v>5.4510556621880646E-3</v>
      </c>
      <c r="AF2660" s="32" t="s">
        <v>3400</v>
      </c>
      <c r="AG2660">
        <v>130.96</v>
      </c>
      <c r="AH2660">
        <f t="shared" si="91"/>
        <v>7.8546315077755242</v>
      </c>
      <c r="AI2660" s="180">
        <v>5.4510556621880646E-3</v>
      </c>
      <c r="AJ2660" s="42">
        <f ca="1">_xlfn.NORM.INV(RAND(),VAR!$F$6,VAR!$F$7)</f>
        <v>-1.7044373807759448E-2</v>
      </c>
    </row>
    <row r="2661" spans="27:36" x14ac:dyDescent="0.25">
      <c r="AA2661" s="32" t="s">
        <v>5392</v>
      </c>
      <c r="AB2661">
        <v>14.79</v>
      </c>
      <c r="AC2661">
        <f t="shared" si="90"/>
        <v>-0.89205955334987597</v>
      </c>
      <c r="AD2661" s="42">
        <v>5.4384772263764702E-3</v>
      </c>
      <c r="AF2661" s="32" t="s">
        <v>5392</v>
      </c>
      <c r="AG2661">
        <v>14.79</v>
      </c>
      <c r="AH2661">
        <f t="shared" si="91"/>
        <v>-0.89205955334987597</v>
      </c>
      <c r="AI2661" s="180">
        <v>5.4384772263764702E-3</v>
      </c>
      <c r="AJ2661" s="42">
        <f ca="1">_xlfn.NORM.INV(RAND(),VAR!$F$6,VAR!$F$7)</f>
        <v>-7.7545581710722882E-3</v>
      </c>
    </row>
    <row r="2662" spans="27:36" x14ac:dyDescent="0.25">
      <c r="AA2662" s="32" t="s">
        <v>2852</v>
      </c>
      <c r="AB2662">
        <v>137.02000000000001</v>
      </c>
      <c r="AC2662">
        <f t="shared" si="90"/>
        <v>-5.261702274770097E-2</v>
      </c>
      <c r="AD2662" s="42">
        <v>5.4299970648665763E-3</v>
      </c>
      <c r="AF2662" s="32" t="s">
        <v>2852</v>
      </c>
      <c r="AG2662">
        <v>137.02000000000001</v>
      </c>
      <c r="AH2662">
        <f t="shared" si="91"/>
        <v>-5.261702274770097E-2</v>
      </c>
      <c r="AI2662" s="180">
        <v>5.4299970648665763E-3</v>
      </c>
      <c r="AJ2662" s="42">
        <f ca="1">_xlfn.NORM.INV(RAND(),VAR!$F$6,VAR!$F$7)</f>
        <v>1.7572221830992385E-2</v>
      </c>
    </row>
    <row r="2663" spans="27:36" x14ac:dyDescent="0.25">
      <c r="AA2663" s="32" t="s">
        <v>1609</v>
      </c>
      <c r="AB2663">
        <v>144.63</v>
      </c>
      <c r="AC2663">
        <f t="shared" si="90"/>
        <v>1.4373104145601614</v>
      </c>
      <c r="AD2663" s="42">
        <v>5.4223149113659108E-3</v>
      </c>
      <c r="AF2663" s="32" t="s">
        <v>1609</v>
      </c>
      <c r="AG2663">
        <v>144.63</v>
      </c>
      <c r="AH2663">
        <f t="shared" si="91"/>
        <v>1.4373104145601614</v>
      </c>
      <c r="AI2663" s="180">
        <v>5.4223149113659108E-3</v>
      </c>
      <c r="AJ2663" s="42">
        <f ca="1">_xlfn.NORM.INV(RAND(),VAR!$F$6,VAR!$F$7)</f>
        <v>1.0396839381803318E-3</v>
      </c>
    </row>
    <row r="2664" spans="27:36" x14ac:dyDescent="0.25">
      <c r="AA2664" s="32" t="s">
        <v>4085</v>
      </c>
      <c r="AB2664">
        <v>59.34</v>
      </c>
      <c r="AC2664">
        <f t="shared" si="90"/>
        <v>0.8820171265461465</v>
      </c>
      <c r="AD2664" s="42">
        <v>5.4218908844458902E-3</v>
      </c>
      <c r="AF2664" s="32" t="s">
        <v>4085</v>
      </c>
      <c r="AG2664">
        <v>59.34</v>
      </c>
      <c r="AH2664">
        <f t="shared" si="91"/>
        <v>0.8820171265461465</v>
      </c>
      <c r="AI2664" s="180">
        <v>5.4218908844458902E-3</v>
      </c>
      <c r="AJ2664" s="42">
        <f ca="1">_xlfn.NORM.INV(RAND(),VAR!$F$6,VAR!$F$7)</f>
        <v>2.4042027916973366E-2</v>
      </c>
    </row>
    <row r="2665" spans="27:36" x14ac:dyDescent="0.25">
      <c r="AA2665" s="32" t="s">
        <v>5073</v>
      </c>
      <c r="AB2665">
        <v>31.53</v>
      </c>
      <c r="AC2665">
        <f t="shared" si="90"/>
        <v>-0.43362672893838694</v>
      </c>
      <c r="AD2665" s="42">
        <v>5.4209183673470385E-3</v>
      </c>
      <c r="AF2665" s="32" t="s">
        <v>5073</v>
      </c>
      <c r="AG2665">
        <v>31.53</v>
      </c>
      <c r="AH2665">
        <f t="shared" si="91"/>
        <v>-0.43362672893838694</v>
      </c>
      <c r="AI2665" s="180">
        <v>5.4209183673470385E-3</v>
      </c>
      <c r="AJ2665" s="42">
        <f ca="1">_xlfn.NORM.INV(RAND(),VAR!$F$6,VAR!$F$7)</f>
        <v>-1.6522261562077638E-2</v>
      </c>
    </row>
    <row r="2666" spans="27:36" x14ac:dyDescent="0.25">
      <c r="AA2666" s="32" t="s">
        <v>4109</v>
      </c>
      <c r="AB2666">
        <v>55.67</v>
      </c>
      <c r="AC2666">
        <f t="shared" si="90"/>
        <v>-0.68430305092435062</v>
      </c>
      <c r="AD2666" s="42">
        <v>5.41809644211666E-3</v>
      </c>
      <c r="AF2666" s="32" t="s">
        <v>4109</v>
      </c>
      <c r="AG2666">
        <v>55.67</v>
      </c>
      <c r="AH2666">
        <f t="shared" si="91"/>
        <v>-0.68430305092435062</v>
      </c>
      <c r="AI2666" s="180">
        <v>5.41809644211666E-3</v>
      </c>
      <c r="AJ2666" s="42">
        <f ca="1">_xlfn.NORM.INV(RAND(),VAR!$F$6,VAR!$F$7)</f>
        <v>-2.8212546406786981E-3</v>
      </c>
    </row>
    <row r="2667" spans="27:36" x14ac:dyDescent="0.25">
      <c r="AA2667" s="32" t="s">
        <v>1256</v>
      </c>
      <c r="AB2667">
        <v>176.34</v>
      </c>
      <c r="AC2667">
        <f t="shared" si="90"/>
        <v>7.7806980013446436E-2</v>
      </c>
      <c r="AD2667" s="42">
        <v>5.416500370602817E-3</v>
      </c>
      <c r="AF2667" s="32" t="s">
        <v>1256</v>
      </c>
      <c r="AG2667">
        <v>176.34</v>
      </c>
      <c r="AH2667">
        <f t="shared" si="91"/>
        <v>7.7806980013446436E-2</v>
      </c>
      <c r="AI2667" s="180">
        <v>5.416500370602817E-3</v>
      </c>
      <c r="AJ2667" s="42">
        <f ca="1">_xlfn.NORM.INV(RAND(),VAR!$F$6,VAR!$F$7)</f>
        <v>-1.6106516946684742E-2</v>
      </c>
    </row>
    <row r="2668" spans="27:36" x14ac:dyDescent="0.25">
      <c r="AA2668" s="32" t="s">
        <v>1440</v>
      </c>
      <c r="AB2668">
        <v>163.61000000000001</v>
      </c>
      <c r="AC2668">
        <f t="shared" si="90"/>
        <v>3.4720465469263884E-2</v>
      </c>
      <c r="AD2668" s="42">
        <v>5.4077305966939715E-3</v>
      </c>
      <c r="AF2668" s="32" t="s">
        <v>1440</v>
      </c>
      <c r="AG2668">
        <v>163.61000000000001</v>
      </c>
      <c r="AH2668">
        <f t="shared" si="91"/>
        <v>3.4720465469263884E-2</v>
      </c>
      <c r="AI2668" s="180">
        <v>5.4077305966939715E-3</v>
      </c>
      <c r="AJ2668" s="42">
        <f ca="1">_xlfn.NORM.INV(RAND(),VAR!$F$6,VAR!$F$7)</f>
        <v>3.5253052117196274E-3</v>
      </c>
    </row>
    <row r="2669" spans="27:36" x14ac:dyDescent="0.25">
      <c r="AA2669" s="32" t="s">
        <v>2957</v>
      </c>
      <c r="AB2669">
        <v>158.12</v>
      </c>
      <c r="AC2669">
        <f t="shared" si="90"/>
        <v>-0.49707379134860041</v>
      </c>
      <c r="AD2669" s="42">
        <v>5.4047180008902629E-3</v>
      </c>
      <c r="AF2669" s="32" t="s">
        <v>2957</v>
      </c>
      <c r="AG2669">
        <v>158.12</v>
      </c>
      <c r="AH2669">
        <f t="shared" si="91"/>
        <v>-0.49707379134860041</v>
      </c>
      <c r="AI2669" s="180">
        <v>5.4047180008902629E-3</v>
      </c>
      <c r="AJ2669" s="42">
        <f ca="1">_xlfn.NORM.INV(RAND(),VAR!$F$6,VAR!$F$7)</f>
        <v>1.0422426089913292E-2</v>
      </c>
    </row>
    <row r="2670" spans="27:36" x14ac:dyDescent="0.25">
      <c r="AA2670" s="32" t="s">
        <v>1008</v>
      </c>
      <c r="AB2670">
        <v>314.39999999999998</v>
      </c>
      <c r="AC2670">
        <f t="shared" si="90"/>
        <v>-1.8205664678512479E-2</v>
      </c>
      <c r="AD2670" s="42">
        <v>5.4043682645261715E-3</v>
      </c>
      <c r="AF2670" s="32" t="s">
        <v>1008</v>
      </c>
      <c r="AG2670">
        <v>314.39999999999998</v>
      </c>
      <c r="AH2670">
        <f t="shared" si="91"/>
        <v>-1.8205664678512479E-2</v>
      </c>
      <c r="AI2670" s="180">
        <v>5.4043682645261715E-3</v>
      </c>
      <c r="AJ2670" s="42">
        <f ca="1">_xlfn.NORM.INV(RAND(),VAR!$F$6,VAR!$F$7)</f>
        <v>-2.2594831223938676E-2</v>
      </c>
    </row>
    <row r="2671" spans="27:36" x14ac:dyDescent="0.25">
      <c r="AA2671" s="32" t="s">
        <v>981</v>
      </c>
      <c r="AB2671">
        <v>320.23</v>
      </c>
      <c r="AC2671">
        <f t="shared" si="90"/>
        <v>1.1763626478184044</v>
      </c>
      <c r="AD2671" s="42">
        <v>5.400144422467168E-3</v>
      </c>
      <c r="AF2671" s="32" t="s">
        <v>981</v>
      </c>
      <c r="AG2671">
        <v>320.23</v>
      </c>
      <c r="AH2671">
        <f t="shared" si="91"/>
        <v>1.1763626478184044</v>
      </c>
      <c r="AI2671" s="180">
        <v>5.400144422467168E-3</v>
      </c>
      <c r="AJ2671" s="42">
        <f ca="1">_xlfn.NORM.INV(RAND(),VAR!$F$6,VAR!$F$7)</f>
        <v>1.3688433046181973E-2</v>
      </c>
    </row>
    <row r="2672" spans="27:36" x14ac:dyDescent="0.25">
      <c r="AA2672" s="32" t="s">
        <v>3094</v>
      </c>
      <c r="AB2672">
        <v>147.13999999999999</v>
      </c>
      <c r="AC2672">
        <f t="shared" si="90"/>
        <v>-0.63209481422213343</v>
      </c>
      <c r="AD2672" s="42">
        <v>5.3980184489237359E-3</v>
      </c>
      <c r="AF2672" s="32" t="s">
        <v>3094</v>
      </c>
      <c r="AG2672">
        <v>147.13999999999999</v>
      </c>
      <c r="AH2672">
        <f t="shared" si="91"/>
        <v>-0.63209481422213343</v>
      </c>
      <c r="AI2672" s="180">
        <v>5.3980184489237359E-3</v>
      </c>
      <c r="AJ2672" s="42">
        <f ca="1">_xlfn.NORM.INV(RAND(),VAR!$F$6,VAR!$F$7)</f>
        <v>4.0715924138503425E-2</v>
      </c>
    </row>
    <row r="2673" spans="27:36" x14ac:dyDescent="0.25">
      <c r="AA2673" s="32" t="s">
        <v>452</v>
      </c>
      <c r="AB2673">
        <v>399.94</v>
      </c>
      <c r="AC2673">
        <f t="shared" si="90"/>
        <v>2.4453824948311511</v>
      </c>
      <c r="AD2673" s="42">
        <v>5.3795877325288899E-3</v>
      </c>
      <c r="AF2673" s="32" t="s">
        <v>452</v>
      </c>
      <c r="AG2673">
        <v>399.94</v>
      </c>
      <c r="AH2673">
        <f t="shared" si="91"/>
        <v>2.4453824948311511</v>
      </c>
      <c r="AI2673" s="180">
        <v>5.3795877325288899E-3</v>
      </c>
      <c r="AJ2673" s="42">
        <f ca="1">_xlfn.NORM.INV(RAND(),VAR!$F$6,VAR!$F$7)</f>
        <v>-3.4095059574540225E-2</v>
      </c>
    </row>
    <row r="2674" spans="27:36" x14ac:dyDescent="0.25">
      <c r="AA2674" s="32" t="s">
        <v>3469</v>
      </c>
      <c r="AB2674">
        <v>116.08</v>
      </c>
      <c r="AC2674">
        <f t="shared" si="90"/>
        <v>3.1309608540925264</v>
      </c>
      <c r="AD2674" s="42">
        <v>5.3698250476355014E-3</v>
      </c>
      <c r="AF2674" s="32" t="s">
        <v>3469</v>
      </c>
      <c r="AG2674">
        <v>116.08</v>
      </c>
      <c r="AH2674">
        <f t="shared" si="91"/>
        <v>3.1309608540925264</v>
      </c>
      <c r="AI2674" s="180">
        <v>5.3698250476355014E-3</v>
      </c>
      <c r="AJ2674" s="42">
        <f ca="1">_xlfn.NORM.INV(RAND(),VAR!$F$6,VAR!$F$7)</f>
        <v>-2.5344592409674439E-2</v>
      </c>
    </row>
    <row r="2675" spans="27:36" x14ac:dyDescent="0.25">
      <c r="AA2675" s="32" t="s">
        <v>4883</v>
      </c>
      <c r="AB2675">
        <v>28.1</v>
      </c>
      <c r="AC2675">
        <f t="shared" si="90"/>
        <v>-0.42335317053150001</v>
      </c>
      <c r="AD2675" s="42">
        <v>5.3667262969590013E-3</v>
      </c>
      <c r="AF2675" s="32" t="s">
        <v>4883</v>
      </c>
      <c r="AG2675">
        <v>28.1</v>
      </c>
      <c r="AH2675">
        <f t="shared" si="91"/>
        <v>-0.42335317053150001</v>
      </c>
      <c r="AI2675" s="180">
        <v>5.3667262969590013E-3</v>
      </c>
      <c r="AJ2675" s="42">
        <f ca="1">_xlfn.NORM.INV(RAND(),VAR!$F$6,VAR!$F$7)</f>
        <v>9.0335028045249715E-3</v>
      </c>
    </row>
    <row r="2676" spans="27:36" x14ac:dyDescent="0.25">
      <c r="AA2676" s="32" t="s">
        <v>4172</v>
      </c>
      <c r="AB2676">
        <v>48.73</v>
      </c>
      <c r="AC2676">
        <f t="shared" si="90"/>
        <v>0.52902416065265134</v>
      </c>
      <c r="AD2676" s="42">
        <v>5.3641427687229903E-3</v>
      </c>
      <c r="AF2676" s="32" t="s">
        <v>4172</v>
      </c>
      <c r="AG2676">
        <v>48.73</v>
      </c>
      <c r="AH2676">
        <f t="shared" si="91"/>
        <v>0.52902416065265134</v>
      </c>
      <c r="AI2676" s="180">
        <v>5.3641427687229903E-3</v>
      </c>
      <c r="AJ2676" s="42">
        <f ca="1">_xlfn.NORM.INV(RAND(),VAR!$F$6,VAR!$F$7)</f>
        <v>2.1707775932297731E-2</v>
      </c>
    </row>
    <row r="2677" spans="27:36" x14ac:dyDescent="0.25">
      <c r="AA2677" s="32" t="s">
        <v>4956</v>
      </c>
      <c r="AB2677">
        <v>31.87</v>
      </c>
      <c r="AC2677">
        <f t="shared" si="90"/>
        <v>-0.78764658848614078</v>
      </c>
      <c r="AD2677" s="42">
        <v>5.3627760252366041E-3</v>
      </c>
      <c r="AF2677" s="32" t="s">
        <v>4956</v>
      </c>
      <c r="AG2677">
        <v>31.87</v>
      </c>
      <c r="AH2677">
        <f t="shared" si="91"/>
        <v>-0.78764658848614078</v>
      </c>
      <c r="AI2677" s="180">
        <v>5.3627760252366041E-3</v>
      </c>
      <c r="AJ2677" s="42">
        <f ca="1">_xlfn.NORM.INV(RAND(),VAR!$F$6,VAR!$F$7)</f>
        <v>2.2993326661254407E-2</v>
      </c>
    </row>
    <row r="2678" spans="27:36" x14ac:dyDescent="0.25">
      <c r="AA2678" s="32" t="s">
        <v>3173</v>
      </c>
      <c r="AB2678">
        <v>150.08000000000001</v>
      </c>
      <c r="AC2678">
        <f t="shared" si="90"/>
        <v>0.19224658404830008</v>
      </c>
      <c r="AD2678" s="42">
        <v>5.3590568060022381E-3</v>
      </c>
      <c r="AF2678" s="32" t="s">
        <v>3173</v>
      </c>
      <c r="AG2678">
        <v>150.08000000000001</v>
      </c>
      <c r="AH2678">
        <f t="shared" si="91"/>
        <v>0.19224658404830008</v>
      </c>
      <c r="AI2678" s="180">
        <v>5.3590568060022381E-3</v>
      </c>
      <c r="AJ2678" s="42">
        <f ca="1">_xlfn.NORM.INV(RAND(),VAR!$F$6,VAR!$F$7)</f>
        <v>2.3846060944446561E-2</v>
      </c>
    </row>
    <row r="2679" spans="27:36" x14ac:dyDescent="0.25">
      <c r="AA2679" s="32" t="s">
        <v>1553</v>
      </c>
      <c r="AB2679">
        <v>125.88</v>
      </c>
      <c r="AC2679">
        <f t="shared" si="90"/>
        <v>1.4779527559055117</v>
      </c>
      <c r="AD2679" s="42">
        <v>5.3510103026914724E-3</v>
      </c>
      <c r="AF2679" s="32" t="s">
        <v>1553</v>
      </c>
      <c r="AG2679">
        <v>125.88</v>
      </c>
      <c r="AH2679">
        <f t="shared" si="91"/>
        <v>1.4779527559055117</v>
      </c>
      <c r="AI2679" s="180">
        <v>5.3510103026914724E-3</v>
      </c>
      <c r="AJ2679" s="42">
        <f ca="1">_xlfn.NORM.INV(RAND(),VAR!$F$6,VAR!$F$7)</f>
        <v>-7.029145119459684E-3</v>
      </c>
    </row>
    <row r="2680" spans="27:36" x14ac:dyDescent="0.25">
      <c r="AA2680" s="32" t="s">
        <v>4130</v>
      </c>
      <c r="AB2680">
        <v>50.8</v>
      </c>
      <c r="AC2680">
        <f t="shared" si="90"/>
        <v>-0.72732152442297371</v>
      </c>
      <c r="AD2680" s="42">
        <v>5.343360379972184E-3</v>
      </c>
      <c r="AF2680" s="32" t="s">
        <v>4130</v>
      </c>
      <c r="AG2680">
        <v>50.8</v>
      </c>
      <c r="AH2680">
        <f t="shared" si="91"/>
        <v>-0.72732152442297371</v>
      </c>
      <c r="AI2680" s="180">
        <v>5.343360379972184E-3</v>
      </c>
      <c r="AJ2680" s="42">
        <f ca="1">_xlfn.NORM.INV(RAND(),VAR!$F$6,VAR!$F$7)</f>
        <v>1.5807161340920247E-2</v>
      </c>
    </row>
    <row r="2681" spans="27:36" x14ac:dyDescent="0.25">
      <c r="AA2681" s="32" t="s">
        <v>1322</v>
      </c>
      <c r="AB2681">
        <v>186.3</v>
      </c>
      <c r="AC2681">
        <f t="shared" si="90"/>
        <v>18.798087141339003</v>
      </c>
      <c r="AD2681" s="42">
        <v>5.3423992229237882E-3</v>
      </c>
      <c r="AF2681" s="32" t="s">
        <v>1322</v>
      </c>
      <c r="AG2681">
        <v>186.3</v>
      </c>
      <c r="AH2681">
        <f t="shared" si="91"/>
        <v>18.798087141339003</v>
      </c>
      <c r="AI2681" s="180">
        <v>5.3423992229237882E-3</v>
      </c>
      <c r="AJ2681" s="42">
        <f ca="1">_xlfn.NORM.INV(RAND(),VAR!$F$6,VAR!$F$7)</f>
        <v>8.6332123949188846E-4</v>
      </c>
    </row>
    <row r="2682" spans="27:36" x14ac:dyDescent="0.25">
      <c r="AA2682" s="32" t="s">
        <v>6746</v>
      </c>
      <c r="AB2682">
        <v>9.41</v>
      </c>
      <c r="AC2682">
        <f t="shared" si="90"/>
        <v>-0.72225501770956324</v>
      </c>
      <c r="AD2682" s="42">
        <v>5.3418803418803229E-3</v>
      </c>
      <c r="AF2682" s="32" t="s">
        <v>6746</v>
      </c>
      <c r="AG2682">
        <v>9.41</v>
      </c>
      <c r="AH2682">
        <f t="shared" si="91"/>
        <v>-0.72225501770956324</v>
      </c>
      <c r="AI2682" s="180">
        <v>5.3418803418803229E-3</v>
      </c>
      <c r="AJ2682" s="42">
        <f ca="1">_xlfn.NORM.INV(RAND(),VAR!$F$6,VAR!$F$7)</f>
        <v>-2.0193816997624084E-3</v>
      </c>
    </row>
    <row r="2683" spans="27:36" x14ac:dyDescent="0.25">
      <c r="AA2683" s="32" t="s">
        <v>4428</v>
      </c>
      <c r="AB2683">
        <v>33.880000000000003</v>
      </c>
      <c r="AC2683">
        <f t="shared" si="90"/>
        <v>3.4933687002652523</v>
      </c>
      <c r="AD2683" s="42">
        <v>5.3412462908011271E-3</v>
      </c>
      <c r="AF2683" s="32" t="s">
        <v>4428</v>
      </c>
      <c r="AG2683">
        <v>33.880000000000003</v>
      </c>
      <c r="AH2683">
        <f t="shared" si="91"/>
        <v>3.4933687002652523</v>
      </c>
      <c r="AI2683" s="180">
        <v>5.3412462908011271E-3</v>
      </c>
      <c r="AJ2683" s="42">
        <f ca="1">_xlfn.NORM.INV(RAND(),VAR!$F$6,VAR!$F$7)</f>
        <v>-2.7268181827177818E-2</v>
      </c>
    </row>
    <row r="2684" spans="27:36" x14ac:dyDescent="0.25">
      <c r="AA2684" s="32" t="s">
        <v>6752</v>
      </c>
      <c r="AB2684">
        <v>7.54</v>
      </c>
      <c r="AC2684">
        <f t="shared" si="90"/>
        <v>-0.66681396376491375</v>
      </c>
      <c r="AD2684" s="42">
        <v>5.3333333333334121E-3</v>
      </c>
      <c r="AF2684" s="32" t="s">
        <v>6752</v>
      </c>
      <c r="AG2684">
        <v>7.54</v>
      </c>
      <c r="AH2684">
        <f t="shared" si="91"/>
        <v>-0.66681396376491375</v>
      </c>
      <c r="AI2684" s="180">
        <v>5.3333333333334121E-3</v>
      </c>
      <c r="AJ2684" s="42">
        <f ca="1">_xlfn.NORM.INV(RAND(),VAR!$F$6,VAR!$F$7)</f>
        <v>-1.0402033460536411E-2</v>
      </c>
    </row>
    <row r="2685" spans="27:36" x14ac:dyDescent="0.25">
      <c r="AA2685" s="32" t="s">
        <v>5255</v>
      </c>
      <c r="AB2685">
        <v>22.63</v>
      </c>
      <c r="AC2685">
        <f t="shared" si="90"/>
        <v>-0.88465263265202099</v>
      </c>
      <c r="AD2685" s="42">
        <v>5.3309640159928673E-3</v>
      </c>
      <c r="AF2685" s="32" t="s">
        <v>5255</v>
      </c>
      <c r="AG2685">
        <v>22.63</v>
      </c>
      <c r="AH2685">
        <f t="shared" si="91"/>
        <v>-0.88465263265202099</v>
      </c>
      <c r="AI2685" s="180">
        <v>5.3309640159928673E-3</v>
      </c>
      <c r="AJ2685" s="42">
        <f ca="1">_xlfn.NORM.INV(RAND(),VAR!$F$6,VAR!$F$7)</f>
        <v>-3.8593990893419881E-3</v>
      </c>
    </row>
    <row r="2686" spans="27:36" x14ac:dyDescent="0.25">
      <c r="AA2686" s="32" t="s">
        <v>2000</v>
      </c>
      <c r="AB2686">
        <v>196.19</v>
      </c>
      <c r="AC2686">
        <f t="shared" si="90"/>
        <v>24.985430463576158</v>
      </c>
      <c r="AD2686" s="42">
        <v>5.3292339226236329E-3</v>
      </c>
      <c r="AF2686" s="32" t="s">
        <v>2000</v>
      </c>
      <c r="AG2686">
        <v>196.19</v>
      </c>
      <c r="AH2686">
        <f t="shared" si="91"/>
        <v>24.985430463576158</v>
      </c>
      <c r="AI2686" s="180">
        <v>5.3292339226236329E-3</v>
      </c>
      <c r="AJ2686" s="42">
        <f ca="1">_xlfn.NORM.INV(RAND(),VAR!$F$6,VAR!$F$7)</f>
        <v>2.8482347889085772E-2</v>
      </c>
    </row>
    <row r="2687" spans="27:36" x14ac:dyDescent="0.25">
      <c r="AA2687" s="32" t="s">
        <v>5966</v>
      </c>
      <c r="AB2687">
        <v>7.55</v>
      </c>
      <c r="AC2687">
        <f t="shared" si="90"/>
        <v>-0.95791996432950621</v>
      </c>
      <c r="AD2687" s="42">
        <v>5.3262316910784868E-3</v>
      </c>
      <c r="AF2687" s="32" t="s">
        <v>5966</v>
      </c>
      <c r="AG2687">
        <v>7.55</v>
      </c>
      <c r="AH2687">
        <f t="shared" si="91"/>
        <v>-0.95791996432950621</v>
      </c>
      <c r="AI2687" s="180">
        <v>5.3262316910784868E-3</v>
      </c>
      <c r="AJ2687" s="42">
        <f ca="1">_xlfn.NORM.INV(RAND(),VAR!$F$6,VAR!$F$7)</f>
        <v>-1.569881857819266E-2</v>
      </c>
    </row>
    <row r="2688" spans="27:36" x14ac:dyDescent="0.25">
      <c r="AA2688" s="32" t="s">
        <v>2245</v>
      </c>
      <c r="AB2688">
        <v>179.42</v>
      </c>
      <c r="AC2688">
        <f t="shared" si="90"/>
        <v>0.48305505042155716</v>
      </c>
      <c r="AD2688" s="42">
        <v>5.3230234773351537E-3</v>
      </c>
      <c r="AF2688" s="32" t="s">
        <v>2245</v>
      </c>
      <c r="AG2688">
        <v>179.42</v>
      </c>
      <c r="AH2688">
        <f t="shared" si="91"/>
        <v>0.48305505042155716</v>
      </c>
      <c r="AI2688" s="180">
        <v>5.3230234773351537E-3</v>
      </c>
      <c r="AJ2688" s="42">
        <f ca="1">_xlfn.NORM.INV(RAND(),VAR!$F$6,VAR!$F$7)</f>
        <v>-1.1479964921534245E-2</v>
      </c>
    </row>
    <row r="2689" spans="27:36" x14ac:dyDescent="0.25">
      <c r="AA2689" s="32" t="s">
        <v>3409</v>
      </c>
      <c r="AB2689">
        <v>120.98</v>
      </c>
      <c r="AC2689">
        <f t="shared" si="90"/>
        <v>-0.61946401610468049</v>
      </c>
      <c r="AD2689" s="42">
        <v>5.3182649160712359E-3</v>
      </c>
      <c r="AF2689" s="32" t="s">
        <v>3409</v>
      </c>
      <c r="AG2689">
        <v>120.98</v>
      </c>
      <c r="AH2689">
        <f t="shared" si="91"/>
        <v>-0.61946401610468049</v>
      </c>
      <c r="AI2689" s="180">
        <v>5.3182649160712359E-3</v>
      </c>
      <c r="AJ2689" s="42">
        <f ca="1">_xlfn.NORM.INV(RAND(),VAR!$F$6,VAR!$F$7)</f>
        <v>1.6912163319397894E-2</v>
      </c>
    </row>
    <row r="2690" spans="27:36" x14ac:dyDescent="0.25">
      <c r="AA2690" s="32" t="s">
        <v>166</v>
      </c>
      <c r="AB2690">
        <v>317.92</v>
      </c>
      <c r="AC2690">
        <f t="shared" si="90"/>
        <v>40.997357992073979</v>
      </c>
      <c r="AD2690" s="42">
        <v>5.3124209461168359E-3</v>
      </c>
      <c r="AF2690" s="32" t="s">
        <v>166</v>
      </c>
      <c r="AG2690">
        <v>317.92</v>
      </c>
      <c r="AH2690">
        <f t="shared" si="91"/>
        <v>40.997357992073979</v>
      </c>
      <c r="AI2690" s="180">
        <v>5.3124209461168359E-3</v>
      </c>
      <c r="AJ2690" s="42">
        <f ca="1">_xlfn.NORM.INV(RAND(),VAR!$F$6,VAR!$F$7)</f>
        <v>-2.8871581203025265E-3</v>
      </c>
    </row>
    <row r="2691" spans="27:36" x14ac:dyDescent="0.25">
      <c r="AA2691" s="32" t="s">
        <v>5888</v>
      </c>
      <c r="AB2691">
        <v>7.57</v>
      </c>
      <c r="AC2691">
        <f t="shared" si="90"/>
        <v>-0.98050526641085733</v>
      </c>
      <c r="AD2691" s="42">
        <v>5.312084993359889E-3</v>
      </c>
      <c r="AF2691" s="32" t="s">
        <v>5888</v>
      </c>
      <c r="AG2691">
        <v>7.57</v>
      </c>
      <c r="AH2691">
        <f t="shared" si="91"/>
        <v>-0.98050526641085733</v>
      </c>
      <c r="AI2691" s="180">
        <v>5.312084993359889E-3</v>
      </c>
      <c r="AJ2691" s="42">
        <f ca="1">_xlfn.NORM.INV(RAND(),VAR!$F$6,VAR!$F$7)</f>
        <v>-1.1451136592323701E-2</v>
      </c>
    </row>
    <row r="2692" spans="27:36" x14ac:dyDescent="0.25">
      <c r="AA2692" s="32" t="s">
        <v>402</v>
      </c>
      <c r="AB2692">
        <v>388.31</v>
      </c>
      <c r="AC2692">
        <f t="shared" ref="AC2692:AC2755" si="92">(AB2692/AB2693)-1</f>
        <v>28.284313725490197</v>
      </c>
      <c r="AD2692" s="42">
        <v>5.3073059597161798E-3</v>
      </c>
      <c r="AF2692" s="32" t="s">
        <v>402</v>
      </c>
      <c r="AG2692">
        <v>388.31</v>
      </c>
      <c r="AH2692">
        <f t="shared" ref="AH2692:AH2755" si="93">(AG2692/AG2693)-1</f>
        <v>28.284313725490197</v>
      </c>
      <c r="AI2692" s="180">
        <v>5.3073059597161798E-3</v>
      </c>
      <c r="AJ2692" s="42">
        <f ca="1">_xlfn.NORM.INV(RAND(),VAR!$F$6,VAR!$F$7)</f>
        <v>6.5731847353819083E-3</v>
      </c>
    </row>
    <row r="2693" spans="27:36" x14ac:dyDescent="0.25">
      <c r="AA2693" s="32" t="s">
        <v>5481</v>
      </c>
      <c r="AB2693">
        <v>13.26</v>
      </c>
      <c r="AC2693">
        <f t="shared" si="92"/>
        <v>-0.6111436950146627</v>
      </c>
      <c r="AD2693" s="42">
        <v>5.307050796057533E-3</v>
      </c>
      <c r="AF2693" s="32" t="s">
        <v>5481</v>
      </c>
      <c r="AG2693">
        <v>13.26</v>
      </c>
      <c r="AH2693">
        <f t="shared" si="93"/>
        <v>-0.6111436950146627</v>
      </c>
      <c r="AI2693" s="180">
        <v>5.307050796057533E-3</v>
      </c>
      <c r="AJ2693" s="42">
        <f ca="1">_xlfn.NORM.INV(RAND(),VAR!$F$6,VAR!$F$7)</f>
        <v>5.1378421671413772E-2</v>
      </c>
    </row>
    <row r="2694" spans="27:36" x14ac:dyDescent="0.25">
      <c r="AA2694" s="32" t="s">
        <v>4972</v>
      </c>
      <c r="AB2694">
        <v>34.1</v>
      </c>
      <c r="AC2694">
        <f t="shared" si="92"/>
        <v>-0.57198443579766534</v>
      </c>
      <c r="AD2694" s="42">
        <v>5.3066037735849392E-3</v>
      </c>
      <c r="AF2694" s="32" t="s">
        <v>4972</v>
      </c>
      <c r="AG2694">
        <v>34.1</v>
      </c>
      <c r="AH2694">
        <f t="shared" si="93"/>
        <v>-0.57198443579766534</v>
      </c>
      <c r="AI2694" s="180">
        <v>5.3066037735849392E-3</v>
      </c>
      <c r="AJ2694" s="42">
        <f ca="1">_xlfn.NORM.INV(RAND(),VAR!$F$6,VAR!$F$7)</f>
        <v>-1.1581170601443865E-2</v>
      </c>
    </row>
    <row r="2695" spans="27:36" x14ac:dyDescent="0.25">
      <c r="AA2695" s="32" t="s">
        <v>3840</v>
      </c>
      <c r="AB2695">
        <v>79.67</v>
      </c>
      <c r="AC2695">
        <f t="shared" si="92"/>
        <v>0.23442826154322893</v>
      </c>
      <c r="AD2695" s="42">
        <v>5.29968454258678E-3</v>
      </c>
      <c r="AF2695" s="32" t="s">
        <v>3840</v>
      </c>
      <c r="AG2695">
        <v>79.67</v>
      </c>
      <c r="AH2695">
        <f t="shared" si="93"/>
        <v>0.23442826154322893</v>
      </c>
      <c r="AI2695" s="180">
        <v>5.29968454258678E-3</v>
      </c>
      <c r="AJ2695" s="42">
        <f ca="1">_xlfn.NORM.INV(RAND(),VAR!$F$6,VAR!$F$7)</f>
        <v>5.4857064760292602E-3</v>
      </c>
    </row>
    <row r="2696" spans="27:36" x14ac:dyDescent="0.25">
      <c r="AA2696" s="32" t="s">
        <v>4044</v>
      </c>
      <c r="AB2696">
        <v>64.540000000000006</v>
      </c>
      <c r="AC2696">
        <f t="shared" si="92"/>
        <v>-0.69396367774669254</v>
      </c>
      <c r="AD2696" s="42">
        <v>5.2959501557632294E-3</v>
      </c>
      <c r="AF2696" s="32" t="s">
        <v>4044</v>
      </c>
      <c r="AG2696">
        <v>64.540000000000006</v>
      </c>
      <c r="AH2696">
        <f t="shared" si="93"/>
        <v>-0.69396367774669254</v>
      </c>
      <c r="AI2696" s="180">
        <v>5.2959501557632294E-3</v>
      </c>
      <c r="AJ2696" s="42">
        <f ca="1">_xlfn.NORM.INV(RAND(),VAR!$F$6,VAR!$F$7)</f>
        <v>-5.0306212279837108E-3</v>
      </c>
    </row>
    <row r="2697" spans="27:36" x14ac:dyDescent="0.25">
      <c r="AA2697" s="32" t="s">
        <v>1924</v>
      </c>
      <c r="AB2697">
        <v>210.89</v>
      </c>
      <c r="AC2697">
        <f t="shared" si="92"/>
        <v>0.47992982456140343</v>
      </c>
      <c r="AD2697" s="42">
        <v>5.29125750786541E-3</v>
      </c>
      <c r="AF2697" s="32" t="s">
        <v>1924</v>
      </c>
      <c r="AG2697">
        <v>210.89</v>
      </c>
      <c r="AH2697">
        <f t="shared" si="93"/>
        <v>0.47992982456140343</v>
      </c>
      <c r="AI2697" s="180">
        <v>5.29125750786541E-3</v>
      </c>
      <c r="AJ2697" s="42">
        <f ca="1">_xlfn.NORM.INV(RAND(),VAR!$F$6,VAR!$F$7)</f>
        <v>-2.3309248646604327E-2</v>
      </c>
    </row>
    <row r="2698" spans="27:36" x14ac:dyDescent="0.25">
      <c r="AA2698" s="32" t="s">
        <v>2740</v>
      </c>
      <c r="AB2698">
        <v>142.5</v>
      </c>
      <c r="AC2698">
        <f t="shared" si="92"/>
        <v>1.279317697228155E-2</v>
      </c>
      <c r="AD2698" s="42">
        <v>5.2910052910053462E-3</v>
      </c>
      <c r="AF2698" s="32" t="s">
        <v>2740</v>
      </c>
      <c r="AG2698">
        <v>142.5</v>
      </c>
      <c r="AH2698">
        <f t="shared" si="93"/>
        <v>1.279317697228155E-2</v>
      </c>
      <c r="AI2698" s="180">
        <v>5.2910052910053462E-3</v>
      </c>
      <c r="AJ2698" s="42">
        <f ca="1">_xlfn.NORM.INV(RAND(),VAR!$F$6,VAR!$F$7)</f>
        <v>1.2499960601500649E-2</v>
      </c>
    </row>
    <row r="2699" spans="27:36" x14ac:dyDescent="0.25">
      <c r="AA2699" s="32" t="s">
        <v>2890</v>
      </c>
      <c r="AB2699">
        <v>140.69999999999999</v>
      </c>
      <c r="AC2699">
        <f t="shared" si="92"/>
        <v>-0.50365118001904974</v>
      </c>
      <c r="AD2699" s="42">
        <v>5.2872249214059863E-3</v>
      </c>
      <c r="AF2699" s="32" t="s">
        <v>2890</v>
      </c>
      <c r="AG2699">
        <v>140.69999999999999</v>
      </c>
      <c r="AH2699">
        <f t="shared" si="93"/>
        <v>-0.50365118001904974</v>
      </c>
      <c r="AI2699" s="180">
        <v>5.2872249214059863E-3</v>
      </c>
      <c r="AJ2699" s="42">
        <f ca="1">_xlfn.NORM.INV(RAND(),VAR!$F$6,VAR!$F$7)</f>
        <v>3.0232612111887672E-3</v>
      </c>
    </row>
    <row r="2700" spans="27:36" x14ac:dyDescent="0.25">
      <c r="AA2700" s="32" t="s">
        <v>1045</v>
      </c>
      <c r="AB2700">
        <v>283.47000000000003</v>
      </c>
      <c r="AC2700">
        <f t="shared" si="92"/>
        <v>0.71198212344486045</v>
      </c>
      <c r="AD2700" s="42">
        <v>5.2840626994823392E-3</v>
      </c>
      <c r="AF2700" s="32" t="s">
        <v>1045</v>
      </c>
      <c r="AG2700">
        <v>283.47000000000003</v>
      </c>
      <c r="AH2700">
        <f t="shared" si="93"/>
        <v>0.71198212344486045</v>
      </c>
      <c r="AI2700" s="180">
        <v>5.2840626994823392E-3</v>
      </c>
      <c r="AJ2700" s="42">
        <f ca="1">_xlfn.NORM.INV(RAND(),VAR!$F$6,VAR!$F$7)</f>
        <v>5.2823734086125326E-3</v>
      </c>
    </row>
    <row r="2701" spans="27:36" x14ac:dyDescent="0.25">
      <c r="AA2701" s="32" t="s">
        <v>2489</v>
      </c>
      <c r="AB2701">
        <v>165.58</v>
      </c>
      <c r="AC2701">
        <f t="shared" si="92"/>
        <v>16.374606505771251</v>
      </c>
      <c r="AD2701" s="42">
        <v>5.2820108068727389E-3</v>
      </c>
      <c r="AF2701" s="32" t="s">
        <v>2489</v>
      </c>
      <c r="AG2701">
        <v>165.58</v>
      </c>
      <c r="AH2701">
        <f t="shared" si="93"/>
        <v>16.374606505771251</v>
      </c>
      <c r="AI2701" s="180">
        <v>5.2820108068727389E-3</v>
      </c>
      <c r="AJ2701" s="42">
        <f ca="1">_xlfn.NORM.INV(RAND(),VAR!$F$6,VAR!$F$7)</f>
        <v>3.6784238356066751E-3</v>
      </c>
    </row>
    <row r="2702" spans="27:36" x14ac:dyDescent="0.25">
      <c r="AA2702" s="32" t="s">
        <v>5772</v>
      </c>
      <c r="AB2702">
        <v>9.5299999999999994</v>
      </c>
      <c r="AC2702">
        <f t="shared" si="92"/>
        <v>-0.9505397550342537</v>
      </c>
      <c r="AD2702" s="42">
        <v>5.2742616033754075E-3</v>
      </c>
      <c r="AF2702" s="32" t="s">
        <v>5772</v>
      </c>
      <c r="AG2702">
        <v>9.5299999999999994</v>
      </c>
      <c r="AH2702">
        <f t="shared" si="93"/>
        <v>-0.9505397550342537</v>
      </c>
      <c r="AI2702" s="180">
        <v>5.2742616033754075E-3</v>
      </c>
      <c r="AJ2702" s="42">
        <f ca="1">_xlfn.NORM.INV(RAND(),VAR!$F$6,VAR!$F$7)</f>
        <v>-8.7894070792186724E-3</v>
      </c>
    </row>
    <row r="2703" spans="27:36" x14ac:dyDescent="0.25">
      <c r="AA2703" s="32" t="s">
        <v>2112</v>
      </c>
      <c r="AB2703">
        <v>192.68</v>
      </c>
      <c r="AC2703">
        <f t="shared" si="92"/>
        <v>-2.9564341475698863E-2</v>
      </c>
      <c r="AD2703" s="42">
        <v>5.2694735743727961E-3</v>
      </c>
      <c r="AF2703" s="32" t="s">
        <v>2112</v>
      </c>
      <c r="AG2703">
        <v>192.68</v>
      </c>
      <c r="AH2703">
        <f t="shared" si="93"/>
        <v>-2.9564341475698863E-2</v>
      </c>
      <c r="AI2703" s="180">
        <v>5.2694735743727961E-3</v>
      </c>
      <c r="AJ2703" s="42">
        <f ca="1">_xlfn.NORM.INV(RAND(),VAR!$F$6,VAR!$F$7)</f>
        <v>4.5168346080114032E-2</v>
      </c>
    </row>
    <row r="2704" spans="27:36" x14ac:dyDescent="0.25">
      <c r="AA2704" s="32" t="s">
        <v>2104</v>
      </c>
      <c r="AB2704">
        <v>198.55</v>
      </c>
      <c r="AC2704">
        <f t="shared" si="92"/>
        <v>0.42299147136816462</v>
      </c>
      <c r="AD2704" s="42">
        <v>5.2655561743710777E-3</v>
      </c>
      <c r="AF2704" s="32" t="s">
        <v>2104</v>
      </c>
      <c r="AG2704">
        <v>198.55</v>
      </c>
      <c r="AH2704">
        <f t="shared" si="93"/>
        <v>0.42299147136816462</v>
      </c>
      <c r="AI2704" s="180">
        <v>5.2655561743710777E-3</v>
      </c>
      <c r="AJ2704" s="42">
        <f ca="1">_xlfn.NORM.INV(RAND(),VAR!$F$6,VAR!$F$7)</f>
        <v>-8.9096966106227606E-3</v>
      </c>
    </row>
    <row r="2705" spans="27:36" x14ac:dyDescent="0.25">
      <c r="AA2705" s="32" t="s">
        <v>2895</v>
      </c>
      <c r="AB2705">
        <v>139.53</v>
      </c>
      <c r="AC2705">
        <f t="shared" si="92"/>
        <v>-7.6266137040715054E-2</v>
      </c>
      <c r="AD2705" s="42">
        <v>5.2593659942361537E-3</v>
      </c>
      <c r="AF2705" s="32" t="s">
        <v>2895</v>
      </c>
      <c r="AG2705">
        <v>139.53</v>
      </c>
      <c r="AH2705">
        <f t="shared" si="93"/>
        <v>-7.6266137040715054E-2</v>
      </c>
      <c r="AI2705" s="180">
        <v>5.2593659942361537E-3</v>
      </c>
      <c r="AJ2705" s="42">
        <f ca="1">_xlfn.NORM.INV(RAND(),VAR!$F$6,VAR!$F$7)</f>
        <v>2.0146467498089425E-2</v>
      </c>
    </row>
    <row r="2706" spans="27:36" x14ac:dyDescent="0.25">
      <c r="AA2706" s="32" t="s">
        <v>2761</v>
      </c>
      <c r="AB2706">
        <v>151.05000000000001</v>
      </c>
      <c r="AC2706">
        <f t="shared" si="92"/>
        <v>-0.26209086468001941</v>
      </c>
      <c r="AD2706" s="42">
        <v>5.257553573805529E-3</v>
      </c>
      <c r="AF2706" s="32" t="s">
        <v>2761</v>
      </c>
      <c r="AG2706">
        <v>151.05000000000001</v>
      </c>
      <c r="AH2706">
        <f t="shared" si="93"/>
        <v>-0.26209086468001941</v>
      </c>
      <c r="AI2706" s="180">
        <v>5.257553573805529E-3</v>
      </c>
      <c r="AJ2706" s="42">
        <f ca="1">_xlfn.NORM.INV(RAND(),VAR!$F$6,VAR!$F$7)</f>
        <v>4.7101653100729808E-3</v>
      </c>
    </row>
    <row r="2707" spans="27:36" x14ac:dyDescent="0.25">
      <c r="AA2707" s="32" t="s">
        <v>1950</v>
      </c>
      <c r="AB2707">
        <v>204.7</v>
      </c>
      <c r="AC2707">
        <f t="shared" si="92"/>
        <v>0.7536194637196949</v>
      </c>
      <c r="AD2707" s="42">
        <v>5.2546284928547404E-3</v>
      </c>
      <c r="AF2707" s="32" t="s">
        <v>1950</v>
      </c>
      <c r="AG2707">
        <v>204.7</v>
      </c>
      <c r="AH2707">
        <f t="shared" si="93"/>
        <v>0.7536194637196949</v>
      </c>
      <c r="AI2707" s="180">
        <v>5.2546284928547404E-3</v>
      </c>
      <c r="AJ2707" s="42">
        <f ca="1">_xlfn.NORM.INV(RAND(),VAR!$F$6,VAR!$F$7)</f>
        <v>2.009493955930395E-3</v>
      </c>
    </row>
    <row r="2708" spans="27:36" x14ac:dyDescent="0.25">
      <c r="AA2708" s="32" t="s">
        <v>1665</v>
      </c>
      <c r="AB2708">
        <v>116.73</v>
      </c>
      <c r="AC2708">
        <f t="shared" si="92"/>
        <v>6.6194516971279374</v>
      </c>
      <c r="AD2708" s="42">
        <v>5.2531863589391214E-3</v>
      </c>
      <c r="AF2708" s="32" t="s">
        <v>1665</v>
      </c>
      <c r="AG2708">
        <v>116.73</v>
      </c>
      <c r="AH2708">
        <f t="shared" si="93"/>
        <v>6.6194516971279374</v>
      </c>
      <c r="AI2708" s="180">
        <v>5.2531863589391214E-3</v>
      </c>
      <c r="AJ2708" s="42">
        <f ca="1">_xlfn.NORM.INV(RAND(),VAR!$F$6,VAR!$F$7)</f>
        <v>-1.6216903884088092E-2</v>
      </c>
    </row>
    <row r="2709" spans="27:36" x14ac:dyDescent="0.25">
      <c r="AA2709" s="32" t="s">
        <v>5426</v>
      </c>
      <c r="AB2709">
        <v>15.32</v>
      </c>
      <c r="AC2709">
        <f t="shared" si="92"/>
        <v>0.33101650738488275</v>
      </c>
      <c r="AD2709" s="42">
        <v>5.249343832020914E-3</v>
      </c>
      <c r="AF2709" s="32" t="s">
        <v>5426</v>
      </c>
      <c r="AG2709">
        <v>15.32</v>
      </c>
      <c r="AH2709">
        <f t="shared" si="93"/>
        <v>0.33101650738488275</v>
      </c>
      <c r="AI2709" s="180">
        <v>5.249343832020914E-3</v>
      </c>
      <c r="AJ2709" s="42">
        <f ca="1">_xlfn.NORM.INV(RAND(),VAR!$F$6,VAR!$F$7)</f>
        <v>-1.4059688605087045E-2</v>
      </c>
    </row>
    <row r="2710" spans="27:36" x14ac:dyDescent="0.25">
      <c r="AA2710" s="32" t="s">
        <v>6887</v>
      </c>
      <c r="AB2710">
        <v>11.51</v>
      </c>
      <c r="AC2710">
        <f t="shared" si="92"/>
        <v>-0.96534280810574813</v>
      </c>
      <c r="AD2710" s="42">
        <v>5.2401746724890508E-3</v>
      </c>
      <c r="AF2710" s="32" t="s">
        <v>6887</v>
      </c>
      <c r="AG2710">
        <v>11.51</v>
      </c>
      <c r="AH2710">
        <f t="shared" si="93"/>
        <v>-0.96534280810574813</v>
      </c>
      <c r="AI2710" s="180">
        <v>5.2401746724890508E-3</v>
      </c>
      <c r="AJ2710" s="42">
        <f ca="1">_xlfn.NORM.INV(RAND(),VAR!$F$6,VAR!$F$7)</f>
        <v>1.7061446323892835E-3</v>
      </c>
    </row>
    <row r="2711" spans="27:36" x14ac:dyDescent="0.25">
      <c r="AA2711" s="32" t="s">
        <v>202</v>
      </c>
      <c r="AB2711">
        <v>332.11</v>
      </c>
      <c r="AC2711">
        <f t="shared" si="92"/>
        <v>1.0342398627955411</v>
      </c>
      <c r="AD2711" s="42">
        <v>5.2363944548701191E-3</v>
      </c>
      <c r="AF2711" s="32" t="s">
        <v>202</v>
      </c>
      <c r="AG2711">
        <v>332.11</v>
      </c>
      <c r="AH2711">
        <f t="shared" si="93"/>
        <v>1.0342398627955411</v>
      </c>
      <c r="AI2711" s="180">
        <v>5.2363944548701191E-3</v>
      </c>
      <c r="AJ2711" s="42">
        <f ca="1">_xlfn.NORM.INV(RAND(),VAR!$F$6,VAR!$F$7)</f>
        <v>3.22826164714239E-2</v>
      </c>
    </row>
    <row r="2712" spans="27:36" x14ac:dyDescent="0.25">
      <c r="AA2712" s="32" t="s">
        <v>1474</v>
      </c>
      <c r="AB2712">
        <v>163.26</v>
      </c>
      <c r="AC2712">
        <f t="shared" si="92"/>
        <v>-0.49117995387396374</v>
      </c>
      <c r="AD2712" s="42">
        <v>5.2336678775937173E-3</v>
      </c>
      <c r="AF2712" s="32" t="s">
        <v>1474</v>
      </c>
      <c r="AG2712">
        <v>163.26</v>
      </c>
      <c r="AH2712">
        <f t="shared" si="93"/>
        <v>-0.49117995387396374</v>
      </c>
      <c r="AI2712" s="180">
        <v>5.2336678775937173E-3</v>
      </c>
      <c r="AJ2712" s="42">
        <f ca="1">_xlfn.NORM.INV(RAND(),VAR!$F$6,VAR!$F$7)</f>
        <v>-5.9940723546656411E-3</v>
      </c>
    </row>
    <row r="2713" spans="27:36" x14ac:dyDescent="0.25">
      <c r="AA2713" s="32" t="s">
        <v>1000</v>
      </c>
      <c r="AB2713">
        <v>320.86</v>
      </c>
      <c r="AC2713">
        <f t="shared" si="92"/>
        <v>-0.16529656607700305</v>
      </c>
      <c r="AD2713" s="42">
        <v>5.2319934835052262E-3</v>
      </c>
      <c r="AF2713" s="32" t="s">
        <v>1000</v>
      </c>
      <c r="AG2713">
        <v>320.86</v>
      </c>
      <c r="AH2713">
        <f t="shared" si="93"/>
        <v>-0.16529656607700305</v>
      </c>
      <c r="AI2713" s="180">
        <v>5.2319934835052262E-3</v>
      </c>
      <c r="AJ2713" s="42">
        <f ca="1">_xlfn.NORM.INV(RAND(),VAR!$F$6,VAR!$F$7)</f>
        <v>2.4232550464254755E-2</v>
      </c>
    </row>
    <row r="2714" spans="27:36" x14ac:dyDescent="0.25">
      <c r="AA2714" s="32" t="s">
        <v>356</v>
      </c>
      <c r="AB2714">
        <v>384.4</v>
      </c>
      <c r="AC2714">
        <f t="shared" si="92"/>
        <v>11.476468679000325</v>
      </c>
      <c r="AD2714" s="42">
        <v>5.2301255230124966E-3</v>
      </c>
      <c r="AF2714" s="32" t="s">
        <v>356</v>
      </c>
      <c r="AG2714">
        <v>384.4</v>
      </c>
      <c r="AH2714">
        <f t="shared" si="93"/>
        <v>11.476468679000325</v>
      </c>
      <c r="AI2714" s="180">
        <v>5.2301255230124966E-3</v>
      </c>
      <c r="AJ2714" s="42">
        <f ca="1">_xlfn.NORM.INV(RAND(),VAR!$F$6,VAR!$F$7)</f>
        <v>8.5615223879534543E-3</v>
      </c>
    </row>
    <row r="2715" spans="27:36" x14ac:dyDescent="0.25">
      <c r="AA2715" s="32" t="s">
        <v>4945</v>
      </c>
      <c r="AB2715">
        <v>30.81</v>
      </c>
      <c r="AC2715">
        <f t="shared" si="92"/>
        <v>-0.11159169550173009</v>
      </c>
      <c r="AD2715" s="42">
        <v>5.2202283849918096E-3</v>
      </c>
      <c r="AF2715" s="32" t="s">
        <v>4945</v>
      </c>
      <c r="AG2715">
        <v>30.81</v>
      </c>
      <c r="AH2715">
        <f t="shared" si="93"/>
        <v>-0.11159169550173009</v>
      </c>
      <c r="AI2715" s="180">
        <v>5.2202283849918096E-3</v>
      </c>
      <c r="AJ2715" s="42">
        <f ca="1">_xlfn.NORM.INV(RAND(),VAR!$F$6,VAR!$F$7)</f>
        <v>3.2513718113686557E-3</v>
      </c>
    </row>
    <row r="2716" spans="27:36" x14ac:dyDescent="0.25">
      <c r="AA2716" s="32" t="s">
        <v>4401</v>
      </c>
      <c r="AB2716">
        <v>34.68</v>
      </c>
      <c r="AC2716">
        <f t="shared" si="92"/>
        <v>-0.8000230653903817</v>
      </c>
      <c r="AD2716" s="42">
        <v>5.2173913043478404E-3</v>
      </c>
      <c r="AF2716" s="32" t="s">
        <v>4401</v>
      </c>
      <c r="AG2716">
        <v>34.68</v>
      </c>
      <c r="AH2716">
        <f t="shared" si="93"/>
        <v>-0.8000230653903817</v>
      </c>
      <c r="AI2716" s="180">
        <v>5.2173913043478404E-3</v>
      </c>
      <c r="AJ2716" s="42">
        <f ca="1">_xlfn.NORM.INV(RAND(),VAR!$F$6,VAR!$F$7)</f>
        <v>3.1290563896840116E-2</v>
      </c>
    </row>
    <row r="2717" spans="27:36" x14ac:dyDescent="0.25">
      <c r="AA2717" s="32" t="s">
        <v>1263</v>
      </c>
      <c r="AB2717">
        <v>173.42</v>
      </c>
      <c r="AC2717">
        <f t="shared" si="92"/>
        <v>2.2463298154589806E-2</v>
      </c>
      <c r="AD2717" s="42">
        <v>5.2167864595407121E-3</v>
      </c>
      <c r="AF2717" s="32" t="s">
        <v>1263</v>
      </c>
      <c r="AG2717">
        <v>173.42</v>
      </c>
      <c r="AH2717">
        <f t="shared" si="93"/>
        <v>2.2463298154589806E-2</v>
      </c>
      <c r="AI2717" s="180">
        <v>5.2167864595407121E-3</v>
      </c>
      <c r="AJ2717" s="42">
        <f ca="1">_xlfn.NORM.INV(RAND(),VAR!$F$6,VAR!$F$7)</f>
        <v>-4.6416046508300753E-3</v>
      </c>
    </row>
    <row r="2718" spans="27:36" x14ac:dyDescent="0.25">
      <c r="AA2718" s="32" t="s">
        <v>1747</v>
      </c>
      <c r="AB2718">
        <v>169.61</v>
      </c>
      <c r="AC2718">
        <f t="shared" si="92"/>
        <v>7.7971991701244807</v>
      </c>
      <c r="AD2718" s="42">
        <v>5.2154329402005484E-3</v>
      </c>
      <c r="AF2718" s="32" t="s">
        <v>1747</v>
      </c>
      <c r="AG2718">
        <v>169.61</v>
      </c>
      <c r="AH2718">
        <f t="shared" si="93"/>
        <v>7.7971991701244807</v>
      </c>
      <c r="AI2718" s="180">
        <v>5.2154329402005484E-3</v>
      </c>
      <c r="AJ2718" s="42">
        <f ca="1">_xlfn.NORM.INV(RAND(),VAR!$F$6,VAR!$F$7)</f>
        <v>-6.9313052463334688E-3</v>
      </c>
    </row>
    <row r="2719" spans="27:36" x14ac:dyDescent="0.25">
      <c r="AA2719" s="32" t="s">
        <v>5326</v>
      </c>
      <c r="AB2719">
        <v>19.28</v>
      </c>
      <c r="AC2719">
        <f t="shared" si="92"/>
        <v>2.3298791018998273</v>
      </c>
      <c r="AD2719" s="42">
        <v>5.2137643378520337E-3</v>
      </c>
      <c r="AF2719" s="32" t="s">
        <v>5326</v>
      </c>
      <c r="AG2719">
        <v>19.28</v>
      </c>
      <c r="AH2719">
        <f t="shared" si="93"/>
        <v>2.3298791018998273</v>
      </c>
      <c r="AI2719" s="180">
        <v>5.2137643378520337E-3</v>
      </c>
      <c r="AJ2719" s="42">
        <f ca="1">_xlfn.NORM.INV(RAND(),VAR!$F$6,VAR!$F$7)</f>
        <v>1.5988764732921865E-2</v>
      </c>
    </row>
    <row r="2720" spans="27:36" x14ac:dyDescent="0.25">
      <c r="AA2720" s="32" t="s">
        <v>7254</v>
      </c>
      <c r="AB2720">
        <v>5.79</v>
      </c>
      <c r="AC2720">
        <f t="shared" si="92"/>
        <v>-0.7003105590062112</v>
      </c>
      <c r="AD2720" s="42">
        <v>5.2083333333334814E-3</v>
      </c>
      <c r="AF2720" s="32" t="s">
        <v>7254</v>
      </c>
      <c r="AG2720">
        <v>5.79</v>
      </c>
      <c r="AH2720">
        <f t="shared" si="93"/>
        <v>-0.7003105590062112</v>
      </c>
      <c r="AI2720" s="180">
        <v>5.2083333333334814E-3</v>
      </c>
      <c r="AJ2720" s="42">
        <f ca="1">_xlfn.NORM.INV(RAND(),VAR!$F$6,VAR!$F$7)</f>
        <v>-4.4629070734868652E-2</v>
      </c>
    </row>
    <row r="2721" spans="27:36" x14ac:dyDescent="0.25">
      <c r="AA2721" s="32" t="s">
        <v>5311</v>
      </c>
      <c r="AB2721">
        <v>19.32</v>
      </c>
      <c r="AC2721">
        <f t="shared" si="92"/>
        <v>-0.95036736371576835</v>
      </c>
      <c r="AD2721" s="42">
        <v>5.202913631633832E-3</v>
      </c>
      <c r="AF2721" s="32" t="s">
        <v>5311</v>
      </c>
      <c r="AG2721">
        <v>19.32</v>
      </c>
      <c r="AH2721">
        <f t="shared" si="93"/>
        <v>-0.95036736371576835</v>
      </c>
      <c r="AI2721" s="180">
        <v>5.202913631633832E-3</v>
      </c>
      <c r="AJ2721" s="42">
        <f ca="1">_xlfn.NORM.INV(RAND(),VAR!$F$6,VAR!$F$7)</f>
        <v>2.7496595417758264E-2</v>
      </c>
    </row>
    <row r="2722" spans="27:36" x14ac:dyDescent="0.25">
      <c r="AA2722" s="32" t="s">
        <v>866</v>
      </c>
      <c r="AB2722">
        <v>389.26</v>
      </c>
      <c r="AC2722">
        <f t="shared" si="92"/>
        <v>1.7860005725737187</v>
      </c>
      <c r="AD2722" s="42">
        <v>5.1904454486766394E-3</v>
      </c>
      <c r="AF2722" s="32" t="s">
        <v>866</v>
      </c>
      <c r="AG2722">
        <v>389.26</v>
      </c>
      <c r="AH2722">
        <f t="shared" si="93"/>
        <v>1.7860005725737187</v>
      </c>
      <c r="AI2722" s="180">
        <v>5.1904454486766394E-3</v>
      </c>
      <c r="AJ2722" s="42">
        <f ca="1">_xlfn.NORM.INV(RAND(),VAR!$F$6,VAR!$F$7)</f>
        <v>4.8092736146031427E-2</v>
      </c>
    </row>
    <row r="2723" spans="27:36" x14ac:dyDescent="0.25">
      <c r="AA2723" s="32" t="s">
        <v>2719</v>
      </c>
      <c r="AB2723">
        <v>139.72</v>
      </c>
      <c r="AC2723">
        <f t="shared" si="92"/>
        <v>1.3224734042553195</v>
      </c>
      <c r="AD2723" s="42">
        <v>5.1798561151079614E-3</v>
      </c>
      <c r="AF2723" s="32" t="s">
        <v>2719</v>
      </c>
      <c r="AG2723">
        <v>139.72</v>
      </c>
      <c r="AH2723">
        <f t="shared" si="93"/>
        <v>1.3224734042553195</v>
      </c>
      <c r="AI2723" s="180">
        <v>5.1798561151079614E-3</v>
      </c>
      <c r="AJ2723" s="42">
        <f ca="1">_xlfn.NORM.INV(RAND(),VAR!$F$6,VAR!$F$7)</f>
        <v>-1.6052831430383413E-2</v>
      </c>
    </row>
    <row r="2724" spans="27:36" x14ac:dyDescent="0.25">
      <c r="AA2724" s="32" t="s">
        <v>4077</v>
      </c>
      <c r="AB2724">
        <v>60.16</v>
      </c>
      <c r="AC2724">
        <f t="shared" si="92"/>
        <v>5.1893004115226331</v>
      </c>
      <c r="AD2724" s="42">
        <v>5.1796157059313952E-3</v>
      </c>
      <c r="AF2724" s="32" t="s">
        <v>4077</v>
      </c>
      <c r="AG2724">
        <v>60.16</v>
      </c>
      <c r="AH2724">
        <f t="shared" si="93"/>
        <v>5.1893004115226331</v>
      </c>
      <c r="AI2724" s="180">
        <v>5.1796157059313952E-3</v>
      </c>
      <c r="AJ2724" s="42">
        <f ca="1">_xlfn.NORM.INV(RAND(),VAR!$F$6,VAR!$F$7)</f>
        <v>-1.0178828985418189E-2</v>
      </c>
    </row>
    <row r="2725" spans="27:36" x14ac:dyDescent="0.25">
      <c r="AA2725" s="32" t="s">
        <v>5744</v>
      </c>
      <c r="AB2725">
        <v>9.7200000000000006</v>
      </c>
      <c r="AC2725">
        <f t="shared" si="92"/>
        <v>-0.9746445806704056</v>
      </c>
      <c r="AD2725" s="42">
        <v>5.170630816959676E-3</v>
      </c>
      <c r="AF2725" s="32" t="s">
        <v>5744</v>
      </c>
      <c r="AG2725">
        <v>9.7200000000000006</v>
      </c>
      <c r="AH2725">
        <f t="shared" si="93"/>
        <v>-0.9746445806704056</v>
      </c>
      <c r="AI2725" s="180">
        <v>5.170630816959676E-3</v>
      </c>
      <c r="AJ2725" s="42">
        <f ca="1">_xlfn.NORM.INV(RAND(),VAR!$F$6,VAR!$F$7)</f>
        <v>2.6972935683983669E-3</v>
      </c>
    </row>
    <row r="2726" spans="27:36" x14ac:dyDescent="0.25">
      <c r="AA2726" s="32" t="s">
        <v>516</v>
      </c>
      <c r="AB2726">
        <v>383.35</v>
      </c>
      <c r="AC2726">
        <f t="shared" si="92"/>
        <v>0.82313216340895035</v>
      </c>
      <c r="AD2726" s="42">
        <v>5.1654517803765287E-3</v>
      </c>
      <c r="AF2726" s="32" t="s">
        <v>516</v>
      </c>
      <c r="AG2726">
        <v>383.35</v>
      </c>
      <c r="AH2726">
        <f t="shared" si="93"/>
        <v>0.82313216340895035</v>
      </c>
      <c r="AI2726" s="180">
        <v>5.1654517803765287E-3</v>
      </c>
      <c r="AJ2726" s="42">
        <f ca="1">_xlfn.NORM.INV(RAND(),VAR!$F$6,VAR!$F$7)</f>
        <v>2.8221485571465255E-2</v>
      </c>
    </row>
    <row r="2727" spans="27:36" x14ac:dyDescent="0.25">
      <c r="AA2727" s="32" t="s">
        <v>2092</v>
      </c>
      <c r="AB2727">
        <v>210.27</v>
      </c>
      <c r="AC2727">
        <f t="shared" si="92"/>
        <v>0.17351266882464556</v>
      </c>
      <c r="AD2727" s="42">
        <v>5.1627706869354917E-3</v>
      </c>
      <c r="AF2727" s="32" t="s">
        <v>2092</v>
      </c>
      <c r="AG2727">
        <v>210.27</v>
      </c>
      <c r="AH2727">
        <f t="shared" si="93"/>
        <v>0.17351266882464556</v>
      </c>
      <c r="AI2727" s="180">
        <v>5.1627706869354917E-3</v>
      </c>
      <c r="AJ2727" s="42">
        <f ca="1">_xlfn.NORM.INV(RAND(),VAR!$F$6,VAR!$F$7)</f>
        <v>-1.500106458067247E-2</v>
      </c>
    </row>
    <row r="2728" spans="27:36" x14ac:dyDescent="0.25">
      <c r="AA2728" s="32" t="s">
        <v>2240</v>
      </c>
      <c r="AB2728">
        <v>179.18</v>
      </c>
      <c r="AC2728">
        <f t="shared" si="92"/>
        <v>4.4034981905910744</v>
      </c>
      <c r="AD2728" s="42">
        <v>5.1610007853697404E-3</v>
      </c>
      <c r="AF2728" s="32" t="s">
        <v>2240</v>
      </c>
      <c r="AG2728">
        <v>179.18</v>
      </c>
      <c r="AH2728">
        <f t="shared" si="93"/>
        <v>4.4034981905910744</v>
      </c>
      <c r="AI2728" s="180">
        <v>5.1610007853697404E-3</v>
      </c>
      <c r="AJ2728" s="42">
        <f ca="1">_xlfn.NORM.INV(RAND(),VAR!$F$6,VAR!$F$7)</f>
        <v>2.2712931528213152E-3</v>
      </c>
    </row>
    <row r="2729" spans="27:36" x14ac:dyDescent="0.25">
      <c r="AA2729" s="32" t="s">
        <v>4975</v>
      </c>
      <c r="AB2729">
        <v>33.159999999999997</v>
      </c>
      <c r="AC2729">
        <f t="shared" si="92"/>
        <v>-0.82298617413121233</v>
      </c>
      <c r="AD2729" s="42">
        <v>5.1530766899059444E-3</v>
      </c>
      <c r="AF2729" s="32" t="s">
        <v>4975</v>
      </c>
      <c r="AG2729">
        <v>33.159999999999997</v>
      </c>
      <c r="AH2729">
        <f t="shared" si="93"/>
        <v>-0.82298617413121233</v>
      </c>
      <c r="AI2729" s="180">
        <v>5.1530766899059444E-3</v>
      </c>
      <c r="AJ2729" s="42">
        <f ca="1">_xlfn.NORM.INV(RAND(),VAR!$F$6,VAR!$F$7)</f>
        <v>2.0103959161997961E-2</v>
      </c>
    </row>
    <row r="2730" spans="27:36" x14ac:dyDescent="0.25">
      <c r="AA2730" s="32" t="s">
        <v>2147</v>
      </c>
      <c r="AB2730">
        <v>187.33</v>
      </c>
      <c r="AC2730">
        <f t="shared" si="92"/>
        <v>0.18488298545224557</v>
      </c>
      <c r="AD2730" s="42">
        <v>5.1510436229007528E-3</v>
      </c>
      <c r="AF2730" s="32" t="s">
        <v>2147</v>
      </c>
      <c r="AG2730">
        <v>187.33</v>
      </c>
      <c r="AH2730">
        <f t="shared" si="93"/>
        <v>0.18488298545224557</v>
      </c>
      <c r="AI2730" s="180">
        <v>5.1510436229007528E-3</v>
      </c>
      <c r="AJ2730" s="42">
        <f ca="1">_xlfn.NORM.INV(RAND(),VAR!$F$6,VAR!$F$7)</f>
        <v>1.6406944693753558E-2</v>
      </c>
    </row>
    <row r="2731" spans="27:36" x14ac:dyDescent="0.25">
      <c r="AA2731" s="32" t="s">
        <v>2987</v>
      </c>
      <c r="AB2731">
        <v>158.1</v>
      </c>
      <c r="AC2731">
        <f t="shared" si="92"/>
        <v>19.243277848911653</v>
      </c>
      <c r="AD2731" s="42">
        <v>5.1497234407782422E-3</v>
      </c>
      <c r="AF2731" s="32" t="s">
        <v>2987</v>
      </c>
      <c r="AG2731">
        <v>158.1</v>
      </c>
      <c r="AH2731">
        <f t="shared" si="93"/>
        <v>19.243277848911653</v>
      </c>
      <c r="AI2731" s="180">
        <v>5.1497234407782422E-3</v>
      </c>
      <c r="AJ2731" s="42">
        <f ca="1">_xlfn.NORM.INV(RAND(),VAR!$F$6,VAR!$F$7)</f>
        <v>-2.1818285119399672E-4</v>
      </c>
    </row>
    <row r="2732" spans="27:36" x14ac:dyDescent="0.25">
      <c r="AA2732" s="32" t="s">
        <v>6182</v>
      </c>
      <c r="AB2732">
        <v>7.81</v>
      </c>
      <c r="AC2732">
        <f t="shared" si="92"/>
        <v>-0.20061412487205732</v>
      </c>
      <c r="AD2732" s="42">
        <v>5.1480051480050637E-3</v>
      </c>
      <c r="AF2732" s="32" t="s">
        <v>6182</v>
      </c>
      <c r="AG2732">
        <v>7.81</v>
      </c>
      <c r="AH2732">
        <f t="shared" si="93"/>
        <v>-0.20061412487205732</v>
      </c>
      <c r="AI2732" s="180">
        <v>5.1480051480050637E-3</v>
      </c>
      <c r="AJ2732" s="42">
        <f ca="1">_xlfn.NORM.INV(RAND(),VAR!$F$6,VAR!$F$7)</f>
        <v>-4.0224929576930177E-2</v>
      </c>
    </row>
    <row r="2733" spans="27:36" x14ac:dyDescent="0.25">
      <c r="AA2733" s="32" t="s">
        <v>5743</v>
      </c>
      <c r="AB2733">
        <v>9.77</v>
      </c>
      <c r="AC2733">
        <f t="shared" si="92"/>
        <v>-0.92539137075219546</v>
      </c>
      <c r="AD2733" s="42">
        <v>5.1440329218106484E-3</v>
      </c>
      <c r="AF2733" s="32" t="s">
        <v>5743</v>
      </c>
      <c r="AG2733">
        <v>9.77</v>
      </c>
      <c r="AH2733">
        <f t="shared" si="93"/>
        <v>-0.92539137075219546</v>
      </c>
      <c r="AI2733" s="180">
        <v>5.1440329218106484E-3</v>
      </c>
      <c r="AJ2733" s="42">
        <f ca="1">_xlfn.NORM.INV(RAND(),VAR!$F$6,VAR!$F$7)</f>
        <v>2.5441642311411659E-3</v>
      </c>
    </row>
    <row r="2734" spans="27:36" x14ac:dyDescent="0.25">
      <c r="AA2734" s="32" t="s">
        <v>2709</v>
      </c>
      <c r="AB2734">
        <v>130.94999999999999</v>
      </c>
      <c r="AC2734">
        <f t="shared" si="92"/>
        <v>5.0906976744186041</v>
      </c>
      <c r="AD2734" s="42">
        <v>5.1427694197112572E-3</v>
      </c>
      <c r="AF2734" s="32" t="s">
        <v>2709</v>
      </c>
      <c r="AG2734">
        <v>130.94999999999999</v>
      </c>
      <c r="AH2734">
        <f t="shared" si="93"/>
        <v>5.0906976744186041</v>
      </c>
      <c r="AI2734" s="180">
        <v>5.1427694197112572E-3</v>
      </c>
      <c r="AJ2734" s="42">
        <f ca="1">_xlfn.NORM.INV(RAND(),VAR!$F$6,VAR!$F$7)</f>
        <v>-8.1800951405140154E-3</v>
      </c>
    </row>
    <row r="2735" spans="27:36" x14ac:dyDescent="0.25">
      <c r="AA2735" s="32" t="s">
        <v>5278</v>
      </c>
      <c r="AB2735">
        <v>21.5</v>
      </c>
      <c r="AC2735">
        <f t="shared" si="92"/>
        <v>-0.87652193889271768</v>
      </c>
      <c r="AD2735" s="42">
        <v>5.1425899953247978E-3</v>
      </c>
      <c r="AF2735" s="32" t="s">
        <v>5278</v>
      </c>
      <c r="AG2735">
        <v>21.5</v>
      </c>
      <c r="AH2735">
        <f t="shared" si="93"/>
        <v>-0.87652193889271768</v>
      </c>
      <c r="AI2735" s="180">
        <v>5.1425899953247978E-3</v>
      </c>
      <c r="AJ2735" s="42">
        <f ca="1">_xlfn.NORM.INV(RAND(),VAR!$F$6,VAR!$F$7)</f>
        <v>-3.4326374261217513E-3</v>
      </c>
    </row>
    <row r="2736" spans="27:36" x14ac:dyDescent="0.25">
      <c r="AA2736" s="32" t="s">
        <v>1229</v>
      </c>
      <c r="AB2736">
        <v>174.12</v>
      </c>
      <c r="AC2736">
        <f t="shared" si="92"/>
        <v>0.32764010674799837</v>
      </c>
      <c r="AD2736" s="42">
        <v>5.1376782312533287E-3</v>
      </c>
      <c r="AF2736" s="32" t="s">
        <v>1229</v>
      </c>
      <c r="AG2736">
        <v>174.12</v>
      </c>
      <c r="AH2736">
        <f t="shared" si="93"/>
        <v>0.32764010674799837</v>
      </c>
      <c r="AI2736" s="180">
        <v>5.1376782312533287E-3</v>
      </c>
      <c r="AJ2736" s="42">
        <f ca="1">_xlfn.NORM.INV(RAND(),VAR!$F$6,VAR!$F$7)</f>
        <v>8.4799429075148314E-3</v>
      </c>
    </row>
    <row r="2737" spans="27:36" x14ac:dyDescent="0.25">
      <c r="AA2737" s="32" t="s">
        <v>1640</v>
      </c>
      <c r="AB2737">
        <v>131.15</v>
      </c>
      <c r="AC2737">
        <f t="shared" si="92"/>
        <v>15.749680715197957</v>
      </c>
      <c r="AD2737" s="42">
        <v>5.1348865726550397E-3</v>
      </c>
      <c r="AF2737" s="32" t="s">
        <v>1640</v>
      </c>
      <c r="AG2737">
        <v>131.15</v>
      </c>
      <c r="AH2737">
        <f t="shared" si="93"/>
        <v>15.749680715197957</v>
      </c>
      <c r="AI2737" s="180">
        <v>5.1348865726550397E-3</v>
      </c>
      <c r="AJ2737" s="42">
        <f ca="1">_xlfn.NORM.INV(RAND(),VAR!$F$6,VAR!$F$7)</f>
        <v>2.8231274007735896E-3</v>
      </c>
    </row>
    <row r="2738" spans="27:36" x14ac:dyDescent="0.25">
      <c r="AA2738" s="32" t="s">
        <v>6629</v>
      </c>
      <c r="AB2738">
        <v>7.83</v>
      </c>
      <c r="AC2738">
        <f t="shared" si="92"/>
        <v>-0.20507614213197967</v>
      </c>
      <c r="AD2738" s="42">
        <v>5.1347881899872494E-3</v>
      </c>
      <c r="AF2738" s="32" t="s">
        <v>6629</v>
      </c>
      <c r="AG2738">
        <v>7.83</v>
      </c>
      <c r="AH2738">
        <f t="shared" si="93"/>
        <v>-0.20507614213197967</v>
      </c>
      <c r="AI2738" s="180">
        <v>5.1347881899872494E-3</v>
      </c>
      <c r="AJ2738" s="42">
        <f ca="1">_xlfn.NORM.INV(RAND(),VAR!$F$6,VAR!$F$7)</f>
        <v>-8.6637294836238807E-3</v>
      </c>
    </row>
    <row r="2739" spans="27:36" x14ac:dyDescent="0.25">
      <c r="AA2739" s="32" t="s">
        <v>5585</v>
      </c>
      <c r="AB2739">
        <v>9.85</v>
      </c>
      <c r="AC2739">
        <f t="shared" si="92"/>
        <v>0.25</v>
      </c>
      <c r="AD2739" s="42">
        <v>5.1020408163264808E-3</v>
      </c>
      <c r="AF2739" s="32" t="s">
        <v>5585</v>
      </c>
      <c r="AG2739">
        <v>9.85</v>
      </c>
      <c r="AH2739">
        <f t="shared" si="93"/>
        <v>0.25</v>
      </c>
      <c r="AI2739" s="180">
        <v>5.1020408163264808E-3</v>
      </c>
      <c r="AJ2739" s="42">
        <f ca="1">_xlfn.NORM.INV(RAND(),VAR!$F$6,VAR!$F$7)</f>
        <v>-9.2759252576243498E-3</v>
      </c>
    </row>
    <row r="2740" spans="27:36" x14ac:dyDescent="0.25">
      <c r="AA2740" s="32" t="s">
        <v>6605</v>
      </c>
      <c r="AB2740">
        <v>7.88</v>
      </c>
      <c r="AC2740">
        <f t="shared" si="92"/>
        <v>-0.76603325415676959</v>
      </c>
      <c r="AD2740" s="42">
        <v>5.1020408163264808E-3</v>
      </c>
      <c r="AF2740" s="32" t="s">
        <v>6605</v>
      </c>
      <c r="AG2740">
        <v>7.88</v>
      </c>
      <c r="AH2740">
        <f t="shared" si="93"/>
        <v>-0.76603325415676959</v>
      </c>
      <c r="AI2740" s="180">
        <v>5.1020408163264808E-3</v>
      </c>
      <c r="AJ2740" s="42">
        <f ca="1">_xlfn.NORM.INV(RAND(),VAR!$F$6,VAR!$F$7)</f>
        <v>-7.6404676714264021E-3</v>
      </c>
    </row>
    <row r="2741" spans="27:36" x14ac:dyDescent="0.25">
      <c r="AA2741" s="32" t="s">
        <v>4467</v>
      </c>
      <c r="AB2741">
        <v>33.68</v>
      </c>
      <c r="AC2741">
        <f t="shared" si="92"/>
        <v>6.246056782334386E-2</v>
      </c>
      <c r="AD2741" s="42">
        <v>5.0731125037302149E-3</v>
      </c>
      <c r="AF2741" s="32" t="s">
        <v>4467</v>
      </c>
      <c r="AG2741">
        <v>33.68</v>
      </c>
      <c r="AH2741">
        <f t="shared" si="93"/>
        <v>6.246056782334386E-2</v>
      </c>
      <c r="AI2741" s="180">
        <v>5.0731125037302149E-3</v>
      </c>
      <c r="AJ2741" s="42">
        <f ca="1">_xlfn.NORM.INV(RAND(),VAR!$F$6,VAR!$F$7)</f>
        <v>-1.8516438348828372E-2</v>
      </c>
    </row>
    <row r="2742" spans="27:36" x14ac:dyDescent="0.25">
      <c r="AA2742" s="32" t="s">
        <v>4954</v>
      </c>
      <c r="AB2742">
        <v>31.7</v>
      </c>
      <c r="AC2742">
        <f t="shared" si="92"/>
        <v>2.1987891019172552</v>
      </c>
      <c r="AD2742" s="42">
        <v>5.0729232720354567E-3</v>
      </c>
      <c r="AF2742" s="32" t="s">
        <v>4954</v>
      </c>
      <c r="AG2742">
        <v>31.7</v>
      </c>
      <c r="AH2742">
        <f t="shared" si="93"/>
        <v>2.1987891019172552</v>
      </c>
      <c r="AI2742" s="180">
        <v>5.0729232720354567E-3</v>
      </c>
      <c r="AJ2742" s="42">
        <f ca="1">_xlfn.NORM.INV(RAND(),VAR!$F$6,VAR!$F$7)</f>
        <v>1.2601989189198632E-2</v>
      </c>
    </row>
    <row r="2743" spans="27:36" x14ac:dyDescent="0.25">
      <c r="AA2743" s="32" t="s">
        <v>5733</v>
      </c>
      <c r="AB2743">
        <v>9.91</v>
      </c>
      <c r="AC2743">
        <f t="shared" si="92"/>
        <v>0.24811083123425681</v>
      </c>
      <c r="AD2743" s="42">
        <v>5.0709939148074756E-3</v>
      </c>
      <c r="AF2743" s="32" t="s">
        <v>5733</v>
      </c>
      <c r="AG2743">
        <v>9.91</v>
      </c>
      <c r="AH2743">
        <f t="shared" si="93"/>
        <v>0.24811083123425681</v>
      </c>
      <c r="AI2743" s="180">
        <v>5.0709939148074756E-3</v>
      </c>
      <c r="AJ2743" s="42">
        <f ca="1">_xlfn.NORM.INV(RAND(),VAR!$F$6,VAR!$F$7)</f>
        <v>-3.4037402588615612E-3</v>
      </c>
    </row>
    <row r="2744" spans="27:36" x14ac:dyDescent="0.25">
      <c r="AA2744" s="32" t="s">
        <v>6780</v>
      </c>
      <c r="AB2744">
        <v>7.94</v>
      </c>
      <c r="AC2744">
        <f t="shared" si="92"/>
        <v>-0.94597904476799566</v>
      </c>
      <c r="AD2744" s="42">
        <v>5.0632911392405333E-3</v>
      </c>
      <c r="AF2744" s="32" t="s">
        <v>6780</v>
      </c>
      <c r="AG2744">
        <v>7.94</v>
      </c>
      <c r="AH2744">
        <f t="shared" si="93"/>
        <v>-0.94597904476799566</v>
      </c>
      <c r="AI2744" s="180">
        <v>5.0632911392405333E-3</v>
      </c>
      <c r="AJ2744" s="42">
        <f ca="1">_xlfn.NORM.INV(RAND(),VAR!$F$6,VAR!$F$7)</f>
        <v>2.3618553465850459E-2</v>
      </c>
    </row>
    <row r="2745" spans="27:36" x14ac:dyDescent="0.25">
      <c r="AA2745" s="32" t="s">
        <v>1596</v>
      </c>
      <c r="AB2745">
        <v>146.97999999999999</v>
      </c>
      <c r="AC2745">
        <f t="shared" si="92"/>
        <v>-0.10076475986540223</v>
      </c>
      <c r="AD2745" s="42">
        <v>5.0601750547043522E-3</v>
      </c>
      <c r="AF2745" s="32" t="s">
        <v>1596</v>
      </c>
      <c r="AG2745">
        <v>146.97999999999999</v>
      </c>
      <c r="AH2745">
        <f t="shared" si="93"/>
        <v>-0.10076475986540223</v>
      </c>
      <c r="AI2745" s="180">
        <v>5.0601750547043522E-3</v>
      </c>
      <c r="AJ2745" s="42">
        <f ca="1">_xlfn.NORM.INV(RAND(),VAR!$F$6,VAR!$F$7)</f>
        <v>-4.5439850362569437E-2</v>
      </c>
    </row>
    <row r="2746" spans="27:36" x14ac:dyDescent="0.25">
      <c r="AA2746" s="32" t="s">
        <v>1471</v>
      </c>
      <c r="AB2746">
        <v>163.44999999999999</v>
      </c>
      <c r="AC2746">
        <f t="shared" si="92"/>
        <v>19.456821026282853</v>
      </c>
      <c r="AD2746" s="42">
        <v>5.042120150033691E-3</v>
      </c>
      <c r="AF2746" s="32" t="s">
        <v>1471</v>
      </c>
      <c r="AG2746">
        <v>163.44999999999999</v>
      </c>
      <c r="AH2746">
        <f t="shared" si="93"/>
        <v>19.456821026282853</v>
      </c>
      <c r="AI2746" s="180">
        <v>5.042120150033691E-3</v>
      </c>
      <c r="AJ2746" s="42">
        <f ca="1">_xlfn.NORM.INV(RAND(),VAR!$F$6,VAR!$F$7)</f>
        <v>2.4355460548085458E-2</v>
      </c>
    </row>
    <row r="2747" spans="27:36" x14ac:dyDescent="0.25">
      <c r="AA2747" s="32" t="s">
        <v>7190</v>
      </c>
      <c r="AB2747">
        <v>7.99</v>
      </c>
      <c r="AC2747">
        <f t="shared" si="92"/>
        <v>-0.98000550536773356</v>
      </c>
      <c r="AD2747" s="42">
        <v>5.031446540880502E-3</v>
      </c>
      <c r="AF2747" s="32" t="s">
        <v>7190</v>
      </c>
      <c r="AG2747">
        <v>7.99</v>
      </c>
      <c r="AH2747">
        <f t="shared" si="93"/>
        <v>-0.98000550536773356</v>
      </c>
      <c r="AI2747" s="180">
        <v>5.031446540880502E-3</v>
      </c>
      <c r="AJ2747" s="42">
        <f ca="1">_xlfn.NORM.INV(RAND(),VAR!$F$6,VAR!$F$7)</f>
        <v>8.2109449802737419E-3</v>
      </c>
    </row>
    <row r="2748" spans="27:36" x14ac:dyDescent="0.25">
      <c r="AA2748" s="32" t="s">
        <v>473</v>
      </c>
      <c r="AB2748">
        <v>399.61</v>
      </c>
      <c r="AC2748">
        <f t="shared" si="92"/>
        <v>18.990495247623816</v>
      </c>
      <c r="AD2748" s="42">
        <v>5.03005457609218E-3</v>
      </c>
      <c r="AF2748" s="32" t="s">
        <v>473</v>
      </c>
      <c r="AG2748">
        <v>399.61</v>
      </c>
      <c r="AH2748">
        <f t="shared" si="93"/>
        <v>18.990495247623816</v>
      </c>
      <c r="AI2748" s="180">
        <v>5.03005457609218E-3</v>
      </c>
      <c r="AJ2748" s="42">
        <f ca="1">_xlfn.NORM.INV(RAND(),VAR!$F$6,VAR!$F$7)</f>
        <v>-3.5350727647989258E-3</v>
      </c>
    </row>
    <row r="2749" spans="27:36" x14ac:dyDescent="0.25">
      <c r="AA2749" s="32" t="s">
        <v>5295</v>
      </c>
      <c r="AB2749">
        <v>19.989999999999998</v>
      </c>
      <c r="AC2749">
        <f t="shared" si="92"/>
        <v>2.3316666666666666</v>
      </c>
      <c r="AD2749" s="42">
        <v>5.027652086475598E-3</v>
      </c>
      <c r="AF2749" s="32" t="s">
        <v>5295</v>
      </c>
      <c r="AG2749">
        <v>19.989999999999998</v>
      </c>
      <c r="AH2749">
        <f t="shared" si="93"/>
        <v>2.3316666666666666</v>
      </c>
      <c r="AI2749" s="180">
        <v>5.027652086475598E-3</v>
      </c>
      <c r="AJ2749" s="42">
        <f ca="1">_xlfn.NORM.INV(RAND(),VAR!$F$6,VAR!$F$7)</f>
        <v>6.088265082069365E-3</v>
      </c>
    </row>
    <row r="2750" spans="27:36" x14ac:dyDescent="0.25">
      <c r="AA2750" s="32" t="s">
        <v>7351</v>
      </c>
      <c r="AB2750">
        <v>6</v>
      </c>
      <c r="AC2750">
        <f t="shared" si="92"/>
        <v>-0.95784148397976387</v>
      </c>
      <c r="AD2750" s="42">
        <v>5.0251256281408363E-3</v>
      </c>
      <c r="AF2750" s="32" t="s">
        <v>7351</v>
      </c>
      <c r="AG2750">
        <v>6</v>
      </c>
      <c r="AH2750">
        <f t="shared" si="93"/>
        <v>-0.95784148397976387</v>
      </c>
      <c r="AI2750" s="180">
        <v>5.0251256281408363E-3</v>
      </c>
      <c r="AJ2750" s="42">
        <f ca="1">_xlfn.NORM.INV(RAND(),VAR!$F$6,VAR!$F$7)</f>
        <v>-1.5810320531876868E-2</v>
      </c>
    </row>
    <row r="2751" spans="27:36" x14ac:dyDescent="0.25">
      <c r="AA2751" s="32" t="s">
        <v>3389</v>
      </c>
      <c r="AB2751">
        <v>142.32</v>
      </c>
      <c r="AC2751">
        <f t="shared" si="92"/>
        <v>-5.3786317399109107E-2</v>
      </c>
      <c r="AD2751" s="42">
        <v>5.0137702139678719E-3</v>
      </c>
      <c r="AF2751" s="32" t="s">
        <v>3389</v>
      </c>
      <c r="AG2751">
        <v>142.32</v>
      </c>
      <c r="AH2751">
        <f t="shared" si="93"/>
        <v>-5.3786317399109107E-2</v>
      </c>
      <c r="AI2751" s="180">
        <v>5.0137702139678719E-3</v>
      </c>
      <c r="AJ2751" s="42">
        <f ca="1">_xlfn.NORM.INV(RAND(),VAR!$F$6,VAR!$F$7)</f>
        <v>-1.018010010755677E-2</v>
      </c>
    </row>
    <row r="2752" spans="27:36" x14ac:dyDescent="0.25">
      <c r="AA2752" s="32" t="s">
        <v>2914</v>
      </c>
      <c r="AB2752">
        <v>150.41</v>
      </c>
      <c r="AC2752">
        <f t="shared" si="92"/>
        <v>-0.61197533730619402</v>
      </c>
      <c r="AD2752" s="42">
        <v>5.0113590805827002E-3</v>
      </c>
      <c r="AF2752" s="32" t="s">
        <v>2914</v>
      </c>
      <c r="AG2752">
        <v>150.41</v>
      </c>
      <c r="AH2752">
        <f t="shared" si="93"/>
        <v>-0.61197533730619402</v>
      </c>
      <c r="AI2752" s="180">
        <v>5.0113590805827002E-3</v>
      </c>
      <c r="AJ2752" s="42">
        <f ca="1">_xlfn.NORM.INV(RAND(),VAR!$F$6,VAR!$F$7)</f>
        <v>-1.6437464508606194E-2</v>
      </c>
    </row>
    <row r="2753" spans="27:36" x14ac:dyDescent="0.25">
      <c r="AA2753" s="32" t="s">
        <v>915</v>
      </c>
      <c r="AB2753">
        <v>387.63</v>
      </c>
      <c r="AC2753">
        <f t="shared" si="92"/>
        <v>1.071226289072936</v>
      </c>
      <c r="AD2753" s="42">
        <v>5.0038890329271446E-3</v>
      </c>
      <c r="AF2753" s="32" t="s">
        <v>915</v>
      </c>
      <c r="AG2753">
        <v>387.63</v>
      </c>
      <c r="AH2753">
        <f t="shared" si="93"/>
        <v>1.071226289072936</v>
      </c>
      <c r="AI2753" s="180">
        <v>5.0038890329271446E-3</v>
      </c>
      <c r="AJ2753" s="42">
        <f ca="1">_xlfn.NORM.INV(RAND(),VAR!$F$6,VAR!$F$7)</f>
        <v>7.8069755616129851E-3</v>
      </c>
    </row>
    <row r="2754" spans="27:36" x14ac:dyDescent="0.25">
      <c r="AA2754" s="32" t="s">
        <v>2135</v>
      </c>
      <c r="AB2754">
        <v>187.15</v>
      </c>
      <c r="AC2754">
        <f t="shared" si="92"/>
        <v>0.23743718592964824</v>
      </c>
      <c r="AD2754" s="42">
        <v>4.9940930082699175E-3</v>
      </c>
      <c r="AF2754" s="32" t="s">
        <v>2135</v>
      </c>
      <c r="AG2754">
        <v>187.15</v>
      </c>
      <c r="AH2754">
        <f t="shared" si="93"/>
        <v>0.23743718592964824</v>
      </c>
      <c r="AI2754" s="180">
        <v>4.9940930082699175E-3</v>
      </c>
      <c r="AJ2754" s="42">
        <f ca="1">_xlfn.NORM.INV(RAND(),VAR!$F$6,VAR!$F$7)</f>
        <v>-4.0707612786164749E-2</v>
      </c>
    </row>
    <row r="2755" spans="27:36" x14ac:dyDescent="0.25">
      <c r="AA2755" s="32" t="s">
        <v>1498</v>
      </c>
      <c r="AB2755">
        <v>151.24</v>
      </c>
      <c r="AC2755">
        <f t="shared" si="92"/>
        <v>17.741016109045848</v>
      </c>
      <c r="AD2755" s="42">
        <v>4.9837198484949941E-3</v>
      </c>
      <c r="AF2755" s="32" t="s">
        <v>1498</v>
      </c>
      <c r="AG2755">
        <v>151.24</v>
      </c>
      <c r="AH2755">
        <f t="shared" si="93"/>
        <v>17.741016109045848</v>
      </c>
      <c r="AI2755" s="180">
        <v>4.9837198484949941E-3</v>
      </c>
      <c r="AJ2755" s="42">
        <f ca="1">_xlfn.NORM.INV(RAND(),VAR!$F$6,VAR!$F$7)</f>
        <v>-1.1305217202101115E-2</v>
      </c>
    </row>
    <row r="2756" spans="27:36" x14ac:dyDescent="0.25">
      <c r="AA2756" s="32" t="s">
        <v>7193</v>
      </c>
      <c r="AB2756">
        <v>8.07</v>
      </c>
      <c r="AC2756">
        <f t="shared" ref="AC2756:AC2819" si="94">(AB2756/AB2757)-1</f>
        <v>-0.9428591658995964</v>
      </c>
      <c r="AD2756" s="42">
        <v>4.9813200498132204E-3</v>
      </c>
      <c r="AF2756" s="32" t="s">
        <v>7193</v>
      </c>
      <c r="AG2756">
        <v>8.07</v>
      </c>
      <c r="AH2756">
        <f t="shared" ref="AH2756:AH2819" si="95">(AG2756/AG2757)-1</f>
        <v>-0.9428591658995964</v>
      </c>
      <c r="AI2756" s="180">
        <v>4.9813200498132204E-3</v>
      </c>
      <c r="AJ2756" s="42">
        <f ca="1">_xlfn.NORM.INV(RAND(),VAR!$F$6,VAR!$F$7)</f>
        <v>3.1254139449935069E-2</v>
      </c>
    </row>
    <row r="2757" spans="27:36" x14ac:dyDescent="0.25">
      <c r="AA2757" s="32" t="s">
        <v>2686</v>
      </c>
      <c r="AB2757">
        <v>141.22999999999999</v>
      </c>
      <c r="AC2757">
        <f t="shared" si="94"/>
        <v>5.9985133795837458</v>
      </c>
      <c r="AD2757" s="42">
        <v>4.9811428164803218E-3</v>
      </c>
      <c r="AF2757" s="32" t="s">
        <v>2686</v>
      </c>
      <c r="AG2757">
        <v>141.22999999999999</v>
      </c>
      <c r="AH2757">
        <f t="shared" si="95"/>
        <v>5.9985133795837458</v>
      </c>
      <c r="AI2757" s="180">
        <v>4.9811428164803218E-3</v>
      </c>
      <c r="AJ2757" s="42">
        <f ca="1">_xlfn.NORM.INV(RAND(),VAR!$F$6,VAR!$F$7)</f>
        <v>6.5998930333858062E-3</v>
      </c>
    </row>
    <row r="2758" spans="27:36" x14ac:dyDescent="0.25">
      <c r="AA2758" s="32" t="s">
        <v>5287</v>
      </c>
      <c r="AB2758">
        <v>20.18</v>
      </c>
      <c r="AC2758">
        <f t="shared" si="94"/>
        <v>-0.94765239948119329</v>
      </c>
      <c r="AD2758" s="42">
        <v>4.980079681274896E-3</v>
      </c>
      <c r="AF2758" s="32" t="s">
        <v>5287</v>
      </c>
      <c r="AG2758">
        <v>20.18</v>
      </c>
      <c r="AH2758">
        <f t="shared" si="95"/>
        <v>-0.94765239948119329</v>
      </c>
      <c r="AI2758" s="180">
        <v>4.980079681274896E-3</v>
      </c>
      <c r="AJ2758" s="42">
        <f ca="1">_xlfn.NORM.INV(RAND(),VAR!$F$6,VAR!$F$7)</f>
        <v>-1.3508727763678697E-2</v>
      </c>
    </row>
    <row r="2759" spans="27:36" x14ac:dyDescent="0.25">
      <c r="AA2759" s="32" t="s">
        <v>364</v>
      </c>
      <c r="AB2759">
        <v>385.5</v>
      </c>
      <c r="AC2759">
        <f t="shared" si="94"/>
        <v>3.5465267130557843</v>
      </c>
      <c r="AD2759" s="42">
        <v>4.9792747464740827E-3</v>
      </c>
      <c r="AF2759" s="32" t="s">
        <v>364</v>
      </c>
      <c r="AG2759">
        <v>385.5</v>
      </c>
      <c r="AH2759">
        <f t="shared" si="95"/>
        <v>3.5465267130557843</v>
      </c>
      <c r="AI2759" s="180">
        <v>4.9792747464740827E-3</v>
      </c>
      <c r="AJ2759" s="42">
        <f ca="1">_xlfn.NORM.INV(RAND(),VAR!$F$6,VAR!$F$7)</f>
        <v>1.0194627992394834E-2</v>
      </c>
    </row>
    <row r="2760" spans="27:36" x14ac:dyDescent="0.25">
      <c r="AA2760" s="32" t="s">
        <v>3761</v>
      </c>
      <c r="AB2760">
        <v>84.79</v>
      </c>
      <c r="AC2760">
        <f t="shared" si="94"/>
        <v>12.991749174917494</v>
      </c>
      <c r="AD2760" s="42">
        <v>4.9780727746828735E-3</v>
      </c>
      <c r="AF2760" s="32" t="s">
        <v>3761</v>
      </c>
      <c r="AG2760">
        <v>84.79</v>
      </c>
      <c r="AH2760">
        <f t="shared" si="95"/>
        <v>12.991749174917494</v>
      </c>
      <c r="AI2760" s="180">
        <v>4.9780727746828735E-3</v>
      </c>
      <c r="AJ2760" s="42">
        <f ca="1">_xlfn.NORM.INV(RAND(),VAR!$F$6,VAR!$F$7)</f>
        <v>-9.5788715159997513E-4</v>
      </c>
    </row>
    <row r="2761" spans="27:36" x14ac:dyDescent="0.25">
      <c r="AA2761" s="32" t="s">
        <v>7377</v>
      </c>
      <c r="AB2761">
        <v>6.06</v>
      </c>
      <c r="AC2761">
        <f t="shared" si="94"/>
        <v>-0.40059347181008897</v>
      </c>
      <c r="AD2761" s="42">
        <v>4.9751243781093191E-3</v>
      </c>
      <c r="AF2761" s="32" t="s">
        <v>7377</v>
      </c>
      <c r="AG2761">
        <v>6.06</v>
      </c>
      <c r="AH2761">
        <f t="shared" si="95"/>
        <v>-0.40059347181008897</v>
      </c>
      <c r="AI2761" s="180">
        <v>4.9751243781093191E-3</v>
      </c>
      <c r="AJ2761" s="42">
        <f ca="1">_xlfn.NORM.INV(RAND(),VAR!$F$6,VAR!$F$7)</f>
        <v>-1.5610917237067617E-2</v>
      </c>
    </row>
    <row r="2762" spans="27:36" x14ac:dyDescent="0.25">
      <c r="AA2762" s="32" t="s">
        <v>5599</v>
      </c>
      <c r="AB2762">
        <v>10.11</v>
      </c>
      <c r="AC2762">
        <f t="shared" si="94"/>
        <v>-0.93757332510033964</v>
      </c>
      <c r="AD2762" s="42">
        <v>4.9701789264411378E-3</v>
      </c>
      <c r="AF2762" s="32" t="s">
        <v>5599</v>
      </c>
      <c r="AG2762">
        <v>10.11</v>
      </c>
      <c r="AH2762">
        <f t="shared" si="95"/>
        <v>-0.93757332510033964</v>
      </c>
      <c r="AI2762" s="180">
        <v>4.9701789264411378E-3</v>
      </c>
      <c r="AJ2762" s="42">
        <f ca="1">_xlfn.NORM.INV(RAND(),VAR!$F$6,VAR!$F$7)</f>
        <v>2.612712047277669E-2</v>
      </c>
    </row>
    <row r="2763" spans="27:36" x14ac:dyDescent="0.25">
      <c r="AA2763" s="32" t="s">
        <v>2540</v>
      </c>
      <c r="AB2763">
        <v>161.94999999999999</v>
      </c>
      <c r="AC2763">
        <f t="shared" si="94"/>
        <v>0.15810926773455369</v>
      </c>
      <c r="AD2763" s="42">
        <v>4.9643189574928304E-3</v>
      </c>
      <c r="AF2763" s="32" t="s">
        <v>2540</v>
      </c>
      <c r="AG2763">
        <v>161.94999999999999</v>
      </c>
      <c r="AH2763">
        <f t="shared" si="95"/>
        <v>0.15810926773455369</v>
      </c>
      <c r="AI2763" s="180">
        <v>4.9643189574928304E-3</v>
      </c>
      <c r="AJ2763" s="42">
        <f ca="1">_xlfn.NORM.INV(RAND(),VAR!$F$6,VAR!$F$7)</f>
        <v>-1.3538279305756278E-3</v>
      </c>
    </row>
    <row r="2764" spans="27:36" x14ac:dyDescent="0.25">
      <c r="AA2764" s="32" t="s">
        <v>3184</v>
      </c>
      <c r="AB2764">
        <v>139.84</v>
      </c>
      <c r="AC2764">
        <f t="shared" si="94"/>
        <v>1.3186494710911489E-2</v>
      </c>
      <c r="AD2764" s="42">
        <v>4.9586776859504855E-3</v>
      </c>
      <c r="AF2764" s="32" t="s">
        <v>3184</v>
      </c>
      <c r="AG2764">
        <v>139.84</v>
      </c>
      <c r="AH2764">
        <f t="shared" si="95"/>
        <v>1.3186494710911489E-2</v>
      </c>
      <c r="AI2764" s="180">
        <v>4.9586776859504855E-3</v>
      </c>
      <c r="AJ2764" s="42">
        <f ca="1">_xlfn.NORM.INV(RAND(),VAR!$F$6,VAR!$F$7)</f>
        <v>1.8506620895965029E-2</v>
      </c>
    </row>
    <row r="2765" spans="27:36" x14ac:dyDescent="0.25">
      <c r="AA2765" s="32" t="s">
        <v>3212</v>
      </c>
      <c r="AB2765">
        <v>138.02000000000001</v>
      </c>
      <c r="AC2765">
        <f t="shared" si="94"/>
        <v>-0.69917175239755891</v>
      </c>
      <c r="AD2765" s="42">
        <v>4.9512159603903871E-3</v>
      </c>
      <c r="AF2765" s="32" t="s">
        <v>3212</v>
      </c>
      <c r="AG2765">
        <v>138.02000000000001</v>
      </c>
      <c r="AH2765">
        <f t="shared" si="95"/>
        <v>-0.69917175239755891</v>
      </c>
      <c r="AI2765" s="180">
        <v>4.9512159603903871E-3</v>
      </c>
      <c r="AJ2765" s="42">
        <f ca="1">_xlfn.NORM.INV(RAND(),VAR!$F$6,VAR!$F$7)</f>
        <v>-2.6789738440223029E-3</v>
      </c>
    </row>
    <row r="2766" spans="27:36" x14ac:dyDescent="0.25">
      <c r="AA2766" s="32" t="s">
        <v>635</v>
      </c>
      <c r="AB2766">
        <v>458.8</v>
      </c>
      <c r="AC2766">
        <f t="shared" si="94"/>
        <v>2.4691871455576559</v>
      </c>
      <c r="AD2766" s="42">
        <v>4.9502781793488992E-3</v>
      </c>
      <c r="AF2766" s="32" t="s">
        <v>635</v>
      </c>
      <c r="AG2766">
        <v>458.8</v>
      </c>
      <c r="AH2766">
        <f t="shared" si="95"/>
        <v>2.4691871455576559</v>
      </c>
      <c r="AI2766" s="180">
        <v>4.9502781793488992E-3</v>
      </c>
      <c r="AJ2766" s="42">
        <f ca="1">_xlfn.NORM.INV(RAND(),VAR!$F$6,VAR!$F$7)</f>
        <v>-2.9281621233151225E-2</v>
      </c>
    </row>
    <row r="2767" spans="27:36" x14ac:dyDescent="0.25">
      <c r="AA2767" s="32" t="s">
        <v>3235</v>
      </c>
      <c r="AB2767">
        <v>132.25</v>
      </c>
      <c r="AC2767">
        <f t="shared" si="94"/>
        <v>2.8222543352601153</v>
      </c>
      <c r="AD2767" s="42">
        <v>4.939209726443794E-3</v>
      </c>
      <c r="AF2767" s="32" t="s">
        <v>3235</v>
      </c>
      <c r="AG2767">
        <v>132.25</v>
      </c>
      <c r="AH2767">
        <f t="shared" si="95"/>
        <v>2.8222543352601153</v>
      </c>
      <c r="AI2767" s="180">
        <v>4.939209726443794E-3</v>
      </c>
      <c r="AJ2767" s="42">
        <f ca="1">_xlfn.NORM.INV(RAND(),VAR!$F$6,VAR!$F$7)</f>
        <v>-6.4831924743876564E-3</v>
      </c>
    </row>
    <row r="2768" spans="27:36" x14ac:dyDescent="0.25">
      <c r="AA2768" s="32" t="s">
        <v>4544</v>
      </c>
      <c r="AB2768">
        <v>34.6</v>
      </c>
      <c r="AC2768">
        <f t="shared" si="94"/>
        <v>-0.90766192522217182</v>
      </c>
      <c r="AD2768" s="42">
        <v>4.937554458321225E-3</v>
      </c>
      <c r="AF2768" s="32" t="s">
        <v>4544</v>
      </c>
      <c r="AG2768">
        <v>34.6</v>
      </c>
      <c r="AH2768">
        <f t="shared" si="95"/>
        <v>-0.90766192522217182</v>
      </c>
      <c r="AI2768" s="180">
        <v>4.937554458321225E-3</v>
      </c>
      <c r="AJ2768" s="42">
        <f ca="1">_xlfn.NORM.INV(RAND(),VAR!$F$6,VAR!$F$7)</f>
        <v>2.4259443679428274E-3</v>
      </c>
    </row>
    <row r="2769" spans="27:36" x14ac:dyDescent="0.25">
      <c r="AA2769" s="32" t="s">
        <v>216</v>
      </c>
      <c r="AB2769">
        <v>374.71</v>
      </c>
      <c r="AC2769">
        <f t="shared" si="94"/>
        <v>-7.187972159611633E-2</v>
      </c>
      <c r="AD2769" s="42">
        <v>4.934695738461059E-3</v>
      </c>
      <c r="AF2769" s="32" t="s">
        <v>216</v>
      </c>
      <c r="AG2769">
        <v>374.71</v>
      </c>
      <c r="AH2769">
        <f t="shared" si="95"/>
        <v>-7.187972159611633E-2</v>
      </c>
      <c r="AI2769" s="180">
        <v>4.934695738461059E-3</v>
      </c>
      <c r="AJ2769" s="42">
        <f ca="1">_xlfn.NORM.INV(RAND(),VAR!$F$6,VAR!$F$7)</f>
        <v>1.4110047015780879E-2</v>
      </c>
    </row>
    <row r="2770" spans="27:36" x14ac:dyDescent="0.25">
      <c r="AA2770" s="32" t="s">
        <v>799</v>
      </c>
      <c r="AB2770">
        <v>403.73</v>
      </c>
      <c r="AC2770">
        <f t="shared" si="94"/>
        <v>7.2494891704127511</v>
      </c>
      <c r="AD2770" s="42">
        <v>4.9284380833851671E-3</v>
      </c>
      <c r="AF2770" s="32" t="s">
        <v>799</v>
      </c>
      <c r="AG2770">
        <v>403.73</v>
      </c>
      <c r="AH2770">
        <f t="shared" si="95"/>
        <v>7.2494891704127511</v>
      </c>
      <c r="AI2770" s="180">
        <v>4.9284380833851671E-3</v>
      </c>
      <c r="AJ2770" s="42">
        <f ca="1">_xlfn.NORM.INV(RAND(),VAR!$F$6,VAR!$F$7)</f>
        <v>4.0941359526886229E-3</v>
      </c>
    </row>
    <row r="2771" spans="27:36" x14ac:dyDescent="0.25">
      <c r="AA2771" s="32" t="s">
        <v>4235</v>
      </c>
      <c r="AB2771">
        <v>48.94</v>
      </c>
      <c r="AC2771">
        <f t="shared" si="94"/>
        <v>-0.71443575679775939</v>
      </c>
      <c r="AD2771" s="42">
        <v>4.9281314168376777E-3</v>
      </c>
      <c r="AF2771" s="32" t="s">
        <v>4235</v>
      </c>
      <c r="AG2771">
        <v>48.94</v>
      </c>
      <c r="AH2771">
        <f t="shared" si="95"/>
        <v>-0.71443575679775939</v>
      </c>
      <c r="AI2771" s="180">
        <v>4.9281314168376777E-3</v>
      </c>
      <c r="AJ2771" s="42">
        <f ca="1">_xlfn.NORM.INV(RAND(),VAR!$F$6,VAR!$F$7)</f>
        <v>4.2091141254383653E-3</v>
      </c>
    </row>
    <row r="2772" spans="27:36" x14ac:dyDescent="0.25">
      <c r="AA2772" s="32" t="s">
        <v>2478</v>
      </c>
      <c r="AB2772">
        <v>171.38</v>
      </c>
      <c r="AC2772">
        <f t="shared" si="94"/>
        <v>0.25314419420883305</v>
      </c>
      <c r="AD2772" s="42">
        <v>4.9255306672921773E-3</v>
      </c>
      <c r="AF2772" s="32" t="s">
        <v>2478</v>
      </c>
      <c r="AG2772">
        <v>171.38</v>
      </c>
      <c r="AH2772">
        <f t="shared" si="95"/>
        <v>0.25314419420883305</v>
      </c>
      <c r="AI2772" s="180">
        <v>4.9255306672921773E-3</v>
      </c>
      <c r="AJ2772" s="42">
        <f ca="1">_xlfn.NORM.INV(RAND(),VAR!$F$6,VAR!$F$7)</f>
        <v>2.2807847481081745E-3</v>
      </c>
    </row>
    <row r="2773" spans="27:36" x14ac:dyDescent="0.25">
      <c r="AA2773" s="32" t="s">
        <v>3352</v>
      </c>
      <c r="AB2773">
        <v>136.76</v>
      </c>
      <c r="AC2773">
        <f t="shared" si="94"/>
        <v>-0.2872628726287263</v>
      </c>
      <c r="AD2773" s="42">
        <v>4.9232125799103521E-3</v>
      </c>
      <c r="AF2773" s="32" t="s">
        <v>3352</v>
      </c>
      <c r="AG2773">
        <v>136.76</v>
      </c>
      <c r="AH2773">
        <f t="shared" si="95"/>
        <v>-0.2872628726287263</v>
      </c>
      <c r="AI2773" s="180">
        <v>4.9232125799103521E-3</v>
      </c>
      <c r="AJ2773" s="42">
        <f ca="1">_xlfn.NORM.INV(RAND(),VAR!$F$6,VAR!$F$7)</f>
        <v>-5.2732430263024259E-3</v>
      </c>
    </row>
    <row r="2774" spans="27:36" x14ac:dyDescent="0.25">
      <c r="AA2774" s="32" t="s">
        <v>2011</v>
      </c>
      <c r="AB2774">
        <v>191.88</v>
      </c>
      <c r="AC2774">
        <f t="shared" si="94"/>
        <v>22.457212713936432</v>
      </c>
      <c r="AD2774" s="42">
        <v>4.9230124646486573E-3</v>
      </c>
      <c r="AF2774" s="32" t="s">
        <v>2011</v>
      </c>
      <c r="AG2774">
        <v>191.88</v>
      </c>
      <c r="AH2774">
        <f t="shared" si="95"/>
        <v>22.457212713936432</v>
      </c>
      <c r="AI2774" s="180">
        <v>4.9230124646486573E-3</v>
      </c>
      <c r="AJ2774" s="42">
        <f ca="1">_xlfn.NORM.INV(RAND(),VAR!$F$6,VAR!$F$7)</f>
        <v>5.2796099687634108E-3</v>
      </c>
    </row>
    <row r="2775" spans="27:36" x14ac:dyDescent="0.25">
      <c r="AA2775" s="32" t="s">
        <v>6583</v>
      </c>
      <c r="AB2775">
        <v>8.18</v>
      </c>
      <c r="AC2775">
        <f t="shared" si="94"/>
        <v>-0.94377620455014088</v>
      </c>
      <c r="AD2775" s="42">
        <v>4.9140049140048436E-3</v>
      </c>
      <c r="AF2775" s="32" t="s">
        <v>6583</v>
      </c>
      <c r="AG2775">
        <v>8.18</v>
      </c>
      <c r="AH2775">
        <f t="shared" si="95"/>
        <v>-0.94377620455014088</v>
      </c>
      <c r="AI2775" s="180">
        <v>4.9140049140048436E-3</v>
      </c>
      <c r="AJ2775" s="42">
        <f ca="1">_xlfn.NORM.INV(RAND(),VAR!$F$6,VAR!$F$7)</f>
        <v>1.0535233834165356E-2</v>
      </c>
    </row>
    <row r="2776" spans="27:36" x14ac:dyDescent="0.25">
      <c r="AA2776" s="32" t="s">
        <v>1528</v>
      </c>
      <c r="AB2776">
        <v>145.49</v>
      </c>
      <c r="AC2776">
        <f t="shared" si="94"/>
        <v>16.721071863580999</v>
      </c>
      <c r="AD2776" s="42">
        <v>4.9039922641249678E-3</v>
      </c>
      <c r="AF2776" s="32" t="s">
        <v>1528</v>
      </c>
      <c r="AG2776">
        <v>145.49</v>
      </c>
      <c r="AH2776">
        <f t="shared" si="95"/>
        <v>16.721071863580999</v>
      </c>
      <c r="AI2776" s="180">
        <v>4.9039922641249678E-3</v>
      </c>
      <c r="AJ2776" s="42">
        <f ca="1">_xlfn.NORM.INV(RAND(),VAR!$F$6,VAR!$F$7)</f>
        <v>5.5948405457410333E-3</v>
      </c>
    </row>
    <row r="2777" spans="27:36" x14ac:dyDescent="0.25">
      <c r="AA2777" s="32" t="s">
        <v>5827</v>
      </c>
      <c r="AB2777">
        <v>8.2100000000000009</v>
      </c>
      <c r="AC2777">
        <f t="shared" si="94"/>
        <v>-0.97839928436118706</v>
      </c>
      <c r="AD2777" s="42">
        <v>4.8959608323133619E-3</v>
      </c>
      <c r="AF2777" s="32" t="s">
        <v>5827</v>
      </c>
      <c r="AG2777">
        <v>8.2100000000000009</v>
      </c>
      <c r="AH2777">
        <f t="shared" si="95"/>
        <v>-0.97839928436118706</v>
      </c>
      <c r="AI2777" s="180">
        <v>4.8959608323133619E-3</v>
      </c>
      <c r="AJ2777" s="42">
        <f ca="1">_xlfn.NORM.INV(RAND(),VAR!$F$6,VAR!$F$7)</f>
        <v>-1.4811687916498015E-2</v>
      </c>
    </row>
    <row r="2778" spans="27:36" x14ac:dyDescent="0.25">
      <c r="AA2778" s="32" t="s">
        <v>931</v>
      </c>
      <c r="AB2778">
        <v>380.08</v>
      </c>
      <c r="AC2778">
        <f t="shared" si="94"/>
        <v>45.182260024301335</v>
      </c>
      <c r="AD2778" s="42">
        <v>4.8912037649049278E-3</v>
      </c>
      <c r="AF2778" s="32" t="s">
        <v>931</v>
      </c>
      <c r="AG2778">
        <v>380.08</v>
      </c>
      <c r="AH2778">
        <f t="shared" si="95"/>
        <v>45.182260024301335</v>
      </c>
      <c r="AI2778" s="180">
        <v>4.8912037649049278E-3</v>
      </c>
      <c r="AJ2778" s="42">
        <f ca="1">_xlfn.NORM.INV(RAND(),VAR!$F$6,VAR!$F$7)</f>
        <v>-7.4285532428404553E-3</v>
      </c>
    </row>
    <row r="2779" spans="27:36" x14ac:dyDescent="0.25">
      <c r="AA2779" s="32" t="s">
        <v>6526</v>
      </c>
      <c r="AB2779">
        <v>8.23</v>
      </c>
      <c r="AC2779">
        <f t="shared" si="94"/>
        <v>0.32956381260096923</v>
      </c>
      <c r="AD2779" s="42">
        <v>4.8840048840050887E-3</v>
      </c>
      <c r="AF2779" s="32" t="s">
        <v>6526</v>
      </c>
      <c r="AG2779">
        <v>8.23</v>
      </c>
      <c r="AH2779">
        <f t="shared" si="95"/>
        <v>0.32956381260096923</v>
      </c>
      <c r="AI2779" s="180">
        <v>4.8840048840050887E-3</v>
      </c>
      <c r="AJ2779" s="42">
        <f ca="1">_xlfn.NORM.INV(RAND(),VAR!$F$6,VAR!$F$7)</f>
        <v>2.0172199324453306E-2</v>
      </c>
    </row>
    <row r="2780" spans="27:36" x14ac:dyDescent="0.25">
      <c r="AA2780" s="32" t="s">
        <v>7263</v>
      </c>
      <c r="AB2780">
        <v>6.19</v>
      </c>
      <c r="AC2780">
        <f t="shared" si="94"/>
        <v>-0.96158142999006957</v>
      </c>
      <c r="AD2780" s="42">
        <v>4.8701298701299134E-3</v>
      </c>
      <c r="AF2780" s="32" t="s">
        <v>7263</v>
      </c>
      <c r="AG2780">
        <v>6.19</v>
      </c>
      <c r="AH2780">
        <f t="shared" si="95"/>
        <v>-0.96158142999006957</v>
      </c>
      <c r="AI2780" s="180">
        <v>4.8701298701299134E-3</v>
      </c>
      <c r="AJ2780" s="42">
        <f ca="1">_xlfn.NORM.INV(RAND(),VAR!$F$6,VAR!$F$7)</f>
        <v>-4.2192899617548717E-4</v>
      </c>
    </row>
    <row r="2781" spans="27:36" x14ac:dyDescent="0.25">
      <c r="AA2781" s="32" t="s">
        <v>2548</v>
      </c>
      <c r="AB2781">
        <v>161.12</v>
      </c>
      <c r="AC2781">
        <f t="shared" si="94"/>
        <v>-0.56674195977196939</v>
      </c>
      <c r="AD2781" s="42">
        <v>4.8646625919919195E-3</v>
      </c>
      <c r="AF2781" s="32" t="s">
        <v>2548</v>
      </c>
      <c r="AG2781">
        <v>161.12</v>
      </c>
      <c r="AH2781">
        <f t="shared" si="95"/>
        <v>-0.56674195977196939</v>
      </c>
      <c r="AI2781" s="180">
        <v>4.8646625919919195E-3</v>
      </c>
      <c r="AJ2781" s="42">
        <f ca="1">_xlfn.NORM.INV(RAND(),VAR!$F$6,VAR!$F$7)</f>
        <v>-6.3136126331131493E-3</v>
      </c>
    </row>
    <row r="2782" spans="27:36" x14ac:dyDescent="0.25">
      <c r="AA2782" s="32" t="s">
        <v>834</v>
      </c>
      <c r="AB2782">
        <v>371.88</v>
      </c>
      <c r="AC2782">
        <f t="shared" si="94"/>
        <v>43.967351874244258</v>
      </c>
      <c r="AD2782" s="42">
        <v>4.8638132295719672E-3</v>
      </c>
      <c r="AF2782" s="32" t="s">
        <v>834</v>
      </c>
      <c r="AG2782">
        <v>371.88</v>
      </c>
      <c r="AH2782">
        <f t="shared" si="95"/>
        <v>43.967351874244258</v>
      </c>
      <c r="AI2782" s="180">
        <v>4.8638132295719672E-3</v>
      </c>
      <c r="AJ2782" s="42">
        <f ca="1">_xlfn.NORM.INV(RAND(),VAR!$F$6,VAR!$F$7)</f>
        <v>-2.4550804862251358E-3</v>
      </c>
    </row>
    <row r="2783" spans="27:36" x14ac:dyDescent="0.25">
      <c r="AA2783" s="32" t="s">
        <v>6565</v>
      </c>
      <c r="AB2783">
        <v>8.27</v>
      </c>
      <c r="AC2783">
        <f t="shared" si="94"/>
        <v>-0.97910296904611493</v>
      </c>
      <c r="AD2783" s="42">
        <v>4.8602673147022379E-3</v>
      </c>
      <c r="AF2783" s="32" t="s">
        <v>6565</v>
      </c>
      <c r="AG2783">
        <v>8.27</v>
      </c>
      <c r="AH2783">
        <f t="shared" si="95"/>
        <v>-0.97910296904611493</v>
      </c>
      <c r="AI2783" s="180">
        <v>4.8602673147022379E-3</v>
      </c>
      <c r="AJ2783" s="42">
        <f ca="1">_xlfn.NORM.INV(RAND(),VAR!$F$6,VAR!$F$7)</f>
        <v>4.2066388215344364E-2</v>
      </c>
    </row>
    <row r="2784" spans="27:36" x14ac:dyDescent="0.25">
      <c r="AA2784" s="32" t="s">
        <v>414</v>
      </c>
      <c r="AB2784">
        <v>395.75</v>
      </c>
      <c r="AC2784">
        <f t="shared" si="94"/>
        <v>1.356636693860537</v>
      </c>
      <c r="AD2784" s="42">
        <v>4.8496851513306627E-3</v>
      </c>
      <c r="AF2784" s="32" t="s">
        <v>414</v>
      </c>
      <c r="AG2784">
        <v>395.75</v>
      </c>
      <c r="AH2784">
        <f t="shared" si="95"/>
        <v>1.356636693860537</v>
      </c>
      <c r="AI2784" s="180">
        <v>4.8496851513306627E-3</v>
      </c>
      <c r="AJ2784" s="42">
        <f ca="1">_xlfn.NORM.INV(RAND(),VAR!$F$6,VAR!$F$7)</f>
        <v>3.8273663742383508E-2</v>
      </c>
    </row>
    <row r="2785" spans="27:36" x14ac:dyDescent="0.25">
      <c r="AA2785" s="32" t="s">
        <v>2603</v>
      </c>
      <c r="AB2785">
        <v>167.93</v>
      </c>
      <c r="AC2785">
        <f t="shared" si="94"/>
        <v>-0.55060479554699204</v>
      </c>
      <c r="AD2785" s="42">
        <v>4.8468166586883576E-3</v>
      </c>
      <c r="AF2785" s="32" t="s">
        <v>2603</v>
      </c>
      <c r="AG2785">
        <v>167.93</v>
      </c>
      <c r="AH2785">
        <f t="shared" si="95"/>
        <v>-0.55060479554699204</v>
      </c>
      <c r="AI2785" s="180">
        <v>4.8468166586883576E-3</v>
      </c>
      <c r="AJ2785" s="42">
        <f ca="1">_xlfn.NORM.INV(RAND(),VAR!$F$6,VAR!$F$7)</f>
        <v>-1.5454348405323992E-3</v>
      </c>
    </row>
    <row r="2786" spans="27:36" x14ac:dyDescent="0.25">
      <c r="AA2786" s="32" t="s">
        <v>833</v>
      </c>
      <c r="AB2786">
        <v>373.68</v>
      </c>
      <c r="AC2786">
        <f t="shared" si="94"/>
        <v>3.6104873534855031</v>
      </c>
      <c r="AD2786" s="42">
        <v>4.8402710551791461E-3</v>
      </c>
      <c r="AF2786" s="32" t="s">
        <v>833</v>
      </c>
      <c r="AG2786">
        <v>373.68</v>
      </c>
      <c r="AH2786">
        <f t="shared" si="95"/>
        <v>3.6104873534855031</v>
      </c>
      <c r="AI2786" s="180">
        <v>4.8402710551791461E-3</v>
      </c>
      <c r="AJ2786" s="42">
        <f ca="1">_xlfn.NORM.INV(RAND(),VAR!$F$6,VAR!$F$7)</f>
        <v>1.1131763841773576E-2</v>
      </c>
    </row>
    <row r="2787" spans="27:36" x14ac:dyDescent="0.25">
      <c r="AA2787" s="32" t="s">
        <v>3776</v>
      </c>
      <c r="AB2787">
        <v>81.05</v>
      </c>
      <c r="AC2787">
        <f t="shared" si="94"/>
        <v>-0.79583868611300035</v>
      </c>
      <c r="AD2787" s="42">
        <v>4.8351103396975237E-3</v>
      </c>
      <c r="AF2787" s="32" t="s">
        <v>3776</v>
      </c>
      <c r="AG2787">
        <v>81.05</v>
      </c>
      <c r="AH2787">
        <f t="shared" si="95"/>
        <v>-0.79583868611300035</v>
      </c>
      <c r="AI2787" s="180">
        <v>4.8351103396975237E-3</v>
      </c>
      <c r="AJ2787" s="42">
        <f ca="1">_xlfn.NORM.INV(RAND(),VAR!$F$6,VAR!$F$7)</f>
        <v>-3.2778837607997822E-3</v>
      </c>
    </row>
    <row r="2788" spans="27:36" x14ac:dyDescent="0.25">
      <c r="AA2788" s="32" t="s">
        <v>460</v>
      </c>
      <c r="AB2788">
        <v>396.99</v>
      </c>
      <c r="AC2788">
        <f t="shared" si="94"/>
        <v>1.3011245073035012</v>
      </c>
      <c r="AD2788" s="42">
        <v>4.8344639060444727E-3</v>
      </c>
      <c r="AF2788" s="32" t="s">
        <v>460</v>
      </c>
      <c r="AG2788">
        <v>396.99</v>
      </c>
      <c r="AH2788">
        <f t="shared" si="95"/>
        <v>1.3011245073035012</v>
      </c>
      <c r="AI2788" s="180">
        <v>4.8344639060444727E-3</v>
      </c>
      <c r="AJ2788" s="42">
        <f ca="1">_xlfn.NORM.INV(RAND(),VAR!$F$6,VAR!$F$7)</f>
        <v>2.3639971518544054E-3</v>
      </c>
    </row>
    <row r="2789" spans="27:36" x14ac:dyDescent="0.25">
      <c r="AA2789" s="32" t="s">
        <v>1264</v>
      </c>
      <c r="AB2789">
        <v>172.52</v>
      </c>
      <c r="AC2789">
        <f t="shared" si="94"/>
        <v>19.735576923076923</v>
      </c>
      <c r="AD2789" s="42">
        <v>4.8342943677559536E-3</v>
      </c>
      <c r="AF2789" s="32" t="s">
        <v>1264</v>
      </c>
      <c r="AG2789">
        <v>172.52</v>
      </c>
      <c r="AH2789">
        <f t="shared" si="95"/>
        <v>19.735576923076923</v>
      </c>
      <c r="AI2789" s="180">
        <v>4.8342943677559536E-3</v>
      </c>
      <c r="AJ2789" s="42">
        <f ca="1">_xlfn.NORM.INV(RAND(),VAR!$F$6,VAR!$F$7)</f>
        <v>-1.2037207607876535E-2</v>
      </c>
    </row>
    <row r="2790" spans="27:36" x14ac:dyDescent="0.25">
      <c r="AA2790" s="32" t="s">
        <v>6387</v>
      </c>
      <c r="AB2790">
        <v>8.32</v>
      </c>
      <c r="AC2790">
        <f t="shared" si="94"/>
        <v>-0.95656486557034714</v>
      </c>
      <c r="AD2790" s="42">
        <v>4.8309178743961567E-3</v>
      </c>
      <c r="AF2790" s="32" t="s">
        <v>6387</v>
      </c>
      <c r="AG2790">
        <v>8.32</v>
      </c>
      <c r="AH2790">
        <f t="shared" si="95"/>
        <v>-0.95656486557034714</v>
      </c>
      <c r="AI2790" s="180">
        <v>4.8309178743961567E-3</v>
      </c>
      <c r="AJ2790" s="42">
        <f ca="1">_xlfn.NORM.INV(RAND(),VAR!$F$6,VAR!$F$7)</f>
        <v>-1.9549217316548384E-3</v>
      </c>
    </row>
    <row r="2791" spans="27:36" x14ac:dyDescent="0.25">
      <c r="AA2791" s="32" t="s">
        <v>1856</v>
      </c>
      <c r="AB2791">
        <v>191.55</v>
      </c>
      <c r="AC2791">
        <f t="shared" si="94"/>
        <v>0.20411113904953471</v>
      </c>
      <c r="AD2791" s="42">
        <v>4.8261029218905627E-3</v>
      </c>
      <c r="AF2791" s="32" t="s">
        <v>1856</v>
      </c>
      <c r="AG2791">
        <v>191.55</v>
      </c>
      <c r="AH2791">
        <f t="shared" si="95"/>
        <v>0.20411113904953471</v>
      </c>
      <c r="AI2791" s="180">
        <v>4.8261029218905627E-3</v>
      </c>
      <c r="AJ2791" s="42">
        <f ca="1">_xlfn.NORM.INV(RAND(),VAR!$F$6,VAR!$F$7)</f>
        <v>-2.2744903407561284E-2</v>
      </c>
    </row>
    <row r="2792" spans="27:36" x14ac:dyDescent="0.25">
      <c r="AA2792" s="32" t="s">
        <v>2634</v>
      </c>
      <c r="AB2792">
        <v>159.08000000000001</v>
      </c>
      <c r="AC2792">
        <f t="shared" si="94"/>
        <v>17.983293556085918</v>
      </c>
      <c r="AD2792" s="42">
        <v>4.8004042445681794E-3</v>
      </c>
      <c r="AF2792" s="32" t="s">
        <v>2634</v>
      </c>
      <c r="AG2792">
        <v>159.08000000000001</v>
      </c>
      <c r="AH2792">
        <f t="shared" si="95"/>
        <v>17.983293556085918</v>
      </c>
      <c r="AI2792" s="180">
        <v>4.8004042445681794E-3</v>
      </c>
      <c r="AJ2792" s="42">
        <f ca="1">_xlfn.NORM.INV(RAND(),VAR!$F$6,VAR!$F$7)</f>
        <v>-3.3286051731105784E-2</v>
      </c>
    </row>
    <row r="2793" spans="27:36" x14ac:dyDescent="0.25">
      <c r="AA2793" s="32" t="s">
        <v>6519</v>
      </c>
      <c r="AB2793">
        <v>8.3800000000000008</v>
      </c>
      <c r="AC2793">
        <f t="shared" si="94"/>
        <v>-0.96971886969718868</v>
      </c>
      <c r="AD2793" s="42">
        <v>4.7961630695445567E-3</v>
      </c>
      <c r="AF2793" s="32" t="s">
        <v>6519</v>
      </c>
      <c r="AG2793">
        <v>8.3800000000000008</v>
      </c>
      <c r="AH2793">
        <f t="shared" si="95"/>
        <v>-0.96971886969718868</v>
      </c>
      <c r="AI2793" s="180">
        <v>4.7961630695445567E-3</v>
      </c>
      <c r="AJ2793" s="42">
        <f ca="1">_xlfn.NORM.INV(RAND(),VAR!$F$6,VAR!$F$7)</f>
        <v>3.4191957768932926E-3</v>
      </c>
    </row>
    <row r="2794" spans="27:36" x14ac:dyDescent="0.25">
      <c r="AA2794" s="32" t="s">
        <v>1026</v>
      </c>
      <c r="AB2794">
        <v>276.74</v>
      </c>
      <c r="AC2794">
        <f t="shared" si="94"/>
        <v>31.984505363528008</v>
      </c>
      <c r="AD2794" s="42">
        <v>4.7926802701327986E-3</v>
      </c>
      <c r="AF2794" s="32" t="s">
        <v>1026</v>
      </c>
      <c r="AG2794">
        <v>276.74</v>
      </c>
      <c r="AH2794">
        <f t="shared" si="95"/>
        <v>31.984505363528008</v>
      </c>
      <c r="AI2794" s="180">
        <v>4.7926802701327986E-3</v>
      </c>
      <c r="AJ2794" s="42">
        <f ca="1">_xlfn.NORM.INV(RAND(),VAR!$F$6,VAR!$F$7)</f>
        <v>-2.4496450238690104E-3</v>
      </c>
    </row>
    <row r="2795" spans="27:36" x14ac:dyDescent="0.25">
      <c r="AA2795" s="32" t="s">
        <v>6438</v>
      </c>
      <c r="AB2795">
        <v>8.39</v>
      </c>
      <c r="AC2795">
        <f t="shared" si="94"/>
        <v>-0.93939612828662233</v>
      </c>
      <c r="AD2795" s="42">
        <v>4.7904191616767733E-3</v>
      </c>
      <c r="AF2795" s="32" t="s">
        <v>6438</v>
      </c>
      <c r="AG2795">
        <v>8.39</v>
      </c>
      <c r="AH2795">
        <f t="shared" si="95"/>
        <v>-0.93939612828662233</v>
      </c>
      <c r="AI2795" s="180">
        <v>4.7904191616767733E-3</v>
      </c>
      <c r="AJ2795" s="42">
        <f ca="1">_xlfn.NORM.INV(RAND(),VAR!$F$6,VAR!$F$7)</f>
        <v>-7.8536682975002461E-3</v>
      </c>
    </row>
    <row r="2796" spans="27:36" x14ac:dyDescent="0.25">
      <c r="AA2796" s="32" t="s">
        <v>2729</v>
      </c>
      <c r="AB2796">
        <v>138.44</v>
      </c>
      <c r="AC2796">
        <f t="shared" si="94"/>
        <v>1.5253740099735902E-2</v>
      </c>
      <c r="AD2796" s="42">
        <v>4.7902453186239313E-3</v>
      </c>
      <c r="AF2796" s="32" t="s">
        <v>2729</v>
      </c>
      <c r="AG2796">
        <v>138.44</v>
      </c>
      <c r="AH2796">
        <f t="shared" si="95"/>
        <v>1.5253740099735902E-2</v>
      </c>
      <c r="AI2796" s="180">
        <v>4.7902453186239313E-3</v>
      </c>
      <c r="AJ2796" s="42">
        <f ca="1">_xlfn.NORM.INV(RAND(),VAR!$F$6,VAR!$F$7)</f>
        <v>-9.5529575032137128E-3</v>
      </c>
    </row>
    <row r="2797" spans="27:36" x14ac:dyDescent="0.25">
      <c r="AA2797" s="32" t="s">
        <v>3200</v>
      </c>
      <c r="AB2797">
        <v>136.36000000000001</v>
      </c>
      <c r="AC2797">
        <f t="shared" si="94"/>
        <v>-0.2945315329297945</v>
      </c>
      <c r="AD2797" s="42">
        <v>4.7896249355243725E-3</v>
      </c>
      <c r="AF2797" s="32" t="s">
        <v>3200</v>
      </c>
      <c r="AG2797">
        <v>136.36000000000001</v>
      </c>
      <c r="AH2797">
        <f t="shared" si="95"/>
        <v>-0.2945315329297945</v>
      </c>
      <c r="AI2797" s="180">
        <v>4.7896249355243725E-3</v>
      </c>
      <c r="AJ2797" s="42">
        <f ca="1">_xlfn.NORM.INV(RAND(),VAR!$F$6,VAR!$F$7)</f>
        <v>1.743006095105171E-2</v>
      </c>
    </row>
    <row r="2798" spans="27:36" x14ac:dyDescent="0.25">
      <c r="AA2798" s="32" t="s">
        <v>2327</v>
      </c>
      <c r="AB2798">
        <v>193.29</v>
      </c>
      <c r="AC2798">
        <f t="shared" si="94"/>
        <v>-0.25919822167714246</v>
      </c>
      <c r="AD2798" s="42">
        <v>4.7824504860425332E-3</v>
      </c>
      <c r="AF2798" s="32" t="s">
        <v>2327</v>
      </c>
      <c r="AG2798">
        <v>193.29</v>
      </c>
      <c r="AH2798">
        <f t="shared" si="95"/>
        <v>-0.25919822167714246</v>
      </c>
      <c r="AI2798" s="180">
        <v>4.7824504860425332E-3</v>
      </c>
      <c r="AJ2798" s="42">
        <f ca="1">_xlfn.NORM.INV(RAND(),VAR!$F$6,VAR!$F$7)</f>
        <v>-4.2335255703004566E-2</v>
      </c>
    </row>
    <row r="2799" spans="27:36" x14ac:dyDescent="0.25">
      <c r="AA2799" s="32" t="s">
        <v>1115</v>
      </c>
      <c r="AB2799">
        <v>260.92</v>
      </c>
      <c r="AC2799">
        <f t="shared" si="94"/>
        <v>-0.27178342171364778</v>
      </c>
      <c r="AD2799" s="42">
        <v>4.7751078250153345E-3</v>
      </c>
      <c r="AF2799" s="32" t="s">
        <v>1115</v>
      </c>
      <c r="AG2799">
        <v>260.92</v>
      </c>
      <c r="AH2799">
        <f t="shared" si="95"/>
        <v>-0.27178342171364778</v>
      </c>
      <c r="AI2799" s="180">
        <v>4.7751078250153345E-3</v>
      </c>
      <c r="AJ2799" s="42">
        <f ca="1">_xlfn.NORM.INV(RAND(),VAR!$F$6,VAR!$F$7)</f>
        <v>-2.0272673942835613E-2</v>
      </c>
    </row>
    <row r="2800" spans="27:36" x14ac:dyDescent="0.25">
      <c r="AA2800" s="32" t="s">
        <v>764</v>
      </c>
      <c r="AB2800">
        <v>358.3</v>
      </c>
      <c r="AC2800">
        <f t="shared" si="94"/>
        <v>1.6117063925942126</v>
      </c>
      <c r="AD2800" s="42">
        <v>4.767246214245624E-3</v>
      </c>
      <c r="AF2800" s="32" t="s">
        <v>764</v>
      </c>
      <c r="AG2800">
        <v>358.3</v>
      </c>
      <c r="AH2800">
        <f t="shared" si="95"/>
        <v>1.6117063925942126</v>
      </c>
      <c r="AI2800" s="180">
        <v>4.767246214245624E-3</v>
      </c>
      <c r="AJ2800" s="42">
        <f ca="1">_xlfn.NORM.INV(RAND(),VAR!$F$6,VAR!$F$7)</f>
        <v>2.355497515996699E-2</v>
      </c>
    </row>
    <row r="2801" spans="27:36" x14ac:dyDescent="0.25">
      <c r="AA2801" s="32" t="s">
        <v>2812</v>
      </c>
      <c r="AB2801">
        <v>137.19</v>
      </c>
      <c r="AC2801">
        <f t="shared" si="94"/>
        <v>-0.65989885467797116</v>
      </c>
      <c r="AD2801" s="42">
        <v>4.7605097407352748E-3</v>
      </c>
      <c r="AF2801" s="32" t="s">
        <v>2812</v>
      </c>
      <c r="AG2801">
        <v>137.19</v>
      </c>
      <c r="AH2801">
        <f t="shared" si="95"/>
        <v>-0.65989885467797116</v>
      </c>
      <c r="AI2801" s="180">
        <v>4.7605097407352748E-3</v>
      </c>
      <c r="AJ2801" s="42">
        <f ca="1">_xlfn.NORM.INV(RAND(),VAR!$F$6,VAR!$F$7)</f>
        <v>-1.8154194517161007E-2</v>
      </c>
    </row>
    <row r="2802" spans="27:36" x14ac:dyDescent="0.25">
      <c r="AA2802" s="32" t="s">
        <v>471</v>
      </c>
      <c r="AB2802">
        <v>403.38</v>
      </c>
      <c r="AC2802">
        <f t="shared" si="94"/>
        <v>3.0614176399516717</v>
      </c>
      <c r="AD2802" s="42">
        <v>4.7575161282287226E-3</v>
      </c>
      <c r="AF2802" s="32" t="s">
        <v>471</v>
      </c>
      <c r="AG2802">
        <v>403.38</v>
      </c>
      <c r="AH2802">
        <f t="shared" si="95"/>
        <v>3.0614176399516717</v>
      </c>
      <c r="AI2802" s="180">
        <v>4.7575161282287226E-3</v>
      </c>
      <c r="AJ2802" s="42">
        <f ca="1">_xlfn.NORM.INV(RAND(),VAR!$F$6,VAR!$F$7)</f>
        <v>-5.3525747829204773E-3</v>
      </c>
    </row>
    <row r="2803" spans="27:36" x14ac:dyDescent="0.25">
      <c r="AA2803" s="32" t="s">
        <v>3647</v>
      </c>
      <c r="AB2803">
        <v>99.32</v>
      </c>
      <c r="AC2803">
        <f t="shared" si="94"/>
        <v>-0.27835500980890793</v>
      </c>
      <c r="AD2803" s="42">
        <v>4.7546788062722278E-3</v>
      </c>
      <c r="AF2803" s="32" t="s">
        <v>3647</v>
      </c>
      <c r="AG2803">
        <v>99.32</v>
      </c>
      <c r="AH2803">
        <f t="shared" si="95"/>
        <v>-0.27835500980890793</v>
      </c>
      <c r="AI2803" s="180">
        <v>4.7546788062722278E-3</v>
      </c>
      <c r="AJ2803" s="42">
        <f ca="1">_xlfn.NORM.INV(RAND(),VAR!$F$6,VAR!$F$7)</f>
        <v>1.6285970013403588E-2</v>
      </c>
    </row>
    <row r="2804" spans="27:36" x14ac:dyDescent="0.25">
      <c r="AA2804" s="32" t="s">
        <v>2727</v>
      </c>
      <c r="AB2804">
        <v>137.63</v>
      </c>
      <c r="AC2804">
        <f t="shared" si="94"/>
        <v>3.0574882075471699</v>
      </c>
      <c r="AD2804" s="42">
        <v>4.7452182800409304E-3</v>
      </c>
      <c r="AF2804" s="32" t="s">
        <v>2727</v>
      </c>
      <c r="AG2804">
        <v>137.63</v>
      </c>
      <c r="AH2804">
        <f t="shared" si="95"/>
        <v>3.0574882075471699</v>
      </c>
      <c r="AI2804" s="180">
        <v>4.7452182800409304E-3</v>
      </c>
      <c r="AJ2804" s="42">
        <f ca="1">_xlfn.NORM.INV(RAND(),VAR!$F$6,VAR!$F$7)</f>
        <v>-4.4753638287056462E-3</v>
      </c>
    </row>
    <row r="2805" spans="27:36" x14ac:dyDescent="0.25">
      <c r="AA2805" s="32" t="s">
        <v>4770</v>
      </c>
      <c r="AB2805">
        <v>33.92</v>
      </c>
      <c r="AC2805">
        <f t="shared" si="94"/>
        <v>-0.91226073460941537</v>
      </c>
      <c r="AD2805" s="42">
        <v>4.7393364928911552E-3</v>
      </c>
      <c r="AF2805" s="32" t="s">
        <v>4770</v>
      </c>
      <c r="AG2805">
        <v>33.92</v>
      </c>
      <c r="AH2805">
        <f t="shared" si="95"/>
        <v>-0.91226073460941537</v>
      </c>
      <c r="AI2805" s="180">
        <v>4.7393364928911552E-3</v>
      </c>
      <c r="AJ2805" s="42">
        <f ca="1">_xlfn.NORM.INV(RAND(),VAR!$F$6,VAR!$F$7)</f>
        <v>1.7029111374405666E-2</v>
      </c>
    </row>
    <row r="2806" spans="27:36" x14ac:dyDescent="0.25">
      <c r="AA2806" s="32" t="s">
        <v>369</v>
      </c>
      <c r="AB2806">
        <v>386.6</v>
      </c>
      <c r="AC2806">
        <f t="shared" si="94"/>
        <v>1.7990153489719085</v>
      </c>
      <c r="AD2806" s="42">
        <v>4.7299755704559576E-3</v>
      </c>
      <c r="AF2806" s="32" t="s">
        <v>369</v>
      </c>
      <c r="AG2806">
        <v>386.6</v>
      </c>
      <c r="AH2806">
        <f t="shared" si="95"/>
        <v>1.7990153489719085</v>
      </c>
      <c r="AI2806" s="180">
        <v>4.7299755704559576E-3</v>
      </c>
      <c r="AJ2806" s="42">
        <f ca="1">_xlfn.NORM.INV(RAND(),VAR!$F$6,VAR!$F$7)</f>
        <v>6.972658755735976E-3</v>
      </c>
    </row>
    <row r="2807" spans="27:36" x14ac:dyDescent="0.25">
      <c r="AA2807" s="32" t="s">
        <v>3186</v>
      </c>
      <c r="AB2807">
        <v>138.12</v>
      </c>
      <c r="AC2807">
        <f t="shared" si="94"/>
        <v>15.249411764705883</v>
      </c>
      <c r="AD2807" s="42">
        <v>4.7283043573143058E-3</v>
      </c>
      <c r="AF2807" s="32" t="s">
        <v>3186</v>
      </c>
      <c r="AG2807">
        <v>138.12</v>
      </c>
      <c r="AH2807">
        <f t="shared" si="95"/>
        <v>15.249411764705883</v>
      </c>
      <c r="AI2807" s="180">
        <v>4.7283043573143058E-3</v>
      </c>
      <c r="AJ2807" s="42">
        <f ca="1">_xlfn.NORM.INV(RAND(),VAR!$F$6,VAR!$F$7)</f>
        <v>-1.5368160646319181E-2</v>
      </c>
    </row>
    <row r="2808" spans="27:36" x14ac:dyDescent="0.25">
      <c r="AA2808" s="32" t="s">
        <v>6994</v>
      </c>
      <c r="AB2808">
        <v>8.5</v>
      </c>
      <c r="AC2808">
        <f t="shared" si="94"/>
        <v>-0.78965602573620386</v>
      </c>
      <c r="AD2808" s="42">
        <v>4.7281323877068626E-3</v>
      </c>
      <c r="AF2808" s="32" t="s">
        <v>6994</v>
      </c>
      <c r="AG2808">
        <v>8.5</v>
      </c>
      <c r="AH2808">
        <f t="shared" si="95"/>
        <v>-0.78965602573620386</v>
      </c>
      <c r="AI2808" s="180">
        <v>4.7281323877068626E-3</v>
      </c>
      <c r="AJ2808" s="42">
        <f ca="1">_xlfn.NORM.INV(RAND(),VAR!$F$6,VAR!$F$7)</f>
        <v>-6.9871445616042317E-3</v>
      </c>
    </row>
    <row r="2809" spans="27:36" x14ac:dyDescent="0.25">
      <c r="AA2809" s="32" t="s">
        <v>4624</v>
      </c>
      <c r="AB2809">
        <v>40.409999999999997</v>
      </c>
      <c r="AC2809">
        <f t="shared" si="94"/>
        <v>-0.63466232709519943</v>
      </c>
      <c r="AD2809" s="42">
        <v>4.7240179015415329E-3</v>
      </c>
      <c r="AF2809" s="32" t="s">
        <v>4624</v>
      </c>
      <c r="AG2809">
        <v>40.409999999999997</v>
      </c>
      <c r="AH2809">
        <f t="shared" si="95"/>
        <v>-0.63466232709519943</v>
      </c>
      <c r="AI2809" s="180">
        <v>4.7240179015415329E-3</v>
      </c>
      <c r="AJ2809" s="42">
        <f ca="1">_xlfn.NORM.INV(RAND(),VAR!$F$6,VAR!$F$7)</f>
        <v>-7.3778244862526495E-4</v>
      </c>
    </row>
    <row r="2810" spans="27:36" x14ac:dyDescent="0.25">
      <c r="AA2810" s="32" t="s">
        <v>3552</v>
      </c>
      <c r="AB2810">
        <v>110.61</v>
      </c>
      <c r="AC2810">
        <f t="shared" si="94"/>
        <v>-0.26941875825627482</v>
      </c>
      <c r="AD2810" s="42">
        <v>4.7234081206284362E-3</v>
      </c>
      <c r="AF2810" s="32" t="s">
        <v>3552</v>
      </c>
      <c r="AG2810">
        <v>110.61</v>
      </c>
      <c r="AH2810">
        <f t="shared" si="95"/>
        <v>-0.26941875825627482</v>
      </c>
      <c r="AI2810" s="180">
        <v>4.7234081206284362E-3</v>
      </c>
      <c r="AJ2810" s="42">
        <f ca="1">_xlfn.NORM.INV(RAND(),VAR!$F$6,VAR!$F$7)</f>
        <v>-2.023883399271351E-2</v>
      </c>
    </row>
    <row r="2811" spans="27:36" x14ac:dyDescent="0.25">
      <c r="AA2811" s="32" t="s">
        <v>3140</v>
      </c>
      <c r="AB2811">
        <v>151.4</v>
      </c>
      <c r="AC2811">
        <f t="shared" si="94"/>
        <v>9.1406563965170804</v>
      </c>
      <c r="AD2811" s="42">
        <v>4.7116596987193393E-3</v>
      </c>
      <c r="AF2811" s="32" t="s">
        <v>3140</v>
      </c>
      <c r="AG2811">
        <v>151.4</v>
      </c>
      <c r="AH2811">
        <f t="shared" si="95"/>
        <v>9.1406563965170804</v>
      </c>
      <c r="AI2811" s="180">
        <v>4.7116596987193393E-3</v>
      </c>
      <c r="AJ2811" s="42">
        <f ca="1">_xlfn.NORM.INV(RAND(),VAR!$F$6,VAR!$F$7)</f>
        <v>4.6441146869358463E-2</v>
      </c>
    </row>
    <row r="2812" spans="27:36" x14ac:dyDescent="0.25">
      <c r="AA2812" s="32" t="s">
        <v>5413</v>
      </c>
      <c r="AB2812">
        <v>14.93</v>
      </c>
      <c r="AC2812">
        <f t="shared" si="94"/>
        <v>-0.96133326427017507</v>
      </c>
      <c r="AD2812" s="42">
        <v>4.710632570659401E-3</v>
      </c>
      <c r="AF2812" s="32" t="s">
        <v>5413</v>
      </c>
      <c r="AG2812">
        <v>14.93</v>
      </c>
      <c r="AH2812">
        <f t="shared" si="95"/>
        <v>-0.96133326427017507</v>
      </c>
      <c r="AI2812" s="180">
        <v>4.710632570659401E-3</v>
      </c>
      <c r="AJ2812" s="42">
        <f ca="1">_xlfn.NORM.INV(RAND(),VAR!$F$6,VAR!$F$7)</f>
        <v>9.1715233972690692E-3</v>
      </c>
    </row>
    <row r="2813" spans="27:36" x14ac:dyDescent="0.25">
      <c r="AA2813" s="32" t="s">
        <v>359</v>
      </c>
      <c r="AB2813">
        <v>386.12</v>
      </c>
      <c r="AC2813">
        <f t="shared" si="94"/>
        <v>11.054948485794567</v>
      </c>
      <c r="AD2813" s="42">
        <v>4.7097395331894276E-3</v>
      </c>
      <c r="AF2813" s="32" t="s">
        <v>359</v>
      </c>
      <c r="AG2813">
        <v>386.12</v>
      </c>
      <c r="AH2813">
        <f t="shared" si="95"/>
        <v>11.054948485794567</v>
      </c>
      <c r="AI2813" s="180">
        <v>4.7097395331894276E-3</v>
      </c>
      <c r="AJ2813" s="42">
        <f ca="1">_xlfn.NORM.INV(RAND(),VAR!$F$6,VAR!$F$7)</f>
        <v>-2.2085577138255603E-2</v>
      </c>
    </row>
    <row r="2814" spans="27:36" x14ac:dyDescent="0.25">
      <c r="AA2814" s="32" t="s">
        <v>4474</v>
      </c>
      <c r="AB2814">
        <v>32.03</v>
      </c>
      <c r="AC2814">
        <f t="shared" si="94"/>
        <v>-0.80786995381200888</v>
      </c>
      <c r="AD2814" s="42">
        <v>4.7051442910917007E-3</v>
      </c>
      <c r="AF2814" s="32" t="s">
        <v>4474</v>
      </c>
      <c r="AG2814">
        <v>32.03</v>
      </c>
      <c r="AH2814">
        <f t="shared" si="95"/>
        <v>-0.80786995381200888</v>
      </c>
      <c r="AI2814" s="180">
        <v>4.7051442910917007E-3</v>
      </c>
      <c r="AJ2814" s="42">
        <f ca="1">_xlfn.NORM.INV(RAND(),VAR!$F$6,VAR!$F$7)</f>
        <v>7.8785043335174911E-5</v>
      </c>
    </row>
    <row r="2815" spans="27:36" x14ac:dyDescent="0.25">
      <c r="AA2815" s="32" t="s">
        <v>1733</v>
      </c>
      <c r="AB2815">
        <v>166.71</v>
      </c>
      <c r="AC2815">
        <f t="shared" si="94"/>
        <v>8.7263710618436399</v>
      </c>
      <c r="AD2815" s="42">
        <v>4.7007774362683996E-3</v>
      </c>
      <c r="AF2815" s="32" t="s">
        <v>1733</v>
      </c>
      <c r="AG2815">
        <v>166.71</v>
      </c>
      <c r="AH2815">
        <f t="shared" si="95"/>
        <v>8.7263710618436399</v>
      </c>
      <c r="AI2815" s="180">
        <v>4.7007774362683996E-3</v>
      </c>
      <c r="AJ2815" s="42">
        <f ca="1">_xlfn.NORM.INV(RAND(),VAR!$F$6,VAR!$F$7)</f>
        <v>-1.0968979777677494E-2</v>
      </c>
    </row>
    <row r="2816" spans="27:36" x14ac:dyDescent="0.25">
      <c r="AA2816" s="32" t="s">
        <v>5358</v>
      </c>
      <c r="AB2816">
        <v>17.14</v>
      </c>
      <c r="AC2816">
        <f t="shared" si="94"/>
        <v>-1.1655011655011815E-3</v>
      </c>
      <c r="AD2816" s="42">
        <v>4.6893317702227932E-3</v>
      </c>
      <c r="AF2816" s="32" t="s">
        <v>5358</v>
      </c>
      <c r="AG2816">
        <v>17.14</v>
      </c>
      <c r="AH2816">
        <f t="shared" si="95"/>
        <v>-1.1655011655011815E-3</v>
      </c>
      <c r="AI2816" s="180">
        <v>4.6893317702227932E-3</v>
      </c>
      <c r="AJ2816" s="42">
        <f ca="1">_xlfn.NORM.INV(RAND(),VAR!$F$6,VAR!$F$7)</f>
        <v>1.454683298077495E-2</v>
      </c>
    </row>
    <row r="2817" spans="27:36" x14ac:dyDescent="0.25">
      <c r="AA2817" s="32" t="s">
        <v>5360</v>
      </c>
      <c r="AB2817">
        <v>17.16</v>
      </c>
      <c r="AC2817">
        <f t="shared" si="94"/>
        <v>-0.76473814093775705</v>
      </c>
      <c r="AD2817" s="42">
        <v>4.6838407494145251E-3</v>
      </c>
      <c r="AF2817" s="32" t="s">
        <v>5360</v>
      </c>
      <c r="AG2817">
        <v>17.16</v>
      </c>
      <c r="AH2817">
        <f t="shared" si="95"/>
        <v>-0.76473814093775705</v>
      </c>
      <c r="AI2817" s="180">
        <v>4.6838407494145251E-3</v>
      </c>
      <c r="AJ2817" s="42">
        <f ca="1">_xlfn.NORM.INV(RAND(),VAR!$F$6,VAR!$F$7)</f>
        <v>1.2318816102078734E-2</v>
      </c>
    </row>
    <row r="2818" spans="27:36" x14ac:dyDescent="0.25">
      <c r="AA2818" s="32" t="s">
        <v>3882</v>
      </c>
      <c r="AB2818">
        <v>72.94</v>
      </c>
      <c r="AC2818">
        <f t="shared" si="94"/>
        <v>10.326086956521738</v>
      </c>
      <c r="AD2818" s="42">
        <v>4.683195592286582E-3</v>
      </c>
      <c r="AF2818" s="32" t="s">
        <v>3882</v>
      </c>
      <c r="AG2818">
        <v>72.94</v>
      </c>
      <c r="AH2818">
        <f t="shared" si="95"/>
        <v>10.326086956521738</v>
      </c>
      <c r="AI2818" s="180">
        <v>4.683195592286582E-3</v>
      </c>
      <c r="AJ2818" s="42">
        <f ca="1">_xlfn.NORM.INV(RAND(),VAR!$F$6,VAR!$F$7)</f>
        <v>1.2977484410782194E-2</v>
      </c>
    </row>
    <row r="2819" spans="27:36" x14ac:dyDescent="0.25">
      <c r="AA2819" s="32" t="s">
        <v>7270</v>
      </c>
      <c r="AB2819">
        <v>6.44</v>
      </c>
      <c r="AC2819">
        <f t="shared" si="94"/>
        <v>-0.95315682281059066</v>
      </c>
      <c r="AD2819" s="42">
        <v>4.6801872074884177E-3</v>
      </c>
      <c r="AF2819" s="32" t="s">
        <v>7270</v>
      </c>
      <c r="AG2819">
        <v>6.44</v>
      </c>
      <c r="AH2819">
        <f t="shared" si="95"/>
        <v>-0.95315682281059066</v>
      </c>
      <c r="AI2819" s="180">
        <v>4.6801872074884177E-3</v>
      </c>
      <c r="AJ2819" s="42">
        <f ca="1">_xlfn.NORM.INV(RAND(),VAR!$F$6,VAR!$F$7)</f>
        <v>2.4250653571234928E-3</v>
      </c>
    </row>
    <row r="2820" spans="27:36" x14ac:dyDescent="0.25">
      <c r="AA2820" s="32" t="s">
        <v>2861</v>
      </c>
      <c r="AB2820">
        <v>137.47999999999999</v>
      </c>
      <c r="AC2820">
        <f t="shared" ref="AC2820:AC2883" si="96">(AB2820/AB2821)-1</f>
        <v>0.22980588603631791</v>
      </c>
      <c r="AD2820" s="42">
        <v>4.6769950306926322E-3</v>
      </c>
      <c r="AF2820" s="32" t="s">
        <v>2861</v>
      </c>
      <c r="AG2820">
        <v>137.47999999999999</v>
      </c>
      <c r="AH2820">
        <f t="shared" ref="AH2820:AH2883" si="97">(AG2820/AG2821)-1</f>
        <v>0.22980588603631791</v>
      </c>
      <c r="AI2820" s="180">
        <v>4.6769950306926322E-3</v>
      </c>
      <c r="AJ2820" s="42">
        <f ca="1">_xlfn.NORM.INV(RAND(),VAR!$F$6,VAR!$F$7)</f>
        <v>1.5884867003441343E-3</v>
      </c>
    </row>
    <row r="2821" spans="27:36" x14ac:dyDescent="0.25">
      <c r="AA2821" s="32" t="s">
        <v>3556</v>
      </c>
      <c r="AB2821">
        <v>111.79</v>
      </c>
      <c r="AC2821">
        <f t="shared" si="96"/>
        <v>-0.36720253594475261</v>
      </c>
      <c r="AD2821" s="42">
        <v>4.67331715646635E-3</v>
      </c>
      <c r="AF2821" s="32" t="s">
        <v>3556</v>
      </c>
      <c r="AG2821">
        <v>111.79</v>
      </c>
      <c r="AH2821">
        <f t="shared" si="97"/>
        <v>-0.36720253594475261</v>
      </c>
      <c r="AI2821" s="180">
        <v>4.67331715646635E-3</v>
      </c>
      <c r="AJ2821" s="42">
        <f ca="1">_xlfn.NORM.INV(RAND(),VAR!$F$6,VAR!$F$7)</f>
        <v>-2.2230947797859557E-2</v>
      </c>
    </row>
    <row r="2822" spans="27:36" x14ac:dyDescent="0.25">
      <c r="AA2822" s="32" t="s">
        <v>2273</v>
      </c>
      <c r="AB2822">
        <v>176.66</v>
      </c>
      <c r="AC2822">
        <f t="shared" si="96"/>
        <v>-0.55996712083094624</v>
      </c>
      <c r="AD2822" s="42">
        <v>4.6633303002729942E-3</v>
      </c>
      <c r="AF2822" s="32" t="s">
        <v>2273</v>
      </c>
      <c r="AG2822">
        <v>176.66</v>
      </c>
      <c r="AH2822">
        <f t="shared" si="97"/>
        <v>-0.55996712083094624</v>
      </c>
      <c r="AI2822" s="180">
        <v>4.6633303002729942E-3</v>
      </c>
      <c r="AJ2822" s="42">
        <f ca="1">_xlfn.NORM.INV(RAND(),VAR!$F$6,VAR!$F$7)</f>
        <v>-6.4246791364194061E-3</v>
      </c>
    </row>
    <row r="2823" spans="27:36" x14ac:dyDescent="0.25">
      <c r="AA2823" s="32" t="s">
        <v>472</v>
      </c>
      <c r="AB2823">
        <v>401.47</v>
      </c>
      <c r="AC2823">
        <f t="shared" si="96"/>
        <v>36.138760407030531</v>
      </c>
      <c r="AD2823" s="42">
        <v>4.6545381747202796E-3</v>
      </c>
      <c r="AF2823" s="32" t="s">
        <v>472</v>
      </c>
      <c r="AG2823">
        <v>401.47</v>
      </c>
      <c r="AH2823">
        <f t="shared" si="97"/>
        <v>36.138760407030531</v>
      </c>
      <c r="AI2823" s="180">
        <v>4.6545381747202796E-3</v>
      </c>
      <c r="AJ2823" s="42">
        <f ca="1">_xlfn.NORM.INV(RAND(),VAR!$F$6,VAR!$F$7)</f>
        <v>2.1737629195140518E-3</v>
      </c>
    </row>
    <row r="2824" spans="27:36" x14ac:dyDescent="0.25">
      <c r="AA2824" s="32" t="s">
        <v>6906</v>
      </c>
      <c r="AB2824">
        <v>10.81</v>
      </c>
      <c r="AC2824">
        <f t="shared" si="96"/>
        <v>0.24826789838337193</v>
      </c>
      <c r="AD2824" s="42">
        <v>4.646840148698983E-3</v>
      </c>
      <c r="AF2824" s="32" t="s">
        <v>6906</v>
      </c>
      <c r="AG2824">
        <v>10.81</v>
      </c>
      <c r="AH2824">
        <f t="shared" si="97"/>
        <v>0.24826789838337193</v>
      </c>
      <c r="AI2824" s="180">
        <v>4.646840148698983E-3</v>
      </c>
      <c r="AJ2824" s="42">
        <f ca="1">_xlfn.NORM.INV(RAND(),VAR!$F$6,VAR!$F$7)</f>
        <v>-3.6296444805052168E-2</v>
      </c>
    </row>
    <row r="2825" spans="27:36" x14ac:dyDescent="0.25">
      <c r="AA2825" s="32" t="s">
        <v>6532</v>
      </c>
      <c r="AB2825">
        <v>8.66</v>
      </c>
      <c r="AC2825">
        <f t="shared" si="96"/>
        <v>-0.95508764650969813</v>
      </c>
      <c r="AD2825" s="42">
        <v>4.6403712296985145E-3</v>
      </c>
      <c r="AF2825" s="32" t="s">
        <v>6532</v>
      </c>
      <c r="AG2825">
        <v>8.66</v>
      </c>
      <c r="AH2825">
        <f t="shared" si="97"/>
        <v>-0.95508764650969813</v>
      </c>
      <c r="AI2825" s="180">
        <v>4.6403712296985145E-3</v>
      </c>
      <c r="AJ2825" s="42">
        <f ca="1">_xlfn.NORM.INV(RAND(),VAR!$F$6,VAR!$F$7)</f>
        <v>1.1840708247996795E-2</v>
      </c>
    </row>
    <row r="2826" spans="27:36" x14ac:dyDescent="0.25">
      <c r="AA2826" s="32" t="s">
        <v>2334</v>
      </c>
      <c r="AB2826">
        <v>192.82</v>
      </c>
      <c r="AC2826">
        <f t="shared" si="96"/>
        <v>-0.34078632478632476</v>
      </c>
      <c r="AD2826" s="42">
        <v>4.6371072786952627E-3</v>
      </c>
      <c r="AF2826" s="32" t="s">
        <v>2334</v>
      </c>
      <c r="AG2826">
        <v>192.82</v>
      </c>
      <c r="AH2826">
        <f t="shared" si="97"/>
        <v>-0.34078632478632476</v>
      </c>
      <c r="AI2826" s="180">
        <v>4.6371072786952627E-3</v>
      </c>
      <c r="AJ2826" s="42">
        <f ca="1">_xlfn.NORM.INV(RAND(),VAR!$F$6,VAR!$F$7)</f>
        <v>4.298000969916691E-3</v>
      </c>
    </row>
    <row r="2827" spans="27:36" x14ac:dyDescent="0.25">
      <c r="AA2827" s="32" t="s">
        <v>233</v>
      </c>
      <c r="AB2827">
        <v>292.5</v>
      </c>
      <c r="AC2827">
        <f t="shared" si="96"/>
        <v>0.64519939254176273</v>
      </c>
      <c r="AD2827" s="42">
        <v>4.6367851622874934E-3</v>
      </c>
      <c r="AF2827" s="32" t="s">
        <v>233</v>
      </c>
      <c r="AG2827">
        <v>292.5</v>
      </c>
      <c r="AH2827">
        <f t="shared" si="97"/>
        <v>0.64519939254176273</v>
      </c>
      <c r="AI2827" s="180">
        <v>4.6367851622874934E-3</v>
      </c>
      <c r="AJ2827" s="42">
        <f ca="1">_xlfn.NORM.INV(RAND(),VAR!$F$6,VAR!$F$7)</f>
        <v>-3.4755931932581871E-3</v>
      </c>
    </row>
    <row r="2828" spans="27:36" x14ac:dyDescent="0.25">
      <c r="AA2828" s="32" t="s">
        <v>2180</v>
      </c>
      <c r="AB2828">
        <v>177.79</v>
      </c>
      <c r="AC2828">
        <f t="shared" si="96"/>
        <v>-4.6600171600171603E-2</v>
      </c>
      <c r="AD2828" s="42">
        <v>4.6335537096682256E-3</v>
      </c>
      <c r="AF2828" s="32" t="s">
        <v>2180</v>
      </c>
      <c r="AG2828">
        <v>177.79</v>
      </c>
      <c r="AH2828">
        <f t="shared" si="97"/>
        <v>-4.6600171600171603E-2</v>
      </c>
      <c r="AI2828" s="180">
        <v>4.6335537096682256E-3</v>
      </c>
      <c r="AJ2828" s="42">
        <f ca="1">_xlfn.NORM.INV(RAND(),VAR!$F$6,VAR!$F$7)</f>
        <v>1.8463204807763006E-2</v>
      </c>
    </row>
    <row r="2829" spans="27:36" x14ac:dyDescent="0.25">
      <c r="AA2829" s="32" t="s">
        <v>2321</v>
      </c>
      <c r="AB2829">
        <v>186.48</v>
      </c>
      <c r="AC2829">
        <f t="shared" si="96"/>
        <v>4.3678756476683933</v>
      </c>
      <c r="AD2829" s="42">
        <v>4.6331214308801272E-3</v>
      </c>
      <c r="AF2829" s="32" t="s">
        <v>2321</v>
      </c>
      <c r="AG2829">
        <v>186.48</v>
      </c>
      <c r="AH2829">
        <f t="shared" si="97"/>
        <v>4.3678756476683933</v>
      </c>
      <c r="AI2829" s="180">
        <v>4.6331214308801272E-3</v>
      </c>
      <c r="AJ2829" s="42">
        <f ca="1">_xlfn.NORM.INV(RAND(),VAR!$F$6,VAR!$F$7)</f>
        <v>1.7279653461683798E-2</v>
      </c>
    </row>
    <row r="2830" spans="27:36" x14ac:dyDescent="0.25">
      <c r="AA2830" s="32" t="s">
        <v>4528</v>
      </c>
      <c r="AB2830">
        <v>34.74</v>
      </c>
      <c r="AC2830">
        <f t="shared" si="96"/>
        <v>-0.91592042209206637</v>
      </c>
      <c r="AD2830" s="42">
        <v>4.6269519953732186E-3</v>
      </c>
      <c r="AF2830" s="32" t="s">
        <v>4528</v>
      </c>
      <c r="AG2830">
        <v>34.74</v>
      </c>
      <c r="AH2830">
        <f t="shared" si="97"/>
        <v>-0.91592042209206637</v>
      </c>
      <c r="AI2830" s="180">
        <v>4.6269519953732186E-3</v>
      </c>
      <c r="AJ2830" s="42">
        <f ca="1">_xlfn.NORM.INV(RAND(),VAR!$F$6,VAR!$F$7)</f>
        <v>3.1450121104472588E-2</v>
      </c>
    </row>
    <row r="2831" spans="27:36" x14ac:dyDescent="0.25">
      <c r="AA2831" s="32" t="s">
        <v>194</v>
      </c>
      <c r="AB2831">
        <v>413.18</v>
      </c>
      <c r="AC2831">
        <f t="shared" si="96"/>
        <v>93.983908045977017</v>
      </c>
      <c r="AD2831" s="42">
        <v>4.6197237891461018E-3</v>
      </c>
      <c r="AF2831" s="32" t="s">
        <v>194</v>
      </c>
      <c r="AG2831">
        <v>413.18</v>
      </c>
      <c r="AH2831">
        <f t="shared" si="97"/>
        <v>93.983908045977017</v>
      </c>
      <c r="AI2831" s="180">
        <v>4.6197237891461018E-3</v>
      </c>
      <c r="AJ2831" s="42">
        <f ca="1">_xlfn.NORM.INV(RAND(),VAR!$F$6,VAR!$F$7)</f>
        <v>2.6995871244644407E-2</v>
      </c>
    </row>
    <row r="2832" spans="27:36" x14ac:dyDescent="0.25">
      <c r="AA2832" s="32" t="s">
        <v>7455</v>
      </c>
      <c r="AB2832">
        <v>4.3499999999999996</v>
      </c>
      <c r="AC2832">
        <f t="shared" si="96"/>
        <v>-0.77851323828920571</v>
      </c>
      <c r="AD2832" s="42">
        <v>4.6189376443417363E-3</v>
      </c>
      <c r="AF2832" s="32" t="s">
        <v>7455</v>
      </c>
      <c r="AG2832">
        <v>4.3499999999999996</v>
      </c>
      <c r="AH2832">
        <f t="shared" si="97"/>
        <v>-0.77851323828920571</v>
      </c>
      <c r="AI2832" s="180">
        <v>4.6189376443417363E-3</v>
      </c>
      <c r="AJ2832" s="42">
        <f ca="1">_xlfn.NORM.INV(RAND(),VAR!$F$6,VAR!$F$7)</f>
        <v>-1.9958594560150394E-2</v>
      </c>
    </row>
    <row r="2833" spans="27:36" x14ac:dyDescent="0.25">
      <c r="AA2833" s="32" t="s">
        <v>5304</v>
      </c>
      <c r="AB2833">
        <v>19.64</v>
      </c>
      <c r="AC2833">
        <f t="shared" si="96"/>
        <v>1.2497136311569301</v>
      </c>
      <c r="AD2833" s="42">
        <v>4.6035805626598592E-3</v>
      </c>
      <c r="AF2833" s="32" t="s">
        <v>5304</v>
      </c>
      <c r="AG2833">
        <v>19.64</v>
      </c>
      <c r="AH2833">
        <f t="shared" si="97"/>
        <v>1.2497136311569301</v>
      </c>
      <c r="AI2833" s="180">
        <v>4.6035805626598592E-3</v>
      </c>
      <c r="AJ2833" s="42">
        <f ca="1">_xlfn.NORM.INV(RAND(),VAR!$F$6,VAR!$F$7)</f>
        <v>-1.561555296176605E-2</v>
      </c>
    </row>
    <row r="2834" spans="27:36" x14ac:dyDescent="0.25">
      <c r="AA2834" s="32" t="s">
        <v>5813</v>
      </c>
      <c r="AB2834">
        <v>8.73</v>
      </c>
      <c r="AC2834">
        <f t="shared" si="96"/>
        <v>-0.92592906838622091</v>
      </c>
      <c r="AD2834" s="42">
        <v>4.602991944764101E-3</v>
      </c>
      <c r="AF2834" s="32" t="s">
        <v>5813</v>
      </c>
      <c r="AG2834">
        <v>8.73</v>
      </c>
      <c r="AH2834">
        <f t="shared" si="97"/>
        <v>-0.92592906838622091</v>
      </c>
      <c r="AI2834" s="180">
        <v>4.602991944764101E-3</v>
      </c>
      <c r="AJ2834" s="42">
        <f ca="1">_xlfn.NORM.INV(RAND(),VAR!$F$6,VAR!$F$7)</f>
        <v>-3.7343371482632767E-2</v>
      </c>
    </row>
    <row r="2835" spans="27:36" x14ac:dyDescent="0.25">
      <c r="AA2835" s="32" t="s">
        <v>3464</v>
      </c>
      <c r="AB2835">
        <v>117.86</v>
      </c>
      <c r="AC2835">
        <f t="shared" si="96"/>
        <v>0.4198289362727381</v>
      </c>
      <c r="AD2835" s="42">
        <v>4.6027957722469814E-3</v>
      </c>
      <c r="AF2835" s="32" t="s">
        <v>3464</v>
      </c>
      <c r="AG2835">
        <v>117.86</v>
      </c>
      <c r="AH2835">
        <f t="shared" si="97"/>
        <v>0.4198289362727381</v>
      </c>
      <c r="AI2835" s="180">
        <v>4.6027957722469814E-3</v>
      </c>
      <c r="AJ2835" s="42">
        <f ca="1">_xlfn.NORM.INV(RAND(),VAR!$F$6,VAR!$F$7)</f>
        <v>-2.2996647695282282E-2</v>
      </c>
    </row>
    <row r="2836" spans="27:36" x14ac:dyDescent="0.25">
      <c r="AA2836" s="32" t="s">
        <v>3726</v>
      </c>
      <c r="AB2836">
        <v>83.01</v>
      </c>
      <c r="AC2836">
        <f t="shared" si="96"/>
        <v>3.2179878048780495</v>
      </c>
      <c r="AD2836" s="42">
        <v>4.5988139900763336E-3</v>
      </c>
      <c r="AF2836" s="32" t="s">
        <v>3726</v>
      </c>
      <c r="AG2836">
        <v>83.01</v>
      </c>
      <c r="AH2836">
        <f t="shared" si="97"/>
        <v>3.2179878048780495</v>
      </c>
      <c r="AI2836" s="180">
        <v>4.5988139900763336E-3</v>
      </c>
      <c r="AJ2836" s="42">
        <f ca="1">_xlfn.NORM.INV(RAND(),VAR!$F$6,VAR!$F$7)</f>
        <v>2.9251384479491403E-3</v>
      </c>
    </row>
    <row r="2837" spans="27:36" x14ac:dyDescent="0.25">
      <c r="AA2837" s="32" t="s">
        <v>5320</v>
      </c>
      <c r="AB2837">
        <v>19.68</v>
      </c>
      <c r="AC2837">
        <f t="shared" si="96"/>
        <v>-0.91896899575904811</v>
      </c>
      <c r="AD2837" s="42">
        <v>4.5941807044409533E-3</v>
      </c>
      <c r="AF2837" s="32" t="s">
        <v>5320</v>
      </c>
      <c r="AG2837">
        <v>19.68</v>
      </c>
      <c r="AH2837">
        <f t="shared" si="97"/>
        <v>-0.91896899575904811</v>
      </c>
      <c r="AI2837" s="180">
        <v>4.5941807044409533E-3</v>
      </c>
      <c r="AJ2837" s="42">
        <f ca="1">_xlfn.NORM.INV(RAND(),VAR!$F$6,VAR!$F$7)</f>
        <v>-1.592281606515825E-2</v>
      </c>
    </row>
    <row r="2838" spans="27:36" x14ac:dyDescent="0.25">
      <c r="AA2838" s="32" t="s">
        <v>1140</v>
      </c>
      <c r="AB2838">
        <v>242.87</v>
      </c>
      <c r="AC2838">
        <f t="shared" si="96"/>
        <v>0.8434155597722961</v>
      </c>
      <c r="AD2838" s="42">
        <v>4.5913302448710169E-3</v>
      </c>
      <c r="AF2838" s="32" t="s">
        <v>1140</v>
      </c>
      <c r="AG2838">
        <v>242.87</v>
      </c>
      <c r="AH2838">
        <f t="shared" si="97"/>
        <v>0.8434155597722961</v>
      </c>
      <c r="AI2838" s="180">
        <v>4.5913302448710169E-3</v>
      </c>
      <c r="AJ2838" s="42">
        <f ca="1">_xlfn.NORM.INV(RAND(),VAR!$F$6,VAR!$F$7)</f>
        <v>1.014847738454459E-3</v>
      </c>
    </row>
    <row r="2839" spans="27:36" x14ac:dyDescent="0.25">
      <c r="AA2839" s="32" t="s">
        <v>1639</v>
      </c>
      <c r="AB2839">
        <v>131.75</v>
      </c>
      <c r="AC2839">
        <f t="shared" si="96"/>
        <v>-0.13122321134190573</v>
      </c>
      <c r="AD2839" s="42">
        <v>4.5749142203583837E-3</v>
      </c>
      <c r="AF2839" s="32" t="s">
        <v>1639</v>
      </c>
      <c r="AG2839">
        <v>131.75</v>
      </c>
      <c r="AH2839">
        <f t="shared" si="97"/>
        <v>-0.13122321134190573</v>
      </c>
      <c r="AI2839" s="180">
        <v>4.5749142203583837E-3</v>
      </c>
      <c r="AJ2839" s="42">
        <f ca="1">_xlfn.NORM.INV(RAND(),VAR!$F$6,VAR!$F$7)</f>
        <v>-1.3649856759727268E-3</v>
      </c>
    </row>
    <row r="2840" spans="27:36" x14ac:dyDescent="0.25">
      <c r="AA2840" s="32" t="s">
        <v>3052</v>
      </c>
      <c r="AB2840">
        <v>151.65</v>
      </c>
      <c r="AC2840">
        <f t="shared" si="96"/>
        <v>3.9077669902912628</v>
      </c>
      <c r="AD2840" s="42">
        <v>4.5707472178060371E-3</v>
      </c>
      <c r="AF2840" s="32" t="s">
        <v>3052</v>
      </c>
      <c r="AG2840">
        <v>151.65</v>
      </c>
      <c r="AH2840">
        <f t="shared" si="97"/>
        <v>3.9077669902912628</v>
      </c>
      <c r="AI2840" s="180">
        <v>4.5707472178060371E-3</v>
      </c>
      <c r="AJ2840" s="42">
        <f ca="1">_xlfn.NORM.INV(RAND(),VAR!$F$6,VAR!$F$7)</f>
        <v>-2.5202892315886804E-2</v>
      </c>
    </row>
    <row r="2841" spans="27:36" x14ac:dyDescent="0.25">
      <c r="AA2841" s="32" t="s">
        <v>4915</v>
      </c>
      <c r="AB2841">
        <v>30.9</v>
      </c>
      <c r="AC2841">
        <f t="shared" si="96"/>
        <v>1.3320754716981131</v>
      </c>
      <c r="AD2841" s="42">
        <v>4.551365409622754E-3</v>
      </c>
      <c r="AF2841" s="32" t="s">
        <v>4915</v>
      </c>
      <c r="AG2841">
        <v>30.9</v>
      </c>
      <c r="AH2841">
        <f t="shared" si="97"/>
        <v>1.3320754716981131</v>
      </c>
      <c r="AI2841" s="180">
        <v>4.551365409622754E-3</v>
      </c>
      <c r="AJ2841" s="42">
        <f ca="1">_xlfn.NORM.INV(RAND(),VAR!$F$6,VAR!$F$7)</f>
        <v>-4.3871151911834706E-3</v>
      </c>
    </row>
    <row r="2842" spans="27:36" x14ac:dyDescent="0.25">
      <c r="AA2842" s="32" t="s">
        <v>5488</v>
      </c>
      <c r="AB2842">
        <v>13.25</v>
      </c>
      <c r="AC2842">
        <f t="shared" si="96"/>
        <v>-0.90322816243061643</v>
      </c>
      <c r="AD2842" s="42">
        <v>4.5489006823351552E-3</v>
      </c>
      <c r="AF2842" s="32" t="s">
        <v>5488</v>
      </c>
      <c r="AG2842">
        <v>13.25</v>
      </c>
      <c r="AH2842">
        <f t="shared" si="97"/>
        <v>-0.90322816243061643</v>
      </c>
      <c r="AI2842" s="180">
        <v>4.5489006823351552E-3</v>
      </c>
      <c r="AJ2842" s="42">
        <f ca="1">_xlfn.NORM.INV(RAND(),VAR!$F$6,VAR!$F$7)</f>
        <v>3.5515066990764795E-2</v>
      </c>
    </row>
    <row r="2843" spans="27:36" x14ac:dyDescent="0.25">
      <c r="AA2843" s="32" t="s">
        <v>3350</v>
      </c>
      <c r="AB2843">
        <v>136.91999999999999</v>
      </c>
      <c r="AC2843">
        <f t="shared" si="96"/>
        <v>-0.44660900493088673</v>
      </c>
      <c r="AD2843" s="42">
        <v>4.5487894350695335E-3</v>
      </c>
      <c r="AF2843" s="32" t="s">
        <v>3350</v>
      </c>
      <c r="AG2843">
        <v>136.91999999999999</v>
      </c>
      <c r="AH2843">
        <f t="shared" si="97"/>
        <v>-0.44660900493088673</v>
      </c>
      <c r="AI2843" s="180">
        <v>4.5487894350695335E-3</v>
      </c>
      <c r="AJ2843" s="42">
        <f ca="1">_xlfn.NORM.INV(RAND(),VAR!$F$6,VAR!$F$7)</f>
        <v>-1.5922562223129787E-2</v>
      </c>
    </row>
    <row r="2844" spans="27:36" x14ac:dyDescent="0.25">
      <c r="AA2844" s="32" t="s">
        <v>219</v>
      </c>
      <c r="AB2844">
        <v>247.42</v>
      </c>
      <c r="AC2844">
        <f t="shared" si="96"/>
        <v>-0.34117960324856877</v>
      </c>
      <c r="AD2844" s="42">
        <v>4.5473000406008879E-3</v>
      </c>
      <c r="AF2844" s="32" t="s">
        <v>219</v>
      </c>
      <c r="AG2844">
        <v>247.42</v>
      </c>
      <c r="AH2844">
        <f t="shared" si="97"/>
        <v>-0.34117960324856877</v>
      </c>
      <c r="AI2844" s="180">
        <v>4.5473000406008879E-3</v>
      </c>
      <c r="AJ2844" s="42">
        <f ca="1">_xlfn.NORM.INV(RAND(),VAR!$F$6,VAR!$F$7)</f>
        <v>6.5517608326114453E-3</v>
      </c>
    </row>
    <row r="2845" spans="27:36" x14ac:dyDescent="0.25">
      <c r="AA2845" s="32" t="s">
        <v>708</v>
      </c>
      <c r="AB2845">
        <v>375.55</v>
      </c>
      <c r="AC2845">
        <f t="shared" si="96"/>
        <v>1.0692600143258582</v>
      </c>
      <c r="AD2845" s="42">
        <v>4.5472783201818689E-3</v>
      </c>
      <c r="AF2845" s="32" t="s">
        <v>708</v>
      </c>
      <c r="AG2845">
        <v>375.55</v>
      </c>
      <c r="AH2845">
        <f t="shared" si="97"/>
        <v>1.0692600143258582</v>
      </c>
      <c r="AI2845" s="180">
        <v>4.5472783201818689E-3</v>
      </c>
      <c r="AJ2845" s="42">
        <f ca="1">_xlfn.NORM.INV(RAND(),VAR!$F$6,VAR!$F$7)</f>
        <v>3.55127871867068E-2</v>
      </c>
    </row>
    <row r="2846" spans="27:36" x14ac:dyDescent="0.25">
      <c r="AA2846" s="32" t="s">
        <v>1821</v>
      </c>
      <c r="AB2846">
        <v>181.49</v>
      </c>
      <c r="AC2846">
        <f t="shared" si="96"/>
        <v>5.3039249739492886</v>
      </c>
      <c r="AD2846" s="42">
        <v>4.5386616483091835E-3</v>
      </c>
      <c r="AF2846" s="32" t="s">
        <v>1821</v>
      </c>
      <c r="AG2846">
        <v>181.49</v>
      </c>
      <c r="AH2846">
        <f t="shared" si="97"/>
        <v>5.3039249739492886</v>
      </c>
      <c r="AI2846" s="180">
        <v>4.5386616483091835E-3</v>
      </c>
      <c r="AJ2846" s="42">
        <f ca="1">_xlfn.NORM.INV(RAND(),VAR!$F$6,VAR!$F$7)</f>
        <v>2.0850990861872004E-4</v>
      </c>
    </row>
    <row r="2847" spans="27:36" x14ac:dyDescent="0.25">
      <c r="AA2847" s="32" t="s">
        <v>4870</v>
      </c>
      <c r="AB2847">
        <v>28.79</v>
      </c>
      <c r="AC2847">
        <f t="shared" si="96"/>
        <v>-7.158980973879403E-2</v>
      </c>
      <c r="AD2847" s="42">
        <v>4.5359385903698257E-3</v>
      </c>
      <c r="AF2847" s="32" t="s">
        <v>4870</v>
      </c>
      <c r="AG2847">
        <v>28.79</v>
      </c>
      <c r="AH2847">
        <f t="shared" si="97"/>
        <v>-7.158980973879403E-2</v>
      </c>
      <c r="AI2847" s="180">
        <v>4.5359385903698257E-3</v>
      </c>
      <c r="AJ2847" s="42">
        <f ca="1">_xlfn.NORM.INV(RAND(),VAR!$F$6,VAR!$F$7)</f>
        <v>-2.7238353981311102E-2</v>
      </c>
    </row>
    <row r="2848" spans="27:36" x14ac:dyDescent="0.25">
      <c r="AA2848" s="32" t="s">
        <v>5153</v>
      </c>
      <c r="AB2848">
        <v>31.01</v>
      </c>
      <c r="AC2848">
        <f t="shared" si="96"/>
        <v>6.0000000000000009</v>
      </c>
      <c r="AD2848" s="42">
        <v>4.5351473922903285E-3</v>
      </c>
      <c r="AF2848" s="32" t="s">
        <v>5153</v>
      </c>
      <c r="AG2848">
        <v>31.01</v>
      </c>
      <c r="AH2848">
        <f t="shared" si="97"/>
        <v>6.0000000000000009</v>
      </c>
      <c r="AI2848" s="180">
        <v>4.5351473922903285E-3</v>
      </c>
      <c r="AJ2848" s="42">
        <f ca="1">_xlfn.NORM.INV(RAND(),VAR!$F$6,VAR!$F$7)</f>
        <v>-1.3076851335103067E-2</v>
      </c>
    </row>
    <row r="2849" spans="27:36" x14ac:dyDescent="0.25">
      <c r="AA2849" s="32" t="s">
        <v>7433</v>
      </c>
      <c r="AB2849">
        <v>4.43</v>
      </c>
      <c r="AC2849">
        <f t="shared" si="96"/>
        <v>-0.98953139400241041</v>
      </c>
      <c r="AD2849" s="42">
        <v>4.5351473922901064E-3</v>
      </c>
      <c r="AF2849" s="32" t="s">
        <v>7433</v>
      </c>
      <c r="AG2849">
        <v>4.43</v>
      </c>
      <c r="AH2849">
        <f t="shared" si="97"/>
        <v>-0.98953139400241041</v>
      </c>
      <c r="AI2849" s="180">
        <v>4.5351473922901064E-3</v>
      </c>
      <c r="AJ2849" s="42">
        <f ca="1">_xlfn.NORM.INV(RAND(),VAR!$F$6,VAR!$F$7)</f>
        <v>2.3283055385066424E-2</v>
      </c>
    </row>
    <row r="2850" spans="27:36" x14ac:dyDescent="0.25">
      <c r="AA2850" s="32" t="s">
        <v>598</v>
      </c>
      <c r="AB2850">
        <v>423.17</v>
      </c>
      <c r="AC2850">
        <f t="shared" si="96"/>
        <v>26.231016731016734</v>
      </c>
      <c r="AD2850" s="42">
        <v>4.5340169966292532E-3</v>
      </c>
      <c r="AF2850" s="32" t="s">
        <v>598</v>
      </c>
      <c r="AG2850">
        <v>423.17</v>
      </c>
      <c r="AH2850">
        <f t="shared" si="97"/>
        <v>26.231016731016734</v>
      </c>
      <c r="AI2850" s="180">
        <v>4.5340169966292532E-3</v>
      </c>
      <c r="AJ2850" s="42">
        <f ca="1">_xlfn.NORM.INV(RAND(),VAR!$F$6,VAR!$F$7)</f>
        <v>-7.9616418560591751E-3</v>
      </c>
    </row>
    <row r="2851" spans="27:36" x14ac:dyDescent="0.25">
      <c r="AA2851" s="32" t="s">
        <v>5410</v>
      </c>
      <c r="AB2851">
        <v>15.54</v>
      </c>
      <c r="AC2851">
        <f t="shared" si="96"/>
        <v>-0.91465289982425313</v>
      </c>
      <c r="AD2851" s="42">
        <v>4.5248868778280382E-3</v>
      </c>
      <c r="AF2851" s="32" t="s">
        <v>5410</v>
      </c>
      <c r="AG2851">
        <v>15.54</v>
      </c>
      <c r="AH2851">
        <f t="shared" si="97"/>
        <v>-0.91465289982425313</v>
      </c>
      <c r="AI2851" s="180">
        <v>4.5248868778280382E-3</v>
      </c>
      <c r="AJ2851" s="42">
        <f ca="1">_xlfn.NORM.INV(RAND(),VAR!$F$6,VAR!$F$7)</f>
        <v>-3.0050528115509512E-2</v>
      </c>
    </row>
    <row r="2852" spans="27:36" x14ac:dyDescent="0.25">
      <c r="AA2852" s="32" t="s">
        <v>1240</v>
      </c>
      <c r="AB2852">
        <v>182.08</v>
      </c>
      <c r="AC2852">
        <f t="shared" si="96"/>
        <v>0.25919778699861706</v>
      </c>
      <c r="AD2852" s="42">
        <v>4.5238883371954142E-3</v>
      </c>
      <c r="AF2852" s="32" t="s">
        <v>1240</v>
      </c>
      <c r="AG2852">
        <v>182.08</v>
      </c>
      <c r="AH2852">
        <f t="shared" si="97"/>
        <v>0.25919778699861706</v>
      </c>
      <c r="AI2852" s="180">
        <v>4.5238883371954142E-3</v>
      </c>
      <c r="AJ2852" s="42">
        <f ca="1">_xlfn.NORM.INV(RAND(),VAR!$F$6,VAR!$F$7)</f>
        <v>-9.9081127360731401E-3</v>
      </c>
    </row>
    <row r="2853" spans="27:36" x14ac:dyDescent="0.25">
      <c r="AA2853" s="32" t="s">
        <v>3131</v>
      </c>
      <c r="AB2853">
        <v>144.6</v>
      </c>
      <c r="AC2853">
        <f t="shared" si="96"/>
        <v>31.49438202247191</v>
      </c>
      <c r="AD2853" s="42">
        <v>4.5154567558181036E-3</v>
      </c>
      <c r="AF2853" s="32" t="s">
        <v>3131</v>
      </c>
      <c r="AG2853">
        <v>144.6</v>
      </c>
      <c r="AH2853">
        <f t="shared" si="97"/>
        <v>31.49438202247191</v>
      </c>
      <c r="AI2853" s="180">
        <v>4.5154567558181036E-3</v>
      </c>
      <c r="AJ2853" s="42">
        <f ca="1">_xlfn.NORM.INV(RAND(),VAR!$F$6,VAR!$F$7)</f>
        <v>-1.5497631553671148E-2</v>
      </c>
    </row>
    <row r="2854" spans="27:36" x14ac:dyDescent="0.25">
      <c r="AA2854" s="32" t="s">
        <v>7432</v>
      </c>
      <c r="AB2854">
        <v>4.45</v>
      </c>
      <c r="AC2854">
        <f t="shared" si="96"/>
        <v>-0.96000718971870225</v>
      </c>
      <c r="AD2854" s="42">
        <v>4.5146726862304032E-3</v>
      </c>
      <c r="AF2854" s="32" t="s">
        <v>7432</v>
      </c>
      <c r="AG2854">
        <v>4.45</v>
      </c>
      <c r="AH2854">
        <f t="shared" si="97"/>
        <v>-0.96000718971870225</v>
      </c>
      <c r="AI2854" s="180">
        <v>4.5146726862304032E-3</v>
      </c>
      <c r="AJ2854" s="42">
        <f ca="1">_xlfn.NORM.INV(RAND(),VAR!$F$6,VAR!$F$7)</f>
        <v>3.9595646562381223E-2</v>
      </c>
    </row>
    <row r="2855" spans="27:36" x14ac:dyDescent="0.25">
      <c r="AA2855" s="32" t="s">
        <v>3557</v>
      </c>
      <c r="AB2855">
        <v>111.27</v>
      </c>
      <c r="AC2855">
        <f t="shared" si="96"/>
        <v>2.5709242618741976</v>
      </c>
      <c r="AD2855" s="42">
        <v>4.5138575426559857E-3</v>
      </c>
      <c r="AF2855" s="32" t="s">
        <v>3557</v>
      </c>
      <c r="AG2855">
        <v>111.27</v>
      </c>
      <c r="AH2855">
        <f t="shared" si="97"/>
        <v>2.5709242618741976</v>
      </c>
      <c r="AI2855" s="180">
        <v>4.5138575426559857E-3</v>
      </c>
      <c r="AJ2855" s="42">
        <f ca="1">_xlfn.NORM.INV(RAND(),VAR!$F$6,VAR!$F$7)</f>
        <v>-5.9480037588784812E-3</v>
      </c>
    </row>
    <row r="2856" spans="27:36" x14ac:dyDescent="0.25">
      <c r="AA2856" s="32" t="s">
        <v>4925</v>
      </c>
      <c r="AB2856">
        <v>31.16</v>
      </c>
      <c r="AC2856">
        <f t="shared" si="96"/>
        <v>-0.92866953575679878</v>
      </c>
      <c r="AD2856" s="42">
        <v>4.5132172791746417E-3</v>
      </c>
      <c r="AF2856" s="32" t="s">
        <v>4925</v>
      </c>
      <c r="AG2856">
        <v>31.16</v>
      </c>
      <c r="AH2856">
        <f t="shared" si="97"/>
        <v>-0.92866953575679878</v>
      </c>
      <c r="AI2856" s="180">
        <v>4.5132172791746417E-3</v>
      </c>
      <c r="AJ2856" s="42">
        <f ca="1">_xlfn.NORM.INV(RAND(),VAR!$F$6,VAR!$F$7)</f>
        <v>2.6103565363158016E-2</v>
      </c>
    </row>
    <row r="2857" spans="27:36" x14ac:dyDescent="0.25">
      <c r="AA2857" s="32" t="s">
        <v>661</v>
      </c>
      <c r="AB2857">
        <v>436.84</v>
      </c>
      <c r="AC2857">
        <f t="shared" si="96"/>
        <v>2.0099910425136085</v>
      </c>
      <c r="AD2857" s="42">
        <v>4.5069904341425993E-3</v>
      </c>
      <c r="AF2857" s="32" t="s">
        <v>661</v>
      </c>
      <c r="AG2857">
        <v>436.84</v>
      </c>
      <c r="AH2857">
        <f t="shared" si="97"/>
        <v>2.0099910425136085</v>
      </c>
      <c r="AI2857" s="180">
        <v>4.5069904341425993E-3</v>
      </c>
      <c r="AJ2857" s="42">
        <f ca="1">_xlfn.NORM.INV(RAND(),VAR!$F$6,VAR!$F$7)</f>
        <v>1.116173021594977E-2</v>
      </c>
    </row>
    <row r="2858" spans="27:36" x14ac:dyDescent="0.25">
      <c r="AA2858" s="32" t="s">
        <v>3164</v>
      </c>
      <c r="AB2858">
        <v>145.13</v>
      </c>
      <c r="AC2858">
        <f t="shared" si="96"/>
        <v>0.15826017557861127</v>
      </c>
      <c r="AD2858" s="42">
        <v>4.4988925802880164E-3</v>
      </c>
      <c r="AF2858" s="32" t="s">
        <v>3164</v>
      </c>
      <c r="AG2858">
        <v>145.13</v>
      </c>
      <c r="AH2858">
        <f t="shared" si="97"/>
        <v>0.15826017557861127</v>
      </c>
      <c r="AI2858" s="180">
        <v>4.4988925802880164E-3</v>
      </c>
      <c r="AJ2858" s="42">
        <f ca="1">_xlfn.NORM.INV(RAND(),VAR!$F$6,VAR!$F$7)</f>
        <v>3.0799983718373301E-2</v>
      </c>
    </row>
    <row r="2859" spans="27:36" x14ac:dyDescent="0.25">
      <c r="AA2859" s="32" t="s">
        <v>3490</v>
      </c>
      <c r="AB2859">
        <v>125.3</v>
      </c>
      <c r="AC2859">
        <f t="shared" si="96"/>
        <v>-0.24385975499366364</v>
      </c>
      <c r="AD2859" s="42">
        <v>4.4893378226711356E-3</v>
      </c>
      <c r="AF2859" s="32" t="s">
        <v>3490</v>
      </c>
      <c r="AG2859">
        <v>125.3</v>
      </c>
      <c r="AH2859">
        <f t="shared" si="97"/>
        <v>-0.24385975499366364</v>
      </c>
      <c r="AI2859" s="180">
        <v>4.4893378226711356E-3</v>
      </c>
      <c r="AJ2859" s="42">
        <f ca="1">_xlfn.NORM.INV(RAND(),VAR!$F$6,VAR!$F$7)</f>
        <v>3.7601528376707627E-3</v>
      </c>
    </row>
    <row r="2860" spans="27:36" x14ac:dyDescent="0.25">
      <c r="AA2860" s="32" t="s">
        <v>2556</v>
      </c>
      <c r="AB2860">
        <v>165.71</v>
      </c>
      <c r="AC2860">
        <f t="shared" si="96"/>
        <v>0.25262680474714649</v>
      </c>
      <c r="AD2860" s="42">
        <v>4.4856640601322884E-3</v>
      </c>
      <c r="AF2860" s="32" t="s">
        <v>2556</v>
      </c>
      <c r="AG2860">
        <v>165.71</v>
      </c>
      <c r="AH2860">
        <f t="shared" si="97"/>
        <v>0.25262680474714649</v>
      </c>
      <c r="AI2860" s="180">
        <v>4.4856640601322884E-3</v>
      </c>
      <c r="AJ2860" s="42">
        <f ca="1">_xlfn.NORM.INV(RAND(),VAR!$F$6,VAR!$F$7)</f>
        <v>-6.7715313527038062E-3</v>
      </c>
    </row>
    <row r="2861" spans="27:36" x14ac:dyDescent="0.25">
      <c r="AA2861" s="32" t="s">
        <v>3318</v>
      </c>
      <c r="AB2861">
        <v>132.29</v>
      </c>
      <c r="AC2861">
        <f t="shared" si="96"/>
        <v>-0.11959270597630778</v>
      </c>
      <c r="AD2861" s="42">
        <v>4.4798785117692308E-3</v>
      </c>
      <c r="AF2861" s="32" t="s">
        <v>3318</v>
      </c>
      <c r="AG2861">
        <v>132.29</v>
      </c>
      <c r="AH2861">
        <f t="shared" si="97"/>
        <v>-0.11959270597630778</v>
      </c>
      <c r="AI2861" s="180">
        <v>4.4798785117692308E-3</v>
      </c>
      <c r="AJ2861" s="42">
        <f ca="1">_xlfn.NORM.INV(RAND(),VAR!$F$6,VAR!$F$7)</f>
        <v>-1.3168373187329762E-2</v>
      </c>
    </row>
    <row r="2862" spans="27:36" x14ac:dyDescent="0.25">
      <c r="AA2862" s="32" t="s">
        <v>2762</v>
      </c>
      <c r="AB2862">
        <v>150.26</v>
      </c>
      <c r="AC2862">
        <f t="shared" si="96"/>
        <v>-0.59959495829669307</v>
      </c>
      <c r="AD2862" s="42">
        <v>4.4789090179824242E-3</v>
      </c>
      <c r="AF2862" s="32" t="s">
        <v>2762</v>
      </c>
      <c r="AG2862">
        <v>150.26</v>
      </c>
      <c r="AH2862">
        <f t="shared" si="97"/>
        <v>-0.59959495829669307</v>
      </c>
      <c r="AI2862" s="180">
        <v>4.4789090179824242E-3</v>
      </c>
      <c r="AJ2862" s="42">
        <f ca="1">_xlfn.NORM.INV(RAND(),VAR!$F$6,VAR!$F$7)</f>
        <v>-3.4619229252925321E-2</v>
      </c>
    </row>
    <row r="2863" spans="27:36" x14ac:dyDescent="0.25">
      <c r="AA2863" s="32" t="s">
        <v>820</v>
      </c>
      <c r="AB2863">
        <v>375.27</v>
      </c>
      <c r="AC2863">
        <f t="shared" si="96"/>
        <v>0.98776418242491659</v>
      </c>
      <c r="AD2863" s="42">
        <v>4.4700214132760152E-3</v>
      </c>
      <c r="AF2863" s="32" t="s">
        <v>820</v>
      </c>
      <c r="AG2863">
        <v>375.27</v>
      </c>
      <c r="AH2863">
        <f t="shared" si="97"/>
        <v>0.98776418242491659</v>
      </c>
      <c r="AI2863" s="180">
        <v>4.4700214132760152E-3</v>
      </c>
      <c r="AJ2863" s="42">
        <f ca="1">_xlfn.NORM.INV(RAND(),VAR!$F$6,VAR!$F$7)</f>
        <v>-5.2361456854475581E-2</v>
      </c>
    </row>
    <row r="2864" spans="27:36" x14ac:dyDescent="0.25">
      <c r="AA2864" s="32" t="s">
        <v>2110</v>
      </c>
      <c r="AB2864">
        <v>188.79</v>
      </c>
      <c r="AC2864">
        <f t="shared" si="96"/>
        <v>-7.4101519081148925E-4</v>
      </c>
      <c r="AD2864" s="42">
        <v>4.4692737430167551E-3</v>
      </c>
      <c r="AF2864" s="32" t="s">
        <v>2110</v>
      </c>
      <c r="AG2864">
        <v>188.79</v>
      </c>
      <c r="AH2864">
        <f t="shared" si="97"/>
        <v>-7.4101519081148925E-4</v>
      </c>
      <c r="AI2864" s="180">
        <v>4.4692737430167551E-3</v>
      </c>
      <c r="AJ2864" s="42">
        <f ca="1">_xlfn.NORM.INV(RAND(),VAR!$F$6,VAR!$F$7)</f>
        <v>1.1258845834024254E-2</v>
      </c>
    </row>
    <row r="2865" spans="27:36" x14ac:dyDescent="0.25">
      <c r="AA2865" s="32" t="s">
        <v>2430</v>
      </c>
      <c r="AB2865">
        <v>188.93</v>
      </c>
      <c r="AC2865">
        <f t="shared" si="96"/>
        <v>-0.24370521596413275</v>
      </c>
      <c r="AD2865" s="42">
        <v>4.4659471529586714E-3</v>
      </c>
      <c r="AF2865" s="32" t="s">
        <v>2430</v>
      </c>
      <c r="AG2865">
        <v>188.93</v>
      </c>
      <c r="AH2865">
        <f t="shared" si="97"/>
        <v>-0.24370521596413275</v>
      </c>
      <c r="AI2865" s="180">
        <v>4.4659471529586714E-3</v>
      </c>
      <c r="AJ2865" s="42">
        <f ca="1">_xlfn.NORM.INV(RAND(),VAR!$F$6,VAR!$F$7)</f>
        <v>-2.3362461017362231E-2</v>
      </c>
    </row>
    <row r="2866" spans="27:36" x14ac:dyDescent="0.25">
      <c r="AA2866" s="32" t="s">
        <v>1132</v>
      </c>
      <c r="AB2866">
        <v>249.81</v>
      </c>
      <c r="AC2866">
        <f t="shared" si="96"/>
        <v>-0.45614264254457582</v>
      </c>
      <c r="AD2866" s="42">
        <v>4.4632086851628117E-3</v>
      </c>
      <c r="AF2866" s="32" t="s">
        <v>1132</v>
      </c>
      <c r="AG2866">
        <v>249.81</v>
      </c>
      <c r="AH2866">
        <f t="shared" si="97"/>
        <v>-0.45614264254457582</v>
      </c>
      <c r="AI2866" s="180">
        <v>4.4632086851628117E-3</v>
      </c>
      <c r="AJ2866" s="42">
        <f ca="1">_xlfn.NORM.INV(RAND(),VAR!$F$6,VAR!$F$7)</f>
        <v>-8.3168550927411045E-3</v>
      </c>
    </row>
    <row r="2867" spans="27:36" x14ac:dyDescent="0.25">
      <c r="AA2867" s="32" t="s">
        <v>633</v>
      </c>
      <c r="AB2867">
        <v>459.33</v>
      </c>
      <c r="AC2867">
        <f t="shared" si="96"/>
        <v>49.98002219755827</v>
      </c>
      <c r="AD2867" s="42">
        <v>4.4610640949942493E-3</v>
      </c>
      <c r="AF2867" s="32" t="s">
        <v>633</v>
      </c>
      <c r="AG2867">
        <v>459.33</v>
      </c>
      <c r="AH2867">
        <f t="shared" si="97"/>
        <v>49.98002219755827</v>
      </c>
      <c r="AI2867" s="180">
        <v>4.4610640949942493E-3</v>
      </c>
      <c r="AJ2867" s="42">
        <f ca="1">_xlfn.NORM.INV(RAND(),VAR!$F$6,VAR!$F$7)</f>
        <v>1.6778147948564706E-2</v>
      </c>
    </row>
    <row r="2868" spans="27:36" x14ac:dyDescent="0.25">
      <c r="AA2868" s="32" t="s">
        <v>5788</v>
      </c>
      <c r="AB2868">
        <v>9.01</v>
      </c>
      <c r="AC2868">
        <f t="shared" si="96"/>
        <v>-0.96949382089046898</v>
      </c>
      <c r="AD2868" s="42">
        <v>4.4593088071347431E-3</v>
      </c>
      <c r="AF2868" s="32" t="s">
        <v>5788</v>
      </c>
      <c r="AG2868">
        <v>9.01</v>
      </c>
      <c r="AH2868">
        <f t="shared" si="97"/>
        <v>-0.96949382089046898</v>
      </c>
      <c r="AI2868" s="180">
        <v>4.4593088071347431E-3</v>
      </c>
      <c r="AJ2868" s="42">
        <f ca="1">_xlfn.NORM.INV(RAND(),VAR!$F$6,VAR!$F$7)</f>
        <v>3.8494026108636552E-2</v>
      </c>
    </row>
    <row r="2869" spans="27:36" x14ac:dyDescent="0.25">
      <c r="AA2869" s="32" t="s">
        <v>276</v>
      </c>
      <c r="AB2869">
        <v>295.35000000000002</v>
      </c>
      <c r="AC2869">
        <f t="shared" si="96"/>
        <v>8.3435621638721926</v>
      </c>
      <c r="AD2869" s="42">
        <v>4.4551761665079237E-3</v>
      </c>
      <c r="AF2869" s="32" t="s">
        <v>276</v>
      </c>
      <c r="AG2869">
        <v>295.35000000000002</v>
      </c>
      <c r="AH2869">
        <f t="shared" si="97"/>
        <v>8.3435621638721926</v>
      </c>
      <c r="AI2869" s="180">
        <v>4.4551761665079237E-3</v>
      </c>
      <c r="AJ2869" s="42">
        <f ca="1">_xlfn.NORM.INV(RAND(),VAR!$F$6,VAR!$F$7)</f>
        <v>6.1184723650977288E-3</v>
      </c>
    </row>
    <row r="2870" spans="27:36" x14ac:dyDescent="0.25">
      <c r="AA2870" s="32" t="s">
        <v>4929</v>
      </c>
      <c r="AB2870">
        <v>31.61</v>
      </c>
      <c r="AC2870">
        <f t="shared" si="96"/>
        <v>-0.74632854506058899</v>
      </c>
      <c r="AD2870" s="42">
        <v>4.4486812837623013E-3</v>
      </c>
      <c r="AF2870" s="32" t="s">
        <v>4929</v>
      </c>
      <c r="AG2870">
        <v>31.61</v>
      </c>
      <c r="AH2870">
        <f t="shared" si="97"/>
        <v>-0.74632854506058899</v>
      </c>
      <c r="AI2870" s="180">
        <v>4.4486812837623013E-3</v>
      </c>
      <c r="AJ2870" s="42">
        <f ca="1">_xlfn.NORM.INV(RAND(),VAR!$F$6,VAR!$F$7)</f>
        <v>-1.7825273259061518E-2</v>
      </c>
    </row>
    <row r="2871" spans="27:36" x14ac:dyDescent="0.25">
      <c r="AA2871" s="32" t="s">
        <v>3441</v>
      </c>
      <c r="AB2871">
        <v>124.61</v>
      </c>
      <c r="AC2871">
        <f t="shared" si="96"/>
        <v>17.324999999999999</v>
      </c>
      <c r="AD2871" s="42">
        <v>4.4333387070771835E-3</v>
      </c>
      <c r="AF2871" s="32" t="s">
        <v>3441</v>
      </c>
      <c r="AG2871">
        <v>124.61</v>
      </c>
      <c r="AH2871">
        <f t="shared" si="97"/>
        <v>17.324999999999999</v>
      </c>
      <c r="AI2871" s="180">
        <v>4.4333387070771835E-3</v>
      </c>
      <c r="AJ2871" s="42">
        <f ca="1">_xlfn.NORM.INV(RAND(),VAR!$F$6,VAR!$F$7)</f>
        <v>-1.2018536918073836E-2</v>
      </c>
    </row>
    <row r="2872" spans="27:36" x14ac:dyDescent="0.25">
      <c r="AA2872" s="32" t="s">
        <v>5912</v>
      </c>
      <c r="AB2872">
        <v>6.8</v>
      </c>
      <c r="AC2872">
        <f t="shared" si="96"/>
        <v>-0.96971586354324402</v>
      </c>
      <c r="AD2872" s="42">
        <v>4.4313146233383449E-3</v>
      </c>
      <c r="AF2872" s="32" t="s">
        <v>5912</v>
      </c>
      <c r="AG2872">
        <v>6.8</v>
      </c>
      <c r="AH2872">
        <f t="shared" si="97"/>
        <v>-0.96971586354324402</v>
      </c>
      <c r="AI2872" s="180">
        <v>4.4313146233383449E-3</v>
      </c>
      <c r="AJ2872" s="42">
        <f ca="1">_xlfn.NORM.INV(RAND(),VAR!$F$6,VAR!$F$7)</f>
        <v>-3.2514174955576375E-2</v>
      </c>
    </row>
    <row r="2873" spans="27:36" x14ac:dyDescent="0.25">
      <c r="AA2873" s="32" t="s">
        <v>176</v>
      </c>
      <c r="AB2873">
        <v>224.54</v>
      </c>
      <c r="AC2873">
        <f t="shared" si="96"/>
        <v>-0.17669489971766961</v>
      </c>
      <c r="AD2873" s="42">
        <v>4.4285394766270247E-3</v>
      </c>
      <c r="AF2873" s="32" t="s">
        <v>176</v>
      </c>
      <c r="AG2873">
        <v>224.54</v>
      </c>
      <c r="AH2873">
        <f t="shared" si="97"/>
        <v>-0.17669489971766961</v>
      </c>
      <c r="AI2873" s="180">
        <v>4.4285394766270247E-3</v>
      </c>
      <c r="AJ2873" s="42">
        <f ca="1">_xlfn.NORM.INV(RAND(),VAR!$F$6,VAR!$F$7)</f>
        <v>1.2257251707919825E-2</v>
      </c>
    </row>
    <row r="2874" spans="27:36" x14ac:dyDescent="0.25">
      <c r="AA2874" s="32" t="s">
        <v>1020</v>
      </c>
      <c r="AB2874">
        <v>272.73</v>
      </c>
      <c r="AC2874">
        <f t="shared" si="96"/>
        <v>6.9792276184903459</v>
      </c>
      <c r="AD2874" s="42">
        <v>4.4194011711413683E-3</v>
      </c>
      <c r="AF2874" s="32" t="s">
        <v>1020</v>
      </c>
      <c r="AG2874">
        <v>272.73</v>
      </c>
      <c r="AH2874">
        <f t="shared" si="97"/>
        <v>6.9792276184903459</v>
      </c>
      <c r="AI2874" s="180">
        <v>4.4194011711413683E-3</v>
      </c>
      <c r="AJ2874" s="42">
        <f ca="1">_xlfn.NORM.INV(RAND(),VAR!$F$6,VAR!$F$7)</f>
        <v>-4.0165281466256666E-3</v>
      </c>
    </row>
    <row r="2875" spans="27:36" x14ac:dyDescent="0.25">
      <c r="AA2875" s="32" t="s">
        <v>4996</v>
      </c>
      <c r="AB2875">
        <v>34.18</v>
      </c>
      <c r="AC2875">
        <f t="shared" si="96"/>
        <v>1.9956178790534618</v>
      </c>
      <c r="AD2875" s="42">
        <v>4.4078754040552948E-3</v>
      </c>
      <c r="AF2875" s="32" t="s">
        <v>4996</v>
      </c>
      <c r="AG2875">
        <v>34.18</v>
      </c>
      <c r="AH2875">
        <f t="shared" si="97"/>
        <v>1.9956178790534618</v>
      </c>
      <c r="AI2875" s="180">
        <v>4.4078754040552948E-3</v>
      </c>
      <c r="AJ2875" s="42">
        <f ca="1">_xlfn.NORM.INV(RAND(),VAR!$F$6,VAR!$F$7)</f>
        <v>1.0794490303205173E-2</v>
      </c>
    </row>
    <row r="2876" spans="27:36" x14ac:dyDescent="0.25">
      <c r="AA2876" s="32" t="s">
        <v>5682</v>
      </c>
      <c r="AB2876">
        <v>11.41</v>
      </c>
      <c r="AC2876">
        <f t="shared" si="96"/>
        <v>-0.95536692223439212</v>
      </c>
      <c r="AD2876" s="42">
        <v>4.4014084507042472E-3</v>
      </c>
      <c r="AF2876" s="32" t="s">
        <v>5682</v>
      </c>
      <c r="AG2876">
        <v>11.41</v>
      </c>
      <c r="AH2876">
        <f t="shared" si="97"/>
        <v>-0.95536692223439212</v>
      </c>
      <c r="AI2876" s="180">
        <v>4.4014084507042472E-3</v>
      </c>
      <c r="AJ2876" s="42">
        <f ca="1">_xlfn.NORM.INV(RAND(),VAR!$F$6,VAR!$F$7)</f>
        <v>1.7901358533726545E-2</v>
      </c>
    </row>
    <row r="2877" spans="27:36" x14ac:dyDescent="0.25">
      <c r="AA2877" s="32" t="s">
        <v>1126</v>
      </c>
      <c r="AB2877">
        <v>255.64</v>
      </c>
      <c r="AC2877">
        <f t="shared" si="96"/>
        <v>0.33298571279591194</v>
      </c>
      <c r="AD2877" s="42">
        <v>4.4004400440043057E-3</v>
      </c>
      <c r="AF2877" s="32" t="s">
        <v>1126</v>
      </c>
      <c r="AG2877">
        <v>255.64</v>
      </c>
      <c r="AH2877">
        <f t="shared" si="97"/>
        <v>0.33298571279591194</v>
      </c>
      <c r="AI2877" s="180">
        <v>4.4004400440043057E-3</v>
      </c>
      <c r="AJ2877" s="42">
        <f ca="1">_xlfn.NORM.INV(RAND(),VAR!$F$6,VAR!$F$7)</f>
        <v>-3.6939574183259688E-7</v>
      </c>
    </row>
    <row r="2878" spans="27:36" x14ac:dyDescent="0.25">
      <c r="AA2878" s="32" t="s">
        <v>1964</v>
      </c>
      <c r="AB2878">
        <v>191.78</v>
      </c>
      <c r="AC2878">
        <f t="shared" si="96"/>
        <v>0.55337761218208326</v>
      </c>
      <c r="AD2878" s="42">
        <v>4.3992877343668191E-3</v>
      </c>
      <c r="AF2878" s="32" t="s">
        <v>1964</v>
      </c>
      <c r="AG2878">
        <v>191.78</v>
      </c>
      <c r="AH2878">
        <f t="shared" si="97"/>
        <v>0.55337761218208326</v>
      </c>
      <c r="AI2878" s="180">
        <v>4.3992877343668191E-3</v>
      </c>
      <c r="AJ2878" s="42">
        <f ca="1">_xlfn.NORM.INV(RAND(),VAR!$F$6,VAR!$F$7)</f>
        <v>2.2804509051942683E-2</v>
      </c>
    </row>
    <row r="2879" spans="27:36" x14ac:dyDescent="0.25">
      <c r="AA2879" s="32" t="s">
        <v>3426</v>
      </c>
      <c r="AB2879">
        <v>123.46</v>
      </c>
      <c r="AC2879">
        <f t="shared" si="96"/>
        <v>2.5994169096209916</v>
      </c>
      <c r="AD2879" s="42">
        <v>4.3931012040350215E-3</v>
      </c>
      <c r="AF2879" s="32" t="s">
        <v>3426</v>
      </c>
      <c r="AG2879">
        <v>123.46</v>
      </c>
      <c r="AH2879">
        <f t="shared" si="97"/>
        <v>2.5994169096209916</v>
      </c>
      <c r="AI2879" s="180">
        <v>4.3931012040350215E-3</v>
      </c>
      <c r="AJ2879" s="42">
        <f ca="1">_xlfn.NORM.INV(RAND(),VAR!$F$6,VAR!$F$7)</f>
        <v>9.1503429456343127E-3</v>
      </c>
    </row>
    <row r="2880" spans="27:36" x14ac:dyDescent="0.25">
      <c r="AA2880" s="32" t="s">
        <v>4719</v>
      </c>
      <c r="AB2880">
        <v>34.299999999999997</v>
      </c>
      <c r="AC2880">
        <f t="shared" si="96"/>
        <v>-0.63483445118705428</v>
      </c>
      <c r="AD2880" s="42">
        <v>4.3923865300146137E-3</v>
      </c>
      <c r="AF2880" s="32" t="s">
        <v>4719</v>
      </c>
      <c r="AG2880">
        <v>34.299999999999997</v>
      </c>
      <c r="AH2880">
        <f t="shared" si="97"/>
        <v>-0.63483445118705428</v>
      </c>
      <c r="AI2880" s="180">
        <v>4.3923865300146137E-3</v>
      </c>
      <c r="AJ2880" s="42">
        <f ca="1">_xlfn.NORM.INV(RAND(),VAR!$F$6,VAR!$F$7)</f>
        <v>2.6432083253346006E-3</v>
      </c>
    </row>
    <row r="2881" spans="27:36" x14ac:dyDescent="0.25">
      <c r="AA2881" s="32" t="s">
        <v>3620</v>
      </c>
      <c r="AB2881">
        <v>93.93</v>
      </c>
      <c r="AC2881">
        <f t="shared" si="96"/>
        <v>2.1435742971887555</v>
      </c>
      <c r="AD2881" s="42">
        <v>4.3840889649273684E-3</v>
      </c>
      <c r="AF2881" s="32" t="s">
        <v>3620</v>
      </c>
      <c r="AG2881">
        <v>93.93</v>
      </c>
      <c r="AH2881">
        <f t="shared" si="97"/>
        <v>2.1435742971887555</v>
      </c>
      <c r="AI2881" s="180">
        <v>4.3840889649273684E-3</v>
      </c>
      <c r="AJ2881" s="42">
        <f ca="1">_xlfn.NORM.INV(RAND(),VAR!$F$6,VAR!$F$7)</f>
        <v>-3.6280488093985166E-4</v>
      </c>
    </row>
    <row r="2882" spans="27:36" x14ac:dyDescent="0.25">
      <c r="AA2882" s="32" t="s">
        <v>4858</v>
      </c>
      <c r="AB2882">
        <v>29.88</v>
      </c>
      <c r="AC2882">
        <f t="shared" si="96"/>
        <v>-7.1472964574269771E-2</v>
      </c>
      <c r="AD2882" s="42">
        <v>4.3697478991595595E-3</v>
      </c>
      <c r="AF2882" s="32" t="s">
        <v>4858</v>
      </c>
      <c r="AG2882">
        <v>29.88</v>
      </c>
      <c r="AH2882">
        <f t="shared" si="97"/>
        <v>-7.1472964574269771E-2</v>
      </c>
      <c r="AI2882" s="180">
        <v>4.3697478991595595E-3</v>
      </c>
      <c r="AJ2882" s="42">
        <f ca="1">_xlfn.NORM.INV(RAND(),VAR!$F$6,VAR!$F$7)</f>
        <v>-7.5370635104982479E-3</v>
      </c>
    </row>
    <row r="2883" spans="27:36" x14ac:dyDescent="0.25">
      <c r="AA2883" s="32" t="s">
        <v>4462</v>
      </c>
      <c r="AB2883">
        <v>32.18</v>
      </c>
      <c r="AC2883">
        <f t="shared" si="96"/>
        <v>3.6637681159420286</v>
      </c>
      <c r="AD2883" s="42">
        <v>4.3695380774033676E-3</v>
      </c>
      <c r="AF2883" s="32" t="s">
        <v>4462</v>
      </c>
      <c r="AG2883">
        <v>32.18</v>
      </c>
      <c r="AH2883">
        <f t="shared" si="97"/>
        <v>3.6637681159420286</v>
      </c>
      <c r="AI2883" s="180">
        <v>4.3695380774033676E-3</v>
      </c>
      <c r="AJ2883" s="42">
        <f ca="1">_xlfn.NORM.INV(RAND(),VAR!$F$6,VAR!$F$7)</f>
        <v>-2.8298345588776985E-2</v>
      </c>
    </row>
    <row r="2884" spans="27:36" x14ac:dyDescent="0.25">
      <c r="AA2884" s="32" t="s">
        <v>6013</v>
      </c>
      <c r="AB2884">
        <v>6.9</v>
      </c>
      <c r="AC2884">
        <f t="shared" ref="AC2884:AC2947" si="98">(AB2884/AB2885)-1</f>
        <v>-0.70078057241977443</v>
      </c>
      <c r="AD2884" s="42">
        <v>4.366812227074357E-3</v>
      </c>
      <c r="AF2884" s="32" t="s">
        <v>6013</v>
      </c>
      <c r="AG2884">
        <v>6.9</v>
      </c>
      <c r="AH2884">
        <f t="shared" ref="AH2884:AH2947" si="99">(AG2884/AG2885)-1</f>
        <v>-0.70078057241977443</v>
      </c>
      <c r="AI2884" s="180">
        <v>4.366812227074357E-3</v>
      </c>
      <c r="AJ2884" s="42">
        <f ca="1">_xlfn.NORM.INV(RAND(),VAR!$F$6,VAR!$F$7)</f>
        <v>-1.0466749833826181E-2</v>
      </c>
    </row>
    <row r="2885" spans="27:36" x14ac:dyDescent="0.25">
      <c r="AA2885" s="32" t="s">
        <v>5232</v>
      </c>
      <c r="AB2885">
        <v>23.06</v>
      </c>
      <c r="AC2885">
        <f t="shared" si="98"/>
        <v>-0.37608225108225113</v>
      </c>
      <c r="AD2885" s="42">
        <v>4.3554006968640202E-3</v>
      </c>
      <c r="AF2885" s="32" t="s">
        <v>5232</v>
      </c>
      <c r="AG2885">
        <v>23.06</v>
      </c>
      <c r="AH2885">
        <f t="shared" si="99"/>
        <v>-0.37608225108225113</v>
      </c>
      <c r="AI2885" s="180">
        <v>4.3554006968640202E-3</v>
      </c>
      <c r="AJ2885" s="42">
        <f ca="1">_xlfn.NORM.INV(RAND(),VAR!$F$6,VAR!$F$7)</f>
        <v>3.2643349943365846E-2</v>
      </c>
    </row>
    <row r="2886" spans="27:36" x14ac:dyDescent="0.25">
      <c r="AA2886" s="32" t="s">
        <v>4354</v>
      </c>
      <c r="AB2886">
        <v>36.96</v>
      </c>
      <c r="AC2886">
        <f t="shared" si="98"/>
        <v>4.3333333333333339</v>
      </c>
      <c r="AD2886" s="42">
        <v>4.3478260869567187E-3</v>
      </c>
      <c r="AF2886" s="32" t="s">
        <v>4354</v>
      </c>
      <c r="AG2886">
        <v>36.96</v>
      </c>
      <c r="AH2886">
        <f t="shared" si="99"/>
        <v>4.3333333333333339</v>
      </c>
      <c r="AI2886" s="180">
        <v>4.3478260869567187E-3</v>
      </c>
      <c r="AJ2886" s="42">
        <f ca="1">_xlfn.NORM.INV(RAND(),VAR!$F$6,VAR!$F$7)</f>
        <v>-1.1413126754800607E-2</v>
      </c>
    </row>
    <row r="2887" spans="27:36" x14ac:dyDescent="0.25">
      <c r="AA2887" s="32" t="s">
        <v>6151</v>
      </c>
      <c r="AB2887">
        <v>6.93</v>
      </c>
      <c r="AC2887">
        <f t="shared" si="98"/>
        <v>-0.97300876338851028</v>
      </c>
      <c r="AD2887" s="42">
        <v>4.3478260869564966E-3</v>
      </c>
      <c r="AF2887" s="32" t="s">
        <v>6151</v>
      </c>
      <c r="AG2887">
        <v>6.93</v>
      </c>
      <c r="AH2887">
        <f t="shared" si="99"/>
        <v>-0.97300876338851028</v>
      </c>
      <c r="AI2887" s="180">
        <v>4.3478260869564966E-3</v>
      </c>
      <c r="AJ2887" s="42">
        <f ca="1">_xlfn.NORM.INV(RAND(),VAR!$F$6,VAR!$F$7)</f>
        <v>4.6010969940804596E-4</v>
      </c>
    </row>
    <row r="2888" spans="27:36" x14ac:dyDescent="0.25">
      <c r="AA2888" s="32" t="s">
        <v>1125</v>
      </c>
      <c r="AB2888">
        <v>256.75</v>
      </c>
      <c r="AC2888">
        <f t="shared" si="98"/>
        <v>5.9373142393947589</v>
      </c>
      <c r="AD2888" s="42">
        <v>4.3420434986700673E-3</v>
      </c>
      <c r="AF2888" s="32" t="s">
        <v>1125</v>
      </c>
      <c r="AG2888">
        <v>256.75</v>
      </c>
      <c r="AH2888">
        <f t="shared" si="99"/>
        <v>5.9373142393947589</v>
      </c>
      <c r="AI2888" s="180">
        <v>4.3420434986700673E-3</v>
      </c>
      <c r="AJ2888" s="42">
        <f ca="1">_xlfn.NORM.INV(RAND(),VAR!$F$6,VAR!$F$7)</f>
        <v>-1.6628750405753318E-3</v>
      </c>
    </row>
    <row r="2889" spans="27:36" x14ac:dyDescent="0.25">
      <c r="AA2889" s="32" t="s">
        <v>4665</v>
      </c>
      <c r="AB2889">
        <v>37.01</v>
      </c>
      <c r="AC2889">
        <f t="shared" si="98"/>
        <v>-0.82615435201277654</v>
      </c>
      <c r="AD2889" s="42">
        <v>4.3419267299862341E-3</v>
      </c>
      <c r="AF2889" s="32" t="s">
        <v>4665</v>
      </c>
      <c r="AG2889">
        <v>37.01</v>
      </c>
      <c r="AH2889">
        <f t="shared" si="99"/>
        <v>-0.82615435201277654</v>
      </c>
      <c r="AI2889" s="180">
        <v>4.3419267299862341E-3</v>
      </c>
      <c r="AJ2889" s="42">
        <f ca="1">_xlfn.NORM.INV(RAND(),VAR!$F$6,VAR!$F$7)</f>
        <v>-1.4991941624007504E-2</v>
      </c>
    </row>
    <row r="2890" spans="27:36" x14ac:dyDescent="0.25">
      <c r="AA2890" s="32" t="s">
        <v>2373</v>
      </c>
      <c r="AB2890">
        <v>212.89</v>
      </c>
      <c r="AC2890">
        <f t="shared" si="98"/>
        <v>12.141358024691359</v>
      </c>
      <c r="AD2890" s="42">
        <v>4.3402368259659596E-3</v>
      </c>
      <c r="AF2890" s="32" t="s">
        <v>2373</v>
      </c>
      <c r="AG2890">
        <v>212.89</v>
      </c>
      <c r="AH2890">
        <f t="shared" si="99"/>
        <v>12.141358024691359</v>
      </c>
      <c r="AI2890" s="180">
        <v>4.3402368259659596E-3</v>
      </c>
      <c r="AJ2890" s="42">
        <f ca="1">_xlfn.NORM.INV(RAND(),VAR!$F$6,VAR!$F$7)</f>
        <v>-1.2000999395084352E-2</v>
      </c>
    </row>
    <row r="2891" spans="27:36" x14ac:dyDescent="0.25">
      <c r="AA2891" s="32" t="s">
        <v>5383</v>
      </c>
      <c r="AB2891">
        <v>16.2</v>
      </c>
      <c r="AC2891">
        <f t="shared" si="98"/>
        <v>-0.66755592037759082</v>
      </c>
      <c r="AD2891" s="42">
        <v>4.3397396156230617E-3</v>
      </c>
      <c r="AF2891" s="32" t="s">
        <v>5383</v>
      </c>
      <c r="AG2891">
        <v>16.2</v>
      </c>
      <c r="AH2891">
        <f t="shared" si="99"/>
        <v>-0.66755592037759082</v>
      </c>
      <c r="AI2891" s="180">
        <v>4.3397396156230617E-3</v>
      </c>
      <c r="AJ2891" s="42">
        <f ca="1">_xlfn.NORM.INV(RAND(),VAR!$F$6,VAR!$F$7)</f>
        <v>-2.1689526142629048E-2</v>
      </c>
    </row>
    <row r="2892" spans="27:36" x14ac:dyDescent="0.25">
      <c r="AA2892" s="32" t="s">
        <v>4249</v>
      </c>
      <c r="AB2892">
        <v>48.73</v>
      </c>
      <c r="AC2892">
        <f t="shared" si="98"/>
        <v>0.397877223178428</v>
      </c>
      <c r="AD2892" s="42">
        <v>4.3281121187137561E-3</v>
      </c>
      <c r="AF2892" s="32" t="s">
        <v>4249</v>
      </c>
      <c r="AG2892">
        <v>48.73</v>
      </c>
      <c r="AH2892">
        <f t="shared" si="99"/>
        <v>0.397877223178428</v>
      </c>
      <c r="AI2892" s="180">
        <v>4.3281121187137561E-3</v>
      </c>
      <c r="AJ2892" s="42">
        <f ca="1">_xlfn.NORM.INV(RAND(),VAR!$F$6,VAR!$F$7)</f>
        <v>-4.278488495732086E-3</v>
      </c>
    </row>
    <row r="2893" spans="27:36" x14ac:dyDescent="0.25">
      <c r="AA2893" s="32" t="s">
        <v>5004</v>
      </c>
      <c r="AB2893">
        <v>34.86</v>
      </c>
      <c r="AC2893">
        <f t="shared" si="98"/>
        <v>-0.76961205472209371</v>
      </c>
      <c r="AD2893" s="42">
        <v>4.321521175453702E-3</v>
      </c>
      <c r="AF2893" s="32" t="s">
        <v>5004</v>
      </c>
      <c r="AG2893">
        <v>34.86</v>
      </c>
      <c r="AH2893">
        <f t="shared" si="99"/>
        <v>-0.76961205472209371</v>
      </c>
      <c r="AI2893" s="180">
        <v>4.321521175453702E-3</v>
      </c>
      <c r="AJ2893" s="42">
        <f ca="1">_xlfn.NORM.INV(RAND(),VAR!$F$6,VAR!$F$7)</f>
        <v>-8.3686913813481867E-3</v>
      </c>
    </row>
    <row r="2894" spans="27:36" x14ac:dyDescent="0.25">
      <c r="AA2894" s="32" t="s">
        <v>3033</v>
      </c>
      <c r="AB2894">
        <v>151.31</v>
      </c>
      <c r="AC2894">
        <f t="shared" si="98"/>
        <v>2.8480152256661118E-2</v>
      </c>
      <c r="AD2894" s="42">
        <v>4.3143501924864935E-3</v>
      </c>
      <c r="AF2894" s="32" t="s">
        <v>3033</v>
      </c>
      <c r="AG2894">
        <v>151.31</v>
      </c>
      <c r="AH2894">
        <f t="shared" si="99"/>
        <v>2.8480152256661118E-2</v>
      </c>
      <c r="AI2894" s="180">
        <v>4.3143501924864935E-3</v>
      </c>
      <c r="AJ2894" s="42">
        <f ca="1">_xlfn.NORM.INV(RAND(),VAR!$F$6,VAR!$F$7)</f>
        <v>3.32962428351549E-2</v>
      </c>
    </row>
    <row r="2895" spans="27:36" x14ac:dyDescent="0.25">
      <c r="AA2895" s="32" t="s">
        <v>2775</v>
      </c>
      <c r="AB2895">
        <v>147.12</v>
      </c>
      <c r="AC2895">
        <f t="shared" si="98"/>
        <v>-5.975586374384867E-2</v>
      </c>
      <c r="AD2895" s="42">
        <v>4.300634855621599E-3</v>
      </c>
      <c r="AF2895" s="32" t="s">
        <v>2775</v>
      </c>
      <c r="AG2895">
        <v>147.12</v>
      </c>
      <c r="AH2895">
        <f t="shared" si="99"/>
        <v>-5.975586374384867E-2</v>
      </c>
      <c r="AI2895" s="180">
        <v>4.300634855621599E-3</v>
      </c>
      <c r="AJ2895" s="42">
        <f ca="1">_xlfn.NORM.INV(RAND(),VAR!$F$6,VAR!$F$7)</f>
        <v>3.9180982570399821E-2</v>
      </c>
    </row>
    <row r="2896" spans="27:36" x14ac:dyDescent="0.25">
      <c r="AA2896" s="32" t="s">
        <v>1508</v>
      </c>
      <c r="AB2896">
        <v>156.47</v>
      </c>
      <c r="AC2896">
        <f t="shared" si="98"/>
        <v>-1.4040462058841907E-3</v>
      </c>
      <c r="AD2896" s="42">
        <v>4.3003851091141243E-3</v>
      </c>
      <c r="AF2896" s="32" t="s">
        <v>1508</v>
      </c>
      <c r="AG2896">
        <v>156.47</v>
      </c>
      <c r="AH2896">
        <f t="shared" si="99"/>
        <v>-1.4040462058841907E-3</v>
      </c>
      <c r="AI2896" s="180">
        <v>4.3003851091141243E-3</v>
      </c>
      <c r="AJ2896" s="42">
        <f ca="1">_xlfn.NORM.INV(RAND(),VAR!$F$6,VAR!$F$7)</f>
        <v>2.7855668990136298E-3</v>
      </c>
    </row>
    <row r="2897" spans="27:36" x14ac:dyDescent="0.25">
      <c r="AA2897" s="32" t="s">
        <v>2514</v>
      </c>
      <c r="AB2897">
        <v>156.69</v>
      </c>
      <c r="AC2897">
        <f t="shared" si="98"/>
        <v>4.6064490286400916E-2</v>
      </c>
      <c r="AD2897" s="42">
        <v>4.2943212408663722E-3</v>
      </c>
      <c r="AF2897" s="32" t="s">
        <v>2514</v>
      </c>
      <c r="AG2897">
        <v>156.69</v>
      </c>
      <c r="AH2897">
        <f t="shared" si="99"/>
        <v>4.6064490286400916E-2</v>
      </c>
      <c r="AI2897" s="180">
        <v>4.2943212408663722E-3</v>
      </c>
      <c r="AJ2897" s="42">
        <f ca="1">_xlfn.NORM.INV(RAND(),VAR!$F$6,VAR!$F$7)</f>
        <v>1.9446656684591078E-2</v>
      </c>
    </row>
    <row r="2898" spans="27:36" x14ac:dyDescent="0.25">
      <c r="AA2898" s="32" t="s">
        <v>3061</v>
      </c>
      <c r="AB2898">
        <v>149.79</v>
      </c>
      <c r="AC2898">
        <f t="shared" si="98"/>
        <v>-0.20048038430744597</v>
      </c>
      <c r="AD2898" s="42">
        <v>4.2909822326515634E-3</v>
      </c>
      <c r="AF2898" s="32" t="s">
        <v>3061</v>
      </c>
      <c r="AG2898">
        <v>149.79</v>
      </c>
      <c r="AH2898">
        <f t="shared" si="99"/>
        <v>-0.20048038430744597</v>
      </c>
      <c r="AI2898" s="180">
        <v>4.2909822326515634E-3</v>
      </c>
      <c r="AJ2898" s="42">
        <f ca="1">_xlfn.NORM.INV(RAND(),VAR!$F$6,VAR!$F$7)</f>
        <v>-6.1838384240200835E-3</v>
      </c>
    </row>
    <row r="2899" spans="27:36" x14ac:dyDescent="0.25">
      <c r="AA2899" s="32" t="s">
        <v>2412</v>
      </c>
      <c r="AB2899">
        <v>187.35</v>
      </c>
      <c r="AC2899">
        <f t="shared" si="98"/>
        <v>0.3313672541216599</v>
      </c>
      <c r="AD2899" s="42">
        <v>4.2883945322969019E-3</v>
      </c>
      <c r="AF2899" s="32" t="s">
        <v>2412</v>
      </c>
      <c r="AG2899">
        <v>187.35</v>
      </c>
      <c r="AH2899">
        <f t="shared" si="99"/>
        <v>0.3313672541216599</v>
      </c>
      <c r="AI2899" s="180">
        <v>4.2883945322969019E-3</v>
      </c>
      <c r="AJ2899" s="42">
        <f ca="1">_xlfn.NORM.INV(RAND(),VAR!$F$6,VAR!$F$7)</f>
        <v>-1.1245585107141694E-2</v>
      </c>
    </row>
    <row r="2900" spans="27:36" x14ac:dyDescent="0.25">
      <c r="AA2900" s="32" t="s">
        <v>1649</v>
      </c>
      <c r="AB2900">
        <v>140.72</v>
      </c>
      <c r="AC2900">
        <f t="shared" si="98"/>
        <v>0.76318757047988961</v>
      </c>
      <c r="AD2900" s="42">
        <v>4.2820439623179052E-3</v>
      </c>
      <c r="AF2900" s="32" t="s">
        <v>1649</v>
      </c>
      <c r="AG2900">
        <v>140.72</v>
      </c>
      <c r="AH2900">
        <f t="shared" si="99"/>
        <v>0.76318757047988961</v>
      </c>
      <c r="AI2900" s="180">
        <v>4.2820439623179052E-3</v>
      </c>
      <c r="AJ2900" s="42">
        <f ca="1">_xlfn.NORM.INV(RAND(),VAR!$F$6,VAR!$F$7)</f>
        <v>4.5634615170441388E-3</v>
      </c>
    </row>
    <row r="2901" spans="27:36" x14ac:dyDescent="0.25">
      <c r="AA2901" s="32" t="s">
        <v>3794</v>
      </c>
      <c r="AB2901">
        <v>79.81</v>
      </c>
      <c r="AC2901">
        <f t="shared" si="98"/>
        <v>-0.81824185834661811</v>
      </c>
      <c r="AD2901" s="42">
        <v>4.2783440291933594E-3</v>
      </c>
      <c r="AF2901" s="32" t="s">
        <v>3794</v>
      </c>
      <c r="AG2901">
        <v>79.81</v>
      </c>
      <c r="AH2901">
        <f t="shared" si="99"/>
        <v>-0.81824185834661811</v>
      </c>
      <c r="AI2901" s="180">
        <v>4.2783440291933594E-3</v>
      </c>
      <c r="AJ2901" s="42">
        <f ca="1">_xlfn.NORM.INV(RAND(),VAR!$F$6,VAR!$F$7)</f>
        <v>9.1215281605057513E-3</v>
      </c>
    </row>
    <row r="2902" spans="27:36" x14ac:dyDescent="0.25">
      <c r="AA2902" s="32" t="s">
        <v>665</v>
      </c>
      <c r="AB2902">
        <v>439.1</v>
      </c>
      <c r="AC2902">
        <f t="shared" si="98"/>
        <v>1.3034149923936424</v>
      </c>
      <c r="AD2902" s="42">
        <v>4.2769251881160653E-3</v>
      </c>
      <c r="AF2902" s="32" t="s">
        <v>665</v>
      </c>
      <c r="AG2902">
        <v>439.1</v>
      </c>
      <c r="AH2902">
        <f t="shared" si="99"/>
        <v>1.3034149923936424</v>
      </c>
      <c r="AI2902" s="180">
        <v>4.2769251881160653E-3</v>
      </c>
      <c r="AJ2902" s="42">
        <f ca="1">_xlfn.NORM.INV(RAND(),VAR!$F$6,VAR!$F$7)</f>
        <v>-1.3424099327498979E-2</v>
      </c>
    </row>
    <row r="2903" spans="27:36" x14ac:dyDescent="0.25">
      <c r="AA2903" s="32" t="s">
        <v>1857</v>
      </c>
      <c r="AB2903">
        <v>190.63</v>
      </c>
      <c r="AC2903">
        <f t="shared" si="98"/>
        <v>25.96322489391796</v>
      </c>
      <c r="AD2903" s="42">
        <v>4.2672005057422524E-3</v>
      </c>
      <c r="AF2903" s="32" t="s">
        <v>1857</v>
      </c>
      <c r="AG2903">
        <v>190.63</v>
      </c>
      <c r="AH2903">
        <f t="shared" si="99"/>
        <v>25.96322489391796</v>
      </c>
      <c r="AI2903" s="180">
        <v>4.2672005057422524E-3</v>
      </c>
      <c r="AJ2903" s="42">
        <f ca="1">_xlfn.NORM.INV(RAND(),VAR!$F$6,VAR!$F$7)</f>
        <v>7.82345707728355E-3</v>
      </c>
    </row>
    <row r="2904" spans="27:36" x14ac:dyDescent="0.25">
      <c r="AA2904" s="32" t="s">
        <v>6642</v>
      </c>
      <c r="AB2904">
        <v>7.07</v>
      </c>
      <c r="AC2904">
        <f t="shared" si="98"/>
        <v>-0.76963180188986646</v>
      </c>
      <c r="AD2904" s="42">
        <v>4.2613636363637575E-3</v>
      </c>
      <c r="AF2904" s="32" t="s">
        <v>6642</v>
      </c>
      <c r="AG2904">
        <v>7.07</v>
      </c>
      <c r="AH2904">
        <f t="shared" si="99"/>
        <v>-0.76963180188986646</v>
      </c>
      <c r="AI2904" s="180">
        <v>4.2613636363637575E-3</v>
      </c>
      <c r="AJ2904" s="42">
        <f ca="1">_xlfn.NORM.INV(RAND(),VAR!$F$6,VAR!$F$7)</f>
        <v>1.790175188807264E-2</v>
      </c>
    </row>
    <row r="2905" spans="27:36" x14ac:dyDescent="0.25">
      <c r="AA2905" s="32" t="s">
        <v>4809</v>
      </c>
      <c r="AB2905">
        <v>30.69</v>
      </c>
      <c r="AC2905">
        <f t="shared" si="98"/>
        <v>-0.78736229474121799</v>
      </c>
      <c r="AD2905" s="42">
        <v>4.2539267015706539E-3</v>
      </c>
      <c r="AF2905" s="32" t="s">
        <v>4809</v>
      </c>
      <c r="AG2905">
        <v>30.69</v>
      </c>
      <c r="AH2905">
        <f t="shared" si="99"/>
        <v>-0.78736229474121799</v>
      </c>
      <c r="AI2905" s="180">
        <v>4.2539267015706539E-3</v>
      </c>
      <c r="AJ2905" s="42">
        <f ca="1">_xlfn.NORM.INV(RAND(),VAR!$F$6,VAR!$F$7)</f>
        <v>-1.5409431407990778E-2</v>
      </c>
    </row>
    <row r="2906" spans="27:36" x14ac:dyDescent="0.25">
      <c r="AA2906" s="32" t="s">
        <v>2825</v>
      </c>
      <c r="AB2906">
        <v>144.33000000000001</v>
      </c>
      <c r="AC2906">
        <f t="shared" si="98"/>
        <v>-1.6825613079019086E-2</v>
      </c>
      <c r="AD2906" s="42">
        <v>4.2443640411913286E-3</v>
      </c>
      <c r="AF2906" s="32" t="s">
        <v>2825</v>
      </c>
      <c r="AG2906">
        <v>144.33000000000001</v>
      </c>
      <c r="AH2906">
        <f t="shared" si="99"/>
        <v>-1.6825613079019086E-2</v>
      </c>
      <c r="AI2906" s="180">
        <v>4.2443640411913286E-3</v>
      </c>
      <c r="AJ2906" s="42">
        <f ca="1">_xlfn.NORM.INV(RAND(),VAR!$F$6,VAR!$F$7)</f>
        <v>6.3774953297736593E-3</v>
      </c>
    </row>
    <row r="2907" spans="27:36" x14ac:dyDescent="0.25">
      <c r="AA2907" s="32" t="s">
        <v>2911</v>
      </c>
      <c r="AB2907">
        <v>146.80000000000001</v>
      </c>
      <c r="AC2907">
        <f t="shared" si="98"/>
        <v>0.21493006703633211</v>
      </c>
      <c r="AD2907" s="42">
        <v>4.2413462854016259E-3</v>
      </c>
      <c r="AF2907" s="32" t="s">
        <v>2911</v>
      </c>
      <c r="AG2907">
        <v>146.80000000000001</v>
      </c>
      <c r="AH2907">
        <f t="shared" si="99"/>
        <v>0.21493006703633211</v>
      </c>
      <c r="AI2907" s="180">
        <v>4.2413462854016259E-3</v>
      </c>
      <c r="AJ2907" s="42">
        <f ca="1">_xlfn.NORM.INV(RAND(),VAR!$F$6,VAR!$F$7)</f>
        <v>-2.634498991847602E-2</v>
      </c>
    </row>
    <row r="2908" spans="27:36" x14ac:dyDescent="0.25">
      <c r="AA2908" s="32" t="s">
        <v>3432</v>
      </c>
      <c r="AB2908">
        <v>120.83</v>
      </c>
      <c r="AC2908">
        <f t="shared" si="98"/>
        <v>15.994374120956397</v>
      </c>
      <c r="AD2908" s="42">
        <v>4.2386968085106336E-3</v>
      </c>
      <c r="AF2908" s="32" t="s">
        <v>3432</v>
      </c>
      <c r="AG2908">
        <v>120.83</v>
      </c>
      <c r="AH2908">
        <f t="shared" si="99"/>
        <v>15.994374120956397</v>
      </c>
      <c r="AI2908" s="180">
        <v>4.2386968085106336E-3</v>
      </c>
      <c r="AJ2908" s="42">
        <f ca="1">_xlfn.NORM.INV(RAND(),VAR!$F$6,VAR!$F$7)</f>
        <v>-1.0321291900162286E-3</v>
      </c>
    </row>
    <row r="2909" spans="27:36" x14ac:dyDescent="0.25">
      <c r="AA2909" s="32" t="s">
        <v>5945</v>
      </c>
      <c r="AB2909">
        <v>7.11</v>
      </c>
      <c r="AC2909">
        <f t="shared" si="98"/>
        <v>-1.4044943820223921E-3</v>
      </c>
      <c r="AD2909" s="42">
        <v>4.237288135593209E-3</v>
      </c>
      <c r="AF2909" s="32" t="s">
        <v>5945</v>
      </c>
      <c r="AG2909">
        <v>7.11</v>
      </c>
      <c r="AH2909">
        <f t="shared" si="99"/>
        <v>-1.4044943820223921E-3</v>
      </c>
      <c r="AI2909" s="180">
        <v>4.237288135593209E-3</v>
      </c>
      <c r="AJ2909" s="42">
        <f ca="1">_xlfn.NORM.INV(RAND(),VAR!$F$6,VAR!$F$7)</f>
        <v>-3.2500927398263157E-2</v>
      </c>
    </row>
    <row r="2910" spans="27:36" x14ac:dyDescent="0.25">
      <c r="AA2910" s="32" t="s">
        <v>5936</v>
      </c>
      <c r="AB2910">
        <v>7.12</v>
      </c>
      <c r="AC2910">
        <f t="shared" si="98"/>
        <v>0.49894736842105258</v>
      </c>
      <c r="AD2910" s="42">
        <v>4.2313117066290484E-3</v>
      </c>
      <c r="AF2910" s="32" t="s">
        <v>5936</v>
      </c>
      <c r="AG2910">
        <v>7.12</v>
      </c>
      <c r="AH2910">
        <f t="shared" si="99"/>
        <v>0.49894736842105258</v>
      </c>
      <c r="AI2910" s="180">
        <v>4.2313117066290484E-3</v>
      </c>
      <c r="AJ2910" s="42">
        <f ca="1">_xlfn.NORM.INV(RAND(),VAR!$F$6,VAR!$F$7)</f>
        <v>-9.9324000261008447E-3</v>
      </c>
    </row>
    <row r="2911" spans="27:36" x14ac:dyDescent="0.25">
      <c r="AA2911" s="32" t="s">
        <v>7490</v>
      </c>
      <c r="AB2911">
        <v>4.75</v>
      </c>
      <c r="AC2911">
        <f t="shared" si="98"/>
        <v>-0.968786962807202</v>
      </c>
      <c r="AD2911" s="42">
        <v>4.2283298097249844E-3</v>
      </c>
      <c r="AF2911" s="32" t="s">
        <v>7490</v>
      </c>
      <c r="AG2911">
        <v>4.75</v>
      </c>
      <c r="AH2911">
        <f t="shared" si="99"/>
        <v>-0.968786962807202</v>
      </c>
      <c r="AI2911" s="180">
        <v>4.2283298097249844E-3</v>
      </c>
      <c r="AJ2911" s="42">
        <f ca="1">_xlfn.NORM.INV(RAND(),VAR!$F$6,VAR!$F$7)</f>
        <v>-6.8761467799822833E-3</v>
      </c>
    </row>
    <row r="2912" spans="27:36" x14ac:dyDescent="0.25">
      <c r="AA2912" s="32" t="s">
        <v>3081</v>
      </c>
      <c r="AB2912">
        <v>152.18</v>
      </c>
      <c r="AC2912">
        <f t="shared" si="98"/>
        <v>-3.1564210258368197E-2</v>
      </c>
      <c r="AD2912" s="42">
        <v>4.2233073775901353E-3</v>
      </c>
      <c r="AF2912" s="32" t="s">
        <v>3081</v>
      </c>
      <c r="AG2912">
        <v>152.18</v>
      </c>
      <c r="AH2912">
        <f t="shared" si="99"/>
        <v>-3.1564210258368197E-2</v>
      </c>
      <c r="AI2912" s="180">
        <v>4.2233073775901353E-3</v>
      </c>
      <c r="AJ2912" s="42">
        <f ca="1">_xlfn.NORM.INV(RAND(),VAR!$F$6,VAR!$F$7)</f>
        <v>3.8133243388105233E-2</v>
      </c>
    </row>
    <row r="2913" spans="27:36" x14ac:dyDescent="0.25">
      <c r="AA2913" s="32" t="s">
        <v>2961</v>
      </c>
      <c r="AB2913">
        <v>157.13999999999999</v>
      </c>
      <c r="AC2913">
        <f t="shared" si="98"/>
        <v>9.7959754052543202E-2</v>
      </c>
      <c r="AD2913" s="42">
        <v>4.2177914110428372E-3</v>
      </c>
      <c r="AF2913" s="32" t="s">
        <v>2961</v>
      </c>
      <c r="AG2913">
        <v>157.13999999999999</v>
      </c>
      <c r="AH2913">
        <f t="shared" si="99"/>
        <v>9.7959754052543202E-2</v>
      </c>
      <c r="AI2913" s="180">
        <v>4.2177914110428372E-3</v>
      </c>
      <c r="AJ2913" s="42">
        <f ca="1">_xlfn.NORM.INV(RAND(),VAR!$F$6,VAR!$F$7)</f>
        <v>-3.4859027606229012E-2</v>
      </c>
    </row>
    <row r="2914" spans="27:36" x14ac:dyDescent="0.25">
      <c r="AA2914" s="32" t="s">
        <v>3101</v>
      </c>
      <c r="AB2914">
        <v>143.12</v>
      </c>
      <c r="AC2914">
        <f t="shared" si="98"/>
        <v>10.996647108130764</v>
      </c>
      <c r="AD2914" s="42">
        <v>4.2099354476563544E-3</v>
      </c>
      <c r="AF2914" s="32" t="s">
        <v>3101</v>
      </c>
      <c r="AG2914">
        <v>143.12</v>
      </c>
      <c r="AH2914">
        <f t="shared" si="99"/>
        <v>10.996647108130764</v>
      </c>
      <c r="AI2914" s="180">
        <v>4.2099354476563544E-3</v>
      </c>
      <c r="AJ2914" s="42">
        <f ca="1">_xlfn.NORM.INV(RAND(),VAR!$F$6,VAR!$F$7)</f>
        <v>-2.5671986166908049E-3</v>
      </c>
    </row>
    <row r="2915" spans="27:36" x14ac:dyDescent="0.25">
      <c r="AA2915" s="32" t="s">
        <v>5543</v>
      </c>
      <c r="AB2915">
        <v>11.93</v>
      </c>
      <c r="AC2915">
        <f t="shared" si="98"/>
        <v>-0.58504347826086955</v>
      </c>
      <c r="AD2915" s="42">
        <v>4.2087542087541063E-3</v>
      </c>
      <c r="AF2915" s="32" t="s">
        <v>5543</v>
      </c>
      <c r="AG2915">
        <v>11.93</v>
      </c>
      <c r="AH2915">
        <f t="shared" si="99"/>
        <v>-0.58504347826086955</v>
      </c>
      <c r="AI2915" s="180">
        <v>4.2087542087541063E-3</v>
      </c>
      <c r="AJ2915" s="42">
        <f ca="1">_xlfn.NORM.INV(RAND(),VAR!$F$6,VAR!$F$7)</f>
        <v>9.7249213758536981E-3</v>
      </c>
    </row>
    <row r="2916" spans="27:36" x14ac:dyDescent="0.25">
      <c r="AA2916" s="32" t="s">
        <v>4888</v>
      </c>
      <c r="AB2916">
        <v>28.75</v>
      </c>
      <c r="AC2916">
        <f t="shared" si="98"/>
        <v>2.9986091794158551</v>
      </c>
      <c r="AD2916" s="42">
        <v>4.1914076143905188E-3</v>
      </c>
      <c r="AF2916" s="32" t="s">
        <v>4888</v>
      </c>
      <c r="AG2916">
        <v>28.75</v>
      </c>
      <c r="AH2916">
        <f t="shared" si="99"/>
        <v>2.9986091794158551</v>
      </c>
      <c r="AI2916" s="180">
        <v>4.1914076143905188E-3</v>
      </c>
      <c r="AJ2916" s="42">
        <f ca="1">_xlfn.NORM.INV(RAND(),VAR!$F$6,VAR!$F$7)</f>
        <v>-2.0959732770699933E-2</v>
      </c>
    </row>
    <row r="2917" spans="27:36" x14ac:dyDescent="0.25">
      <c r="AA2917" s="32" t="s">
        <v>6026</v>
      </c>
      <c r="AB2917">
        <v>7.19</v>
      </c>
      <c r="AC2917">
        <f t="shared" si="98"/>
        <v>-0.25026068821689251</v>
      </c>
      <c r="AD2917" s="42">
        <v>4.1899441340782495E-3</v>
      </c>
      <c r="AF2917" s="32" t="s">
        <v>6026</v>
      </c>
      <c r="AG2917">
        <v>7.19</v>
      </c>
      <c r="AH2917">
        <f t="shared" si="99"/>
        <v>-0.25026068821689251</v>
      </c>
      <c r="AI2917" s="180">
        <v>4.1899441340782495E-3</v>
      </c>
      <c r="AJ2917" s="42">
        <f ca="1">_xlfn.NORM.INV(RAND(),VAR!$F$6,VAR!$F$7)</f>
        <v>-1.1666472903860225E-2</v>
      </c>
    </row>
    <row r="2918" spans="27:36" x14ac:dyDescent="0.25">
      <c r="AA2918" s="32" t="s">
        <v>6494</v>
      </c>
      <c r="AB2918">
        <v>9.59</v>
      </c>
      <c r="AC2918">
        <f t="shared" si="98"/>
        <v>-0.94874946558358275</v>
      </c>
      <c r="AD2918" s="42">
        <v>4.1884816753925413E-3</v>
      </c>
      <c r="AF2918" s="32" t="s">
        <v>6494</v>
      </c>
      <c r="AG2918">
        <v>9.59</v>
      </c>
      <c r="AH2918">
        <f t="shared" si="99"/>
        <v>-0.94874946558358275</v>
      </c>
      <c r="AI2918" s="180">
        <v>4.1884816753925413E-3</v>
      </c>
      <c r="AJ2918" s="42">
        <f ca="1">_xlfn.NORM.INV(RAND(),VAR!$F$6,VAR!$F$7)</f>
        <v>1.4444623359261326E-2</v>
      </c>
    </row>
    <row r="2919" spans="27:36" x14ac:dyDescent="0.25">
      <c r="AA2919" s="32" t="s">
        <v>2230</v>
      </c>
      <c r="AB2919">
        <v>187.12</v>
      </c>
      <c r="AC2919">
        <f t="shared" si="98"/>
        <v>-0.4735242811321817</v>
      </c>
      <c r="AD2919" s="42">
        <v>4.18589674788028E-3</v>
      </c>
      <c r="AF2919" s="32" t="s">
        <v>2230</v>
      </c>
      <c r="AG2919">
        <v>187.12</v>
      </c>
      <c r="AH2919">
        <f t="shared" si="99"/>
        <v>-0.4735242811321817</v>
      </c>
      <c r="AI2919" s="180">
        <v>4.18589674788028E-3</v>
      </c>
      <c r="AJ2919" s="42">
        <f ca="1">_xlfn.NORM.INV(RAND(),VAR!$F$6,VAR!$F$7)</f>
        <v>1.0402355710737003E-2</v>
      </c>
    </row>
    <row r="2920" spans="27:36" x14ac:dyDescent="0.25">
      <c r="AA2920" s="32" t="s">
        <v>759</v>
      </c>
      <c r="AB2920">
        <v>355.42</v>
      </c>
      <c r="AC2920">
        <f t="shared" si="98"/>
        <v>0.10296673286991065</v>
      </c>
      <c r="AD2920" s="42">
        <v>4.1814996892128864E-3</v>
      </c>
      <c r="AF2920" s="32" t="s">
        <v>759</v>
      </c>
      <c r="AG2920">
        <v>355.42</v>
      </c>
      <c r="AH2920">
        <f t="shared" si="99"/>
        <v>0.10296673286991065</v>
      </c>
      <c r="AI2920" s="180">
        <v>4.1814996892128864E-3</v>
      </c>
      <c r="AJ2920" s="42">
        <f ca="1">_xlfn.NORM.INV(RAND(),VAR!$F$6,VAR!$F$7)</f>
        <v>-1.7653112712359559E-2</v>
      </c>
    </row>
    <row r="2921" spans="27:36" x14ac:dyDescent="0.25">
      <c r="AA2921" s="32" t="s">
        <v>995</v>
      </c>
      <c r="AB2921">
        <v>322.24</v>
      </c>
      <c r="AC2921">
        <f t="shared" si="98"/>
        <v>1.5705169112954693</v>
      </c>
      <c r="AD2921" s="42">
        <v>4.1757556871300228E-3</v>
      </c>
      <c r="AF2921" s="32" t="s">
        <v>995</v>
      </c>
      <c r="AG2921">
        <v>322.24</v>
      </c>
      <c r="AH2921">
        <f t="shared" si="99"/>
        <v>1.5705169112954693</v>
      </c>
      <c r="AI2921" s="180">
        <v>4.1757556871300228E-3</v>
      </c>
      <c r="AJ2921" s="42">
        <f ca="1">_xlfn.NORM.INV(RAND(),VAR!$F$6,VAR!$F$7)</f>
        <v>-1.2974332446385095E-3</v>
      </c>
    </row>
    <row r="2922" spans="27:36" x14ac:dyDescent="0.25">
      <c r="AA2922" s="32" t="s">
        <v>1562</v>
      </c>
      <c r="AB2922">
        <v>125.36</v>
      </c>
      <c r="AC2922">
        <f t="shared" si="98"/>
        <v>-0.59106181699559612</v>
      </c>
      <c r="AD2922" s="42">
        <v>4.165331624479407E-3</v>
      </c>
      <c r="AF2922" s="32" t="s">
        <v>1562</v>
      </c>
      <c r="AG2922">
        <v>125.36</v>
      </c>
      <c r="AH2922">
        <f t="shared" si="99"/>
        <v>-0.59106181699559612</v>
      </c>
      <c r="AI2922" s="180">
        <v>4.165331624479407E-3</v>
      </c>
      <c r="AJ2922" s="42">
        <f ca="1">_xlfn.NORM.INV(RAND(),VAR!$F$6,VAR!$F$7)</f>
        <v>3.4873959364038316E-2</v>
      </c>
    </row>
    <row r="2923" spans="27:36" x14ac:dyDescent="0.25">
      <c r="AA2923" s="32" t="s">
        <v>303</v>
      </c>
      <c r="AB2923">
        <v>306.55</v>
      </c>
      <c r="AC2923">
        <f t="shared" si="98"/>
        <v>0.45429100052184657</v>
      </c>
      <c r="AD2923" s="42">
        <v>4.1601153039834138E-3</v>
      </c>
      <c r="AF2923" s="32" t="s">
        <v>303</v>
      </c>
      <c r="AG2923">
        <v>306.55</v>
      </c>
      <c r="AH2923">
        <f t="shared" si="99"/>
        <v>0.45429100052184657</v>
      </c>
      <c r="AI2923" s="180">
        <v>4.1601153039834138E-3</v>
      </c>
      <c r="AJ2923" s="42">
        <f ca="1">_xlfn.NORM.INV(RAND(),VAR!$F$6,VAR!$F$7)</f>
        <v>-8.284994654602031E-3</v>
      </c>
    </row>
    <row r="2924" spans="27:36" x14ac:dyDescent="0.25">
      <c r="AA2924" s="32" t="s">
        <v>2067</v>
      </c>
      <c r="AB2924">
        <v>210.79</v>
      </c>
      <c r="AC2924">
        <f t="shared" si="98"/>
        <v>-0.28830440948072122</v>
      </c>
      <c r="AD2924" s="42">
        <v>4.1444359756097615E-3</v>
      </c>
      <c r="AF2924" s="32" t="s">
        <v>2067</v>
      </c>
      <c r="AG2924">
        <v>210.79</v>
      </c>
      <c r="AH2924">
        <f t="shared" si="99"/>
        <v>-0.28830440948072122</v>
      </c>
      <c r="AI2924" s="180">
        <v>4.1444359756097615E-3</v>
      </c>
      <c r="AJ2924" s="42">
        <f ca="1">_xlfn.NORM.INV(RAND(),VAR!$F$6,VAR!$F$7)</f>
        <v>2.5736325967951369E-2</v>
      </c>
    </row>
    <row r="2925" spans="27:36" x14ac:dyDescent="0.25">
      <c r="AA2925" s="32" t="s">
        <v>279</v>
      </c>
      <c r="AB2925">
        <v>296.18</v>
      </c>
      <c r="AC2925">
        <f t="shared" si="98"/>
        <v>0.64571873089959442</v>
      </c>
      <c r="AD2925" s="42">
        <v>4.1361540547872888E-3</v>
      </c>
      <c r="AF2925" s="32" t="s">
        <v>279</v>
      </c>
      <c r="AG2925">
        <v>296.18</v>
      </c>
      <c r="AH2925">
        <f t="shared" si="99"/>
        <v>0.64571873089959442</v>
      </c>
      <c r="AI2925" s="180">
        <v>4.1361540547872888E-3</v>
      </c>
      <c r="AJ2925" s="42">
        <f ca="1">_xlfn.NORM.INV(RAND(),VAR!$F$6,VAR!$F$7)</f>
        <v>-2.5800981895883505E-3</v>
      </c>
    </row>
    <row r="2926" spans="27:36" x14ac:dyDescent="0.25">
      <c r="AA2926" s="32" t="s">
        <v>2443</v>
      </c>
      <c r="AB2926">
        <v>179.97</v>
      </c>
      <c r="AC2926">
        <f t="shared" si="98"/>
        <v>1.1138125440451021</v>
      </c>
      <c r="AD2926" s="42">
        <v>4.1287730848631465E-3</v>
      </c>
      <c r="AF2926" s="32" t="s">
        <v>2443</v>
      </c>
      <c r="AG2926">
        <v>179.97</v>
      </c>
      <c r="AH2926">
        <f t="shared" si="99"/>
        <v>1.1138125440451021</v>
      </c>
      <c r="AI2926" s="180">
        <v>4.1287730848631465E-3</v>
      </c>
      <c r="AJ2926" s="42">
        <f ca="1">_xlfn.NORM.INV(RAND(),VAR!$F$6,VAR!$F$7)</f>
        <v>1.0373701321915679E-2</v>
      </c>
    </row>
    <row r="2927" spans="27:36" x14ac:dyDescent="0.25">
      <c r="AA2927" s="32" t="s">
        <v>3760</v>
      </c>
      <c r="AB2927">
        <v>85.14</v>
      </c>
      <c r="AC2927">
        <f t="shared" si="98"/>
        <v>-0.56271186440677967</v>
      </c>
      <c r="AD2927" s="42">
        <v>4.1278452647717234E-3</v>
      </c>
      <c r="AF2927" s="32" t="s">
        <v>3760</v>
      </c>
      <c r="AG2927">
        <v>85.14</v>
      </c>
      <c r="AH2927">
        <f t="shared" si="99"/>
        <v>-0.56271186440677967</v>
      </c>
      <c r="AI2927" s="180">
        <v>4.1278452647717234E-3</v>
      </c>
      <c r="AJ2927" s="42">
        <f ca="1">_xlfn.NORM.INV(RAND(),VAR!$F$6,VAR!$F$7)</f>
        <v>-2.6910890923555645E-2</v>
      </c>
    </row>
    <row r="2928" spans="27:36" x14ac:dyDescent="0.25">
      <c r="AA2928" s="32" t="s">
        <v>2039</v>
      </c>
      <c r="AB2928">
        <v>194.7</v>
      </c>
      <c r="AC2928">
        <f t="shared" si="98"/>
        <v>0.24967907573812553</v>
      </c>
      <c r="AD2928" s="42">
        <v>4.1258380608559797E-3</v>
      </c>
      <c r="AF2928" s="32" t="s">
        <v>2039</v>
      </c>
      <c r="AG2928">
        <v>194.7</v>
      </c>
      <c r="AH2928">
        <f t="shared" si="99"/>
        <v>0.24967907573812553</v>
      </c>
      <c r="AI2928" s="180">
        <v>4.1258380608559797E-3</v>
      </c>
      <c r="AJ2928" s="42">
        <f ca="1">_xlfn.NORM.INV(RAND(),VAR!$F$6,VAR!$F$7)</f>
        <v>1.7641913267951385E-2</v>
      </c>
    </row>
    <row r="2929" spans="27:36" x14ac:dyDescent="0.25">
      <c r="AA2929" s="32" t="s">
        <v>1509</v>
      </c>
      <c r="AB2929">
        <v>155.80000000000001</v>
      </c>
      <c r="AC2929">
        <f t="shared" si="98"/>
        <v>2.764194249818797</v>
      </c>
      <c r="AD2929" s="42">
        <v>4.1247744263985808E-3</v>
      </c>
      <c r="AF2929" s="32" t="s">
        <v>1509</v>
      </c>
      <c r="AG2929">
        <v>155.80000000000001</v>
      </c>
      <c r="AH2929">
        <f t="shared" si="99"/>
        <v>2.764194249818797</v>
      </c>
      <c r="AI2929" s="180">
        <v>4.1247744263985808E-3</v>
      </c>
      <c r="AJ2929" s="42">
        <f ca="1">_xlfn.NORM.INV(RAND(),VAR!$F$6,VAR!$F$7)</f>
        <v>-8.7068739460214109E-3</v>
      </c>
    </row>
    <row r="2930" spans="27:36" x14ac:dyDescent="0.25">
      <c r="AA2930" s="32" t="s">
        <v>4616</v>
      </c>
      <c r="AB2930">
        <v>41.39</v>
      </c>
      <c r="AC2930">
        <f t="shared" si="98"/>
        <v>-0.72582140964493913</v>
      </c>
      <c r="AD2930" s="42">
        <v>4.1242115477924113E-3</v>
      </c>
      <c r="AF2930" s="32" t="s">
        <v>4616</v>
      </c>
      <c r="AG2930">
        <v>41.39</v>
      </c>
      <c r="AH2930">
        <f t="shared" si="99"/>
        <v>-0.72582140964493913</v>
      </c>
      <c r="AI2930" s="180">
        <v>4.1242115477924113E-3</v>
      </c>
      <c r="AJ2930" s="42">
        <f ca="1">_xlfn.NORM.INV(RAND(),VAR!$F$6,VAR!$F$7)</f>
        <v>7.4662872726322053E-3</v>
      </c>
    </row>
    <row r="2931" spans="27:36" x14ac:dyDescent="0.25">
      <c r="AA2931" s="32" t="s">
        <v>3053</v>
      </c>
      <c r="AB2931">
        <v>150.96</v>
      </c>
      <c r="AC2931">
        <f t="shared" si="98"/>
        <v>-0.12820512820512819</v>
      </c>
      <c r="AD2931" s="42">
        <v>4.1239856325661073E-3</v>
      </c>
      <c r="AF2931" s="32" t="s">
        <v>3053</v>
      </c>
      <c r="AG2931">
        <v>150.96</v>
      </c>
      <c r="AH2931">
        <f t="shared" si="99"/>
        <v>-0.12820512820512819</v>
      </c>
      <c r="AI2931" s="180">
        <v>4.1239856325661073E-3</v>
      </c>
      <c r="AJ2931" s="42">
        <f ca="1">_xlfn.NORM.INV(RAND(),VAR!$F$6,VAR!$F$7)</f>
        <v>-1.4497914384888844E-2</v>
      </c>
    </row>
    <row r="2932" spans="27:36" x14ac:dyDescent="0.25">
      <c r="AA2932" s="32" t="s">
        <v>1833</v>
      </c>
      <c r="AB2932">
        <v>173.16</v>
      </c>
      <c r="AC2932">
        <f t="shared" si="98"/>
        <v>6.8852459016393439</v>
      </c>
      <c r="AD2932" s="42">
        <v>4.1171354015656636E-3</v>
      </c>
      <c r="AF2932" s="32" t="s">
        <v>1833</v>
      </c>
      <c r="AG2932">
        <v>173.16</v>
      </c>
      <c r="AH2932">
        <f t="shared" si="99"/>
        <v>6.8852459016393439</v>
      </c>
      <c r="AI2932" s="180">
        <v>4.1171354015656636E-3</v>
      </c>
      <c r="AJ2932" s="42">
        <f ca="1">_xlfn.NORM.INV(RAND(),VAR!$F$6,VAR!$F$7)</f>
        <v>4.512952128215806E-2</v>
      </c>
    </row>
    <row r="2933" spans="27:36" x14ac:dyDescent="0.25">
      <c r="AA2933" s="32" t="s">
        <v>5252</v>
      </c>
      <c r="AB2933">
        <v>21.96</v>
      </c>
      <c r="AC2933">
        <f t="shared" si="98"/>
        <v>-0.65400976839451708</v>
      </c>
      <c r="AD2933" s="42">
        <v>4.115226337448652E-3</v>
      </c>
      <c r="AF2933" s="32" t="s">
        <v>5252</v>
      </c>
      <c r="AG2933">
        <v>21.96</v>
      </c>
      <c r="AH2933">
        <f t="shared" si="99"/>
        <v>-0.65400976839451708</v>
      </c>
      <c r="AI2933" s="180">
        <v>4.115226337448652E-3</v>
      </c>
      <c r="AJ2933" s="42">
        <f ca="1">_xlfn.NORM.INV(RAND(),VAR!$F$6,VAR!$F$7)</f>
        <v>-4.260055992155995E-2</v>
      </c>
    </row>
    <row r="2934" spans="27:36" x14ac:dyDescent="0.25">
      <c r="AA2934" s="32" t="s">
        <v>4056</v>
      </c>
      <c r="AB2934">
        <v>63.47</v>
      </c>
      <c r="AC2934">
        <f t="shared" si="98"/>
        <v>-0.66670167515622536</v>
      </c>
      <c r="AD2934" s="42">
        <v>4.1132732162632024E-3</v>
      </c>
      <c r="AF2934" s="32" t="s">
        <v>4056</v>
      </c>
      <c r="AG2934">
        <v>63.47</v>
      </c>
      <c r="AH2934">
        <f t="shared" si="99"/>
        <v>-0.66670167515622536</v>
      </c>
      <c r="AI2934" s="180">
        <v>4.1132732162632024E-3</v>
      </c>
      <c r="AJ2934" s="42">
        <f ca="1">_xlfn.NORM.INV(RAND(),VAR!$F$6,VAR!$F$7)</f>
        <v>9.3715839220484044E-4</v>
      </c>
    </row>
    <row r="2935" spans="27:36" x14ac:dyDescent="0.25">
      <c r="AA2935" s="32" t="s">
        <v>2165</v>
      </c>
      <c r="AB2935">
        <v>190.43</v>
      </c>
      <c r="AC2935">
        <f t="shared" si="98"/>
        <v>8.2726859222197024E-2</v>
      </c>
      <c r="AD2935" s="42">
        <v>4.1128394410756552E-3</v>
      </c>
      <c r="AF2935" s="32" t="s">
        <v>2165</v>
      </c>
      <c r="AG2935">
        <v>190.43</v>
      </c>
      <c r="AH2935">
        <f t="shared" si="99"/>
        <v>8.2726859222197024E-2</v>
      </c>
      <c r="AI2935" s="180">
        <v>4.1128394410756552E-3</v>
      </c>
      <c r="AJ2935" s="42">
        <f ca="1">_xlfn.NORM.INV(RAND(),VAR!$F$6,VAR!$F$7)</f>
        <v>1.9089193199260113E-2</v>
      </c>
    </row>
    <row r="2936" spans="27:36" x14ac:dyDescent="0.25">
      <c r="AA2936" s="32" t="s">
        <v>2266</v>
      </c>
      <c r="AB2936">
        <v>175.88</v>
      </c>
      <c r="AC2936">
        <f t="shared" si="98"/>
        <v>3.2339913336543091</v>
      </c>
      <c r="AD2936" s="42">
        <v>4.110527517698026E-3</v>
      </c>
      <c r="AF2936" s="32" t="s">
        <v>2266</v>
      </c>
      <c r="AG2936">
        <v>175.88</v>
      </c>
      <c r="AH2936">
        <f t="shared" si="99"/>
        <v>3.2339913336543091</v>
      </c>
      <c r="AI2936" s="180">
        <v>4.110527517698026E-3</v>
      </c>
      <c r="AJ2936" s="42">
        <f ca="1">_xlfn.NORM.INV(RAND(),VAR!$F$6,VAR!$F$7)</f>
        <v>2.6659252709764589E-2</v>
      </c>
    </row>
    <row r="2937" spans="27:36" x14ac:dyDescent="0.25">
      <c r="AA2937" s="32" t="s">
        <v>4614</v>
      </c>
      <c r="AB2937">
        <v>41.54</v>
      </c>
      <c r="AC2937">
        <f t="shared" si="98"/>
        <v>-0.89181446467171921</v>
      </c>
      <c r="AD2937" s="42">
        <v>4.1092579163646281E-3</v>
      </c>
      <c r="AF2937" s="32" t="s">
        <v>4614</v>
      </c>
      <c r="AG2937">
        <v>41.54</v>
      </c>
      <c r="AH2937">
        <f t="shared" si="99"/>
        <v>-0.89181446467171921</v>
      </c>
      <c r="AI2937" s="180">
        <v>4.1092579163646281E-3</v>
      </c>
      <c r="AJ2937" s="42">
        <f ca="1">_xlfn.NORM.INV(RAND(),VAR!$F$6,VAR!$F$7)</f>
        <v>-1.5198358717540609E-2</v>
      </c>
    </row>
    <row r="2938" spans="27:36" x14ac:dyDescent="0.25">
      <c r="AA2938" s="32" t="s">
        <v>348</v>
      </c>
      <c r="AB2938">
        <v>383.97</v>
      </c>
      <c r="AC2938">
        <f t="shared" si="98"/>
        <v>51.311989100817442</v>
      </c>
      <c r="AD2938" s="42">
        <v>4.105648535565054E-3</v>
      </c>
      <c r="AF2938" s="32" t="s">
        <v>348</v>
      </c>
      <c r="AG2938">
        <v>383.97</v>
      </c>
      <c r="AH2938">
        <f t="shared" si="99"/>
        <v>51.311989100817442</v>
      </c>
      <c r="AI2938" s="180">
        <v>4.105648535565054E-3</v>
      </c>
      <c r="AJ2938" s="42">
        <f ca="1">_xlfn.NORM.INV(RAND(),VAR!$F$6,VAR!$F$7)</f>
        <v>8.2129184600525876E-3</v>
      </c>
    </row>
    <row r="2939" spans="27:36" x14ac:dyDescent="0.25">
      <c r="AA2939" s="32" t="s">
        <v>7228</v>
      </c>
      <c r="AB2939">
        <v>7.34</v>
      </c>
      <c r="AC2939">
        <f t="shared" si="98"/>
        <v>-0.25254582484725052</v>
      </c>
      <c r="AD2939" s="42">
        <v>4.1039671682627787E-3</v>
      </c>
      <c r="AF2939" s="32" t="s">
        <v>7228</v>
      </c>
      <c r="AG2939">
        <v>7.34</v>
      </c>
      <c r="AH2939">
        <f t="shared" si="99"/>
        <v>-0.25254582484725052</v>
      </c>
      <c r="AI2939" s="180">
        <v>4.1039671682627787E-3</v>
      </c>
      <c r="AJ2939" s="42">
        <f ca="1">_xlfn.NORM.INV(RAND(),VAR!$F$6,VAR!$F$7)</f>
        <v>-1.695065054958406E-2</v>
      </c>
    </row>
    <row r="2940" spans="27:36" x14ac:dyDescent="0.25">
      <c r="AA2940" s="32" t="s">
        <v>5758</v>
      </c>
      <c r="AB2940">
        <v>9.82</v>
      </c>
      <c r="AC2940">
        <f t="shared" si="98"/>
        <v>-0.86673904193241957</v>
      </c>
      <c r="AD2940" s="42">
        <v>4.0899795501023739E-3</v>
      </c>
      <c r="AF2940" s="32" t="s">
        <v>5758</v>
      </c>
      <c r="AG2940">
        <v>9.82</v>
      </c>
      <c r="AH2940">
        <f t="shared" si="99"/>
        <v>-0.86673904193241957</v>
      </c>
      <c r="AI2940" s="180">
        <v>4.0899795501023739E-3</v>
      </c>
      <c r="AJ2940" s="42">
        <f ca="1">_xlfn.NORM.INV(RAND(),VAR!$F$6,VAR!$F$7)</f>
        <v>4.1470999663399156E-2</v>
      </c>
    </row>
    <row r="2941" spans="27:36" x14ac:dyDescent="0.25">
      <c r="AA2941" s="32" t="s">
        <v>3880</v>
      </c>
      <c r="AB2941">
        <v>73.69</v>
      </c>
      <c r="AC2941">
        <f t="shared" si="98"/>
        <v>8.9986431478968782</v>
      </c>
      <c r="AD2941" s="42">
        <v>4.0877503747103194E-3</v>
      </c>
      <c r="AF2941" s="32" t="s">
        <v>3880</v>
      </c>
      <c r="AG2941">
        <v>73.69</v>
      </c>
      <c r="AH2941">
        <f t="shared" si="99"/>
        <v>8.9986431478968782</v>
      </c>
      <c r="AI2941" s="180">
        <v>4.0877503747103194E-3</v>
      </c>
      <c r="AJ2941" s="42">
        <f ca="1">_xlfn.NORM.INV(RAND(),VAR!$F$6,VAR!$F$7)</f>
        <v>2.1118132600582405E-2</v>
      </c>
    </row>
    <row r="2942" spans="27:36" x14ac:dyDescent="0.25">
      <c r="AA2942" s="32" t="s">
        <v>5890</v>
      </c>
      <c r="AB2942">
        <v>7.37</v>
      </c>
      <c r="AC2942">
        <f t="shared" si="98"/>
        <v>-0.95652943258228151</v>
      </c>
      <c r="AD2942" s="42">
        <v>4.0871934604904681E-3</v>
      </c>
      <c r="AF2942" s="32" t="s">
        <v>5890</v>
      </c>
      <c r="AG2942">
        <v>7.37</v>
      </c>
      <c r="AH2942">
        <f t="shared" si="99"/>
        <v>-0.95652943258228151</v>
      </c>
      <c r="AI2942" s="180">
        <v>4.0871934604904681E-3</v>
      </c>
      <c r="AJ2942" s="42">
        <f ca="1">_xlfn.NORM.INV(RAND(),VAR!$F$6,VAR!$F$7)</f>
        <v>-1.3221470276622014E-3</v>
      </c>
    </row>
    <row r="2943" spans="27:36" x14ac:dyDescent="0.25">
      <c r="AA2943" s="32" t="s">
        <v>2998</v>
      </c>
      <c r="AB2943">
        <v>169.54</v>
      </c>
      <c r="AC2943">
        <f t="shared" si="98"/>
        <v>0.16924137931034466</v>
      </c>
      <c r="AD2943" s="42">
        <v>4.0864672786495859E-3</v>
      </c>
      <c r="AF2943" s="32" t="s">
        <v>2998</v>
      </c>
      <c r="AG2943">
        <v>169.54</v>
      </c>
      <c r="AH2943">
        <f t="shared" si="99"/>
        <v>0.16924137931034466</v>
      </c>
      <c r="AI2943" s="180">
        <v>4.0864672786495859E-3</v>
      </c>
      <c r="AJ2943" s="42">
        <f ca="1">_xlfn.NORM.INV(RAND(),VAR!$F$6,VAR!$F$7)</f>
        <v>-1.357435172151342E-2</v>
      </c>
    </row>
    <row r="2944" spans="27:36" x14ac:dyDescent="0.25">
      <c r="AA2944" s="32" t="s">
        <v>1611</v>
      </c>
      <c r="AB2944">
        <v>145</v>
      </c>
      <c r="AC2944">
        <f t="shared" si="98"/>
        <v>-0.18065208792450693</v>
      </c>
      <c r="AD2944" s="42">
        <v>4.0855896406066794E-3</v>
      </c>
      <c r="AF2944" s="32" t="s">
        <v>1611</v>
      </c>
      <c r="AG2944">
        <v>145</v>
      </c>
      <c r="AH2944">
        <f t="shared" si="99"/>
        <v>-0.18065208792450693</v>
      </c>
      <c r="AI2944" s="180">
        <v>4.0855896406066794E-3</v>
      </c>
      <c r="AJ2944" s="42">
        <f ca="1">_xlfn.NORM.INV(RAND(),VAR!$F$6,VAR!$F$7)</f>
        <v>2.1256442695267012E-3</v>
      </c>
    </row>
    <row r="2945" spans="27:36" x14ac:dyDescent="0.25">
      <c r="AA2945" s="32" t="s">
        <v>2181</v>
      </c>
      <c r="AB2945">
        <v>176.97</v>
      </c>
      <c r="AC2945">
        <f t="shared" si="98"/>
        <v>13.399511798209927</v>
      </c>
      <c r="AD2945" s="42">
        <v>4.0851063829787648E-3</v>
      </c>
      <c r="AF2945" s="32" t="s">
        <v>2181</v>
      </c>
      <c r="AG2945">
        <v>176.97</v>
      </c>
      <c r="AH2945">
        <f t="shared" si="99"/>
        <v>13.399511798209927</v>
      </c>
      <c r="AI2945" s="180">
        <v>4.0851063829787648E-3</v>
      </c>
      <c r="AJ2945" s="42">
        <f ca="1">_xlfn.NORM.INV(RAND(),VAR!$F$6,VAR!$F$7)</f>
        <v>-3.2228404507748776E-2</v>
      </c>
    </row>
    <row r="2946" spans="27:36" x14ac:dyDescent="0.25">
      <c r="AA2946" s="32" t="s">
        <v>5645</v>
      </c>
      <c r="AB2946">
        <v>12.29</v>
      </c>
      <c r="AC2946">
        <f t="shared" si="98"/>
        <v>-0.87809958341598893</v>
      </c>
      <c r="AD2946" s="42">
        <v>4.0849673202614234E-3</v>
      </c>
      <c r="AF2946" s="32" t="s">
        <v>5645</v>
      </c>
      <c r="AG2946">
        <v>12.29</v>
      </c>
      <c r="AH2946">
        <f t="shared" si="99"/>
        <v>-0.87809958341598893</v>
      </c>
      <c r="AI2946" s="180">
        <v>4.0849673202614234E-3</v>
      </c>
      <c r="AJ2946" s="42">
        <f ca="1">_xlfn.NORM.INV(RAND(),VAR!$F$6,VAR!$F$7)</f>
        <v>-6.9710187179519842E-4</v>
      </c>
    </row>
    <row r="2947" spans="27:36" x14ac:dyDescent="0.25">
      <c r="AA2947" s="32" t="s">
        <v>3610</v>
      </c>
      <c r="AB2947">
        <v>100.82</v>
      </c>
      <c r="AC2947">
        <f t="shared" si="98"/>
        <v>3.5150022391401698</v>
      </c>
      <c r="AD2947" s="42">
        <v>4.0832586395775916E-3</v>
      </c>
      <c r="AF2947" s="32" t="s">
        <v>3610</v>
      </c>
      <c r="AG2947">
        <v>100.82</v>
      </c>
      <c r="AH2947">
        <f t="shared" si="99"/>
        <v>3.5150022391401698</v>
      </c>
      <c r="AI2947" s="180">
        <v>4.0832586395775916E-3</v>
      </c>
      <c r="AJ2947" s="42">
        <f ca="1">_xlfn.NORM.INV(RAND(),VAR!$F$6,VAR!$F$7)</f>
        <v>-5.097234666652211E-2</v>
      </c>
    </row>
    <row r="2948" spans="27:36" x14ac:dyDescent="0.25">
      <c r="AA2948" s="32" t="s">
        <v>5239</v>
      </c>
      <c r="AB2948">
        <v>22.33</v>
      </c>
      <c r="AC2948">
        <f t="shared" ref="AC2948:AC3011" si="100">(AB2948/AB2949)-1</f>
        <v>-0.86796357615894038</v>
      </c>
      <c r="AD2948" s="42">
        <v>4.0467625899280879E-3</v>
      </c>
      <c r="AF2948" s="32" t="s">
        <v>5239</v>
      </c>
      <c r="AG2948">
        <v>22.33</v>
      </c>
      <c r="AH2948">
        <f t="shared" ref="AH2948:AH3011" si="101">(AG2948/AG2949)-1</f>
        <v>-0.86796357615894038</v>
      </c>
      <c r="AI2948" s="180">
        <v>4.0467625899280879E-3</v>
      </c>
      <c r="AJ2948" s="42">
        <f ca="1">_xlfn.NORM.INV(RAND(),VAR!$F$6,VAR!$F$7)</f>
        <v>1.0433478344288842E-2</v>
      </c>
    </row>
    <row r="2949" spans="27:36" x14ac:dyDescent="0.25">
      <c r="AA2949" s="32" t="s">
        <v>1768</v>
      </c>
      <c r="AB2949">
        <v>169.12</v>
      </c>
      <c r="AC2949">
        <f t="shared" si="100"/>
        <v>-0.12874143526866211</v>
      </c>
      <c r="AD2949" s="42">
        <v>4.0370458323439884E-3</v>
      </c>
      <c r="AF2949" s="32" t="s">
        <v>1768</v>
      </c>
      <c r="AG2949">
        <v>169.12</v>
      </c>
      <c r="AH2949">
        <f t="shared" si="101"/>
        <v>-0.12874143526866211</v>
      </c>
      <c r="AI2949" s="180">
        <v>4.0370458323439884E-3</v>
      </c>
      <c r="AJ2949" s="42">
        <f ca="1">_xlfn.NORM.INV(RAND(),VAR!$F$6,VAR!$F$7)</f>
        <v>1.5460703075589098E-2</v>
      </c>
    </row>
    <row r="2950" spans="27:36" x14ac:dyDescent="0.25">
      <c r="AA2950" s="32" t="s">
        <v>2155</v>
      </c>
      <c r="AB2950">
        <v>194.11</v>
      </c>
      <c r="AC2950">
        <f t="shared" si="100"/>
        <v>24.985274431057565</v>
      </c>
      <c r="AD2950" s="42">
        <v>4.0345523198674904E-3</v>
      </c>
      <c r="AF2950" s="32" t="s">
        <v>2155</v>
      </c>
      <c r="AG2950">
        <v>194.11</v>
      </c>
      <c r="AH2950">
        <f t="shared" si="101"/>
        <v>24.985274431057565</v>
      </c>
      <c r="AI2950" s="180">
        <v>4.0345523198674904E-3</v>
      </c>
      <c r="AJ2950" s="42">
        <f ca="1">_xlfn.NORM.INV(RAND(),VAR!$F$6,VAR!$F$7)</f>
        <v>1.3542532852478521E-2</v>
      </c>
    </row>
    <row r="2951" spans="27:36" x14ac:dyDescent="0.25">
      <c r="AA2951" s="32" t="s">
        <v>7170</v>
      </c>
      <c r="AB2951">
        <v>7.47</v>
      </c>
      <c r="AC2951">
        <f t="shared" si="100"/>
        <v>-0.7274717256475739</v>
      </c>
      <c r="AD2951" s="42">
        <v>4.0322580645160144E-3</v>
      </c>
      <c r="AF2951" s="32" t="s">
        <v>7170</v>
      </c>
      <c r="AG2951">
        <v>7.47</v>
      </c>
      <c r="AH2951">
        <f t="shared" si="101"/>
        <v>-0.7274717256475739</v>
      </c>
      <c r="AI2951" s="180">
        <v>4.0322580645160144E-3</v>
      </c>
      <c r="AJ2951" s="42">
        <f ca="1">_xlfn.NORM.INV(RAND(),VAR!$F$6,VAR!$F$7)</f>
        <v>-1.1478469373980971E-2</v>
      </c>
    </row>
    <row r="2952" spans="27:36" x14ac:dyDescent="0.25">
      <c r="AA2952" s="32" t="s">
        <v>4842</v>
      </c>
      <c r="AB2952">
        <v>27.41</v>
      </c>
      <c r="AC2952">
        <f t="shared" si="100"/>
        <v>-1.4571948998177708E-3</v>
      </c>
      <c r="AD2952" s="42">
        <v>4.029304029304015E-3</v>
      </c>
      <c r="AF2952" s="32" t="s">
        <v>4842</v>
      </c>
      <c r="AG2952">
        <v>27.41</v>
      </c>
      <c r="AH2952">
        <f t="shared" si="101"/>
        <v>-1.4571948998177708E-3</v>
      </c>
      <c r="AI2952" s="180">
        <v>4.029304029304015E-3</v>
      </c>
      <c r="AJ2952" s="42">
        <f ca="1">_xlfn.NORM.INV(RAND(),VAR!$F$6,VAR!$F$7)</f>
        <v>2.5258596767829301E-3</v>
      </c>
    </row>
    <row r="2953" spans="27:36" x14ac:dyDescent="0.25">
      <c r="AA2953" s="32" t="s">
        <v>5180</v>
      </c>
      <c r="AB2953">
        <v>27.45</v>
      </c>
      <c r="AC2953">
        <f t="shared" si="100"/>
        <v>2.6648865153538051</v>
      </c>
      <c r="AD2953" s="42">
        <v>4.0234089246524718E-3</v>
      </c>
      <c r="AF2953" s="32" t="s">
        <v>5180</v>
      </c>
      <c r="AG2953">
        <v>27.45</v>
      </c>
      <c r="AH2953">
        <f t="shared" si="101"/>
        <v>2.6648865153538051</v>
      </c>
      <c r="AI2953" s="180">
        <v>4.0234089246524718E-3</v>
      </c>
      <c r="AJ2953" s="42">
        <f ca="1">_xlfn.NORM.INV(RAND(),VAR!$F$6,VAR!$F$7)</f>
        <v>-2.684682351790842E-3</v>
      </c>
    </row>
    <row r="2954" spans="27:36" x14ac:dyDescent="0.25">
      <c r="AA2954" s="32" t="s">
        <v>7213</v>
      </c>
      <c r="AB2954">
        <v>7.49</v>
      </c>
      <c r="AC2954">
        <f t="shared" si="100"/>
        <v>-0.25025025025025027</v>
      </c>
      <c r="AD2954" s="42">
        <v>4.0214477211797384E-3</v>
      </c>
      <c r="AF2954" s="32" t="s">
        <v>7213</v>
      </c>
      <c r="AG2954">
        <v>7.49</v>
      </c>
      <c r="AH2954">
        <f t="shared" si="101"/>
        <v>-0.25025025025025027</v>
      </c>
      <c r="AI2954" s="180">
        <v>4.0214477211797384E-3</v>
      </c>
      <c r="AJ2954" s="42">
        <f ca="1">_xlfn.NORM.INV(RAND(),VAR!$F$6,VAR!$F$7)</f>
        <v>-1.8366235911126312E-3</v>
      </c>
    </row>
    <row r="2955" spans="27:36" x14ac:dyDescent="0.25">
      <c r="AA2955" s="32" t="s">
        <v>6945</v>
      </c>
      <c r="AB2955">
        <v>9.99</v>
      </c>
      <c r="AC2955">
        <f t="shared" si="100"/>
        <v>-0.94874820439154528</v>
      </c>
      <c r="AD2955" s="42">
        <v>4.020100502512669E-3</v>
      </c>
      <c r="AF2955" s="32" t="s">
        <v>6945</v>
      </c>
      <c r="AG2955">
        <v>9.99</v>
      </c>
      <c r="AH2955">
        <f t="shared" si="101"/>
        <v>-0.94874820439154528</v>
      </c>
      <c r="AI2955" s="180">
        <v>4.020100502512669E-3</v>
      </c>
      <c r="AJ2955" s="42">
        <f ca="1">_xlfn.NORM.INV(RAND(),VAR!$F$6,VAR!$F$7)</f>
        <v>-8.0866129052505793E-3</v>
      </c>
    </row>
    <row r="2956" spans="27:36" x14ac:dyDescent="0.25">
      <c r="AA2956" s="32" t="s">
        <v>1878</v>
      </c>
      <c r="AB2956">
        <v>194.92</v>
      </c>
      <c r="AC2956">
        <f t="shared" si="100"/>
        <v>8.2648300377693884E-2</v>
      </c>
      <c r="AD2956" s="42">
        <v>4.0177191717316596E-3</v>
      </c>
      <c r="AF2956" s="32" t="s">
        <v>1878</v>
      </c>
      <c r="AG2956">
        <v>194.92</v>
      </c>
      <c r="AH2956">
        <f t="shared" si="101"/>
        <v>8.2648300377693884E-2</v>
      </c>
      <c r="AI2956" s="180">
        <v>4.0177191717316596E-3</v>
      </c>
      <c r="AJ2956" s="42">
        <f ca="1">_xlfn.NORM.INV(RAND(),VAR!$F$6,VAR!$F$7)</f>
        <v>2.9325532821896119E-2</v>
      </c>
    </row>
    <row r="2957" spans="27:36" x14ac:dyDescent="0.25">
      <c r="AA2957" s="32" t="s">
        <v>2248</v>
      </c>
      <c r="AB2957">
        <v>180.04</v>
      </c>
      <c r="AC2957">
        <f t="shared" si="100"/>
        <v>0.26175625481813714</v>
      </c>
      <c r="AD2957" s="42">
        <v>4.0151684140083965E-3</v>
      </c>
      <c r="AF2957" s="32" t="s">
        <v>2248</v>
      </c>
      <c r="AG2957">
        <v>180.04</v>
      </c>
      <c r="AH2957">
        <f t="shared" si="101"/>
        <v>0.26175625481813714</v>
      </c>
      <c r="AI2957" s="180">
        <v>4.0151684140083965E-3</v>
      </c>
      <c r="AJ2957" s="42">
        <f ca="1">_xlfn.NORM.INV(RAND(),VAR!$F$6,VAR!$F$7)</f>
        <v>9.8326800300639291E-4</v>
      </c>
    </row>
    <row r="2958" spans="27:36" x14ac:dyDescent="0.25">
      <c r="AA2958" s="32" t="s">
        <v>2820</v>
      </c>
      <c r="AB2958">
        <v>142.69</v>
      </c>
      <c r="AC2958">
        <f t="shared" si="100"/>
        <v>0.72727272727272729</v>
      </c>
      <c r="AD2958" s="42">
        <v>4.0106951871656804E-3</v>
      </c>
      <c r="AF2958" s="32" t="s">
        <v>2820</v>
      </c>
      <c r="AG2958">
        <v>142.69</v>
      </c>
      <c r="AH2958">
        <f t="shared" si="101"/>
        <v>0.72727272727272729</v>
      </c>
      <c r="AI2958" s="180">
        <v>4.0106951871656804E-3</v>
      </c>
      <c r="AJ2958" s="42">
        <f ca="1">_xlfn.NORM.INV(RAND(),VAR!$F$6,VAR!$F$7)</f>
        <v>2.5315808580132833E-2</v>
      </c>
    </row>
    <row r="2959" spans="27:36" x14ac:dyDescent="0.25">
      <c r="AA2959" s="32" t="s">
        <v>3689</v>
      </c>
      <c r="AB2959">
        <v>82.61</v>
      </c>
      <c r="AC2959">
        <f t="shared" si="100"/>
        <v>3.1119960179193633</v>
      </c>
      <c r="AD2959" s="42">
        <v>4.0106951871656804E-3</v>
      </c>
      <c r="AF2959" s="32" t="s">
        <v>3689</v>
      </c>
      <c r="AG2959">
        <v>82.61</v>
      </c>
      <c r="AH2959">
        <f t="shared" si="101"/>
        <v>3.1119960179193633</v>
      </c>
      <c r="AI2959" s="180">
        <v>4.0106951871656804E-3</v>
      </c>
      <c r="AJ2959" s="42">
        <f ca="1">_xlfn.NORM.INV(RAND(),VAR!$F$6,VAR!$F$7)</f>
        <v>-9.7144358480117984E-3</v>
      </c>
    </row>
    <row r="2960" spans="27:36" x14ac:dyDescent="0.25">
      <c r="AA2960" s="32" t="s">
        <v>5285</v>
      </c>
      <c r="AB2960">
        <v>20.09</v>
      </c>
      <c r="AC2960">
        <f t="shared" si="100"/>
        <v>-0.87884453021348452</v>
      </c>
      <c r="AD2960" s="42">
        <v>3.9980009995002064E-3</v>
      </c>
      <c r="AF2960" s="32" t="s">
        <v>5285</v>
      </c>
      <c r="AG2960">
        <v>20.09</v>
      </c>
      <c r="AH2960">
        <f t="shared" si="101"/>
        <v>-0.87884453021348452</v>
      </c>
      <c r="AI2960" s="180">
        <v>3.9980009995002064E-3</v>
      </c>
      <c r="AJ2960" s="42">
        <f ca="1">_xlfn.NORM.INV(RAND(),VAR!$F$6,VAR!$F$7)</f>
        <v>-7.0679171698243143E-3</v>
      </c>
    </row>
    <row r="2961" spans="27:36" x14ac:dyDescent="0.25">
      <c r="AA2961" s="32" t="s">
        <v>1341</v>
      </c>
      <c r="AB2961">
        <v>165.82</v>
      </c>
      <c r="AC2961">
        <f t="shared" si="100"/>
        <v>6.3903503143846851E-2</v>
      </c>
      <c r="AD2961" s="42">
        <v>3.9961249697262335E-3</v>
      </c>
      <c r="AF2961" s="32" t="s">
        <v>1341</v>
      </c>
      <c r="AG2961">
        <v>165.82</v>
      </c>
      <c r="AH2961">
        <f t="shared" si="101"/>
        <v>6.3903503143846851E-2</v>
      </c>
      <c r="AI2961" s="180">
        <v>3.9961249697262335E-3</v>
      </c>
      <c r="AJ2961" s="42">
        <f ca="1">_xlfn.NORM.INV(RAND(),VAR!$F$6,VAR!$F$7)</f>
        <v>-1.5355874363648617E-2</v>
      </c>
    </row>
    <row r="2962" spans="27:36" x14ac:dyDescent="0.25">
      <c r="AA2962" s="32" t="s">
        <v>3006</v>
      </c>
      <c r="AB2962">
        <v>155.86000000000001</v>
      </c>
      <c r="AC2962">
        <f t="shared" si="100"/>
        <v>-3.180519319170072E-2</v>
      </c>
      <c r="AD2962" s="42">
        <v>3.993816026797159E-3</v>
      </c>
      <c r="AF2962" s="32" t="s">
        <v>3006</v>
      </c>
      <c r="AG2962">
        <v>155.86000000000001</v>
      </c>
      <c r="AH2962">
        <f t="shared" si="101"/>
        <v>-3.180519319170072E-2</v>
      </c>
      <c r="AI2962" s="180">
        <v>3.993816026797159E-3</v>
      </c>
      <c r="AJ2962" s="42">
        <f ca="1">_xlfn.NORM.INV(RAND(),VAR!$F$6,VAR!$F$7)</f>
        <v>1.8505694449237179E-3</v>
      </c>
    </row>
    <row r="2963" spans="27:36" x14ac:dyDescent="0.25">
      <c r="AA2963" s="32" t="s">
        <v>2546</v>
      </c>
      <c r="AB2963">
        <v>160.97999999999999</v>
      </c>
      <c r="AC2963">
        <f t="shared" si="100"/>
        <v>20.32185430463576</v>
      </c>
      <c r="AD2963" s="42">
        <v>3.9915180241985038E-3</v>
      </c>
      <c r="AF2963" s="32" t="s">
        <v>2546</v>
      </c>
      <c r="AG2963">
        <v>160.97999999999999</v>
      </c>
      <c r="AH2963">
        <f t="shared" si="101"/>
        <v>20.32185430463576</v>
      </c>
      <c r="AI2963" s="180">
        <v>3.9915180241985038E-3</v>
      </c>
      <c r="AJ2963" s="42">
        <f ca="1">_xlfn.NORM.INV(RAND(),VAR!$F$6,VAR!$F$7)</f>
        <v>1.1318461007724262E-2</v>
      </c>
    </row>
    <row r="2964" spans="27:36" x14ac:dyDescent="0.25">
      <c r="AA2964" s="32" t="s">
        <v>6774</v>
      </c>
      <c r="AB2964">
        <v>7.55</v>
      </c>
      <c r="AC2964">
        <f t="shared" si="100"/>
        <v>-0.40031771247021442</v>
      </c>
      <c r="AD2964" s="42">
        <v>3.9893617021276029E-3</v>
      </c>
      <c r="AF2964" s="32" t="s">
        <v>6774</v>
      </c>
      <c r="AG2964">
        <v>7.55</v>
      </c>
      <c r="AH2964">
        <f t="shared" si="101"/>
        <v>-0.40031771247021442</v>
      </c>
      <c r="AI2964" s="180">
        <v>3.9893617021276029E-3</v>
      </c>
      <c r="AJ2964" s="42">
        <f ca="1">_xlfn.NORM.INV(RAND(),VAR!$F$6,VAR!$F$7)</f>
        <v>-1.0685701623893526E-2</v>
      </c>
    </row>
    <row r="2965" spans="27:36" x14ac:dyDescent="0.25">
      <c r="AA2965" s="32" t="s">
        <v>5528</v>
      </c>
      <c r="AB2965">
        <v>12.59</v>
      </c>
      <c r="AC2965">
        <f t="shared" si="100"/>
        <v>-0.89827084680025859</v>
      </c>
      <c r="AD2965" s="42">
        <v>3.9872408293462058E-3</v>
      </c>
      <c r="AF2965" s="32" t="s">
        <v>5528</v>
      </c>
      <c r="AG2965">
        <v>12.59</v>
      </c>
      <c r="AH2965">
        <f t="shared" si="101"/>
        <v>-0.89827084680025859</v>
      </c>
      <c r="AI2965" s="180">
        <v>3.9872408293462058E-3</v>
      </c>
      <c r="AJ2965" s="42">
        <f ca="1">_xlfn.NORM.INV(RAND(),VAR!$F$6,VAR!$F$7)</f>
        <v>-1.0758008111879783E-2</v>
      </c>
    </row>
    <row r="2966" spans="27:36" x14ac:dyDescent="0.25">
      <c r="AA2966" s="32" t="s">
        <v>1557</v>
      </c>
      <c r="AB2966">
        <v>123.76</v>
      </c>
      <c r="AC2966">
        <f t="shared" si="100"/>
        <v>15.305665349143609</v>
      </c>
      <c r="AD2966" s="42">
        <v>3.9750141964793873E-3</v>
      </c>
      <c r="AF2966" s="32" t="s">
        <v>1557</v>
      </c>
      <c r="AG2966">
        <v>123.76</v>
      </c>
      <c r="AH2966">
        <f t="shared" si="101"/>
        <v>15.305665349143609</v>
      </c>
      <c r="AI2966" s="180">
        <v>3.9750141964793873E-3</v>
      </c>
      <c r="AJ2966" s="42">
        <f ca="1">_xlfn.NORM.INV(RAND(),VAR!$F$6,VAR!$F$7)</f>
        <v>2.9955612168256995E-2</v>
      </c>
    </row>
    <row r="2967" spans="27:36" x14ac:dyDescent="0.25">
      <c r="AA2967" s="32" t="s">
        <v>6207</v>
      </c>
      <c r="AB2967">
        <v>7.59</v>
      </c>
      <c r="AC2967">
        <f t="shared" si="100"/>
        <v>0.5</v>
      </c>
      <c r="AD2967" s="42">
        <v>3.9682539682539542E-3</v>
      </c>
      <c r="AF2967" s="32" t="s">
        <v>6207</v>
      </c>
      <c r="AG2967">
        <v>7.59</v>
      </c>
      <c r="AH2967">
        <f t="shared" si="101"/>
        <v>0.5</v>
      </c>
      <c r="AI2967" s="180">
        <v>3.9682539682539542E-3</v>
      </c>
      <c r="AJ2967" s="42">
        <f ca="1">_xlfn.NORM.INV(RAND(),VAR!$F$6,VAR!$F$7)</f>
        <v>-2.6572682857980857E-2</v>
      </c>
    </row>
    <row r="2968" spans="27:36" x14ac:dyDescent="0.25">
      <c r="AA2968" s="32" t="s">
        <v>7422</v>
      </c>
      <c r="AB2968">
        <v>5.0599999999999996</v>
      </c>
      <c r="AC2968">
        <f t="shared" si="100"/>
        <v>-0.98414687637069997</v>
      </c>
      <c r="AD2968" s="42">
        <v>3.9682539682539542E-3</v>
      </c>
      <c r="AF2968" s="32" t="s">
        <v>7422</v>
      </c>
      <c r="AG2968">
        <v>5.0599999999999996</v>
      </c>
      <c r="AH2968">
        <f t="shared" si="101"/>
        <v>-0.98414687637069997</v>
      </c>
      <c r="AI2968" s="180">
        <v>3.9682539682539542E-3</v>
      </c>
      <c r="AJ2968" s="42">
        <f ca="1">_xlfn.NORM.INV(RAND(),VAR!$F$6,VAR!$F$7)</f>
        <v>-4.5725431202315293E-2</v>
      </c>
    </row>
    <row r="2969" spans="27:36" x14ac:dyDescent="0.25">
      <c r="AA2969" s="32" t="s">
        <v>974</v>
      </c>
      <c r="AB2969">
        <v>319.18</v>
      </c>
      <c r="AC2969">
        <f t="shared" si="100"/>
        <v>30.477317554240631</v>
      </c>
      <c r="AD2969" s="42">
        <v>3.9632611977855614E-3</v>
      </c>
      <c r="AF2969" s="32" t="s">
        <v>974</v>
      </c>
      <c r="AG2969">
        <v>319.18</v>
      </c>
      <c r="AH2969">
        <f t="shared" si="101"/>
        <v>30.477317554240631</v>
      </c>
      <c r="AI2969" s="180">
        <v>3.9632611977855614E-3</v>
      </c>
      <c r="AJ2969" s="42">
        <f ca="1">_xlfn.NORM.INV(RAND(),VAR!$F$6,VAR!$F$7)</f>
        <v>-7.3510043005494286E-3</v>
      </c>
    </row>
    <row r="2970" spans="27:36" x14ac:dyDescent="0.25">
      <c r="AA2970" s="32" t="s">
        <v>5597</v>
      </c>
      <c r="AB2970">
        <v>10.14</v>
      </c>
      <c r="AC2970">
        <f t="shared" si="100"/>
        <v>-0.94369794558578568</v>
      </c>
      <c r="AD2970" s="42">
        <v>3.9603960396039639E-3</v>
      </c>
      <c r="AF2970" s="32" t="s">
        <v>5597</v>
      </c>
      <c r="AG2970">
        <v>10.14</v>
      </c>
      <c r="AH2970">
        <f t="shared" si="101"/>
        <v>-0.94369794558578568</v>
      </c>
      <c r="AI2970" s="180">
        <v>3.9603960396039639E-3</v>
      </c>
      <c r="AJ2970" s="42">
        <f ca="1">_xlfn.NORM.INV(RAND(),VAR!$F$6,VAR!$F$7)</f>
        <v>-2.4764100495472934E-2</v>
      </c>
    </row>
    <row r="2971" spans="27:36" x14ac:dyDescent="0.25">
      <c r="AA2971" s="32" t="s">
        <v>2252</v>
      </c>
      <c r="AB2971">
        <v>180.1</v>
      </c>
      <c r="AC2971">
        <f t="shared" si="100"/>
        <v>4.067529544175577</v>
      </c>
      <c r="AD2971" s="42">
        <v>3.9578571826746067E-3</v>
      </c>
      <c r="AF2971" s="32" t="s">
        <v>2252</v>
      </c>
      <c r="AG2971">
        <v>180.1</v>
      </c>
      <c r="AH2971">
        <f t="shared" si="101"/>
        <v>4.067529544175577</v>
      </c>
      <c r="AI2971" s="180">
        <v>3.9578571826746067E-3</v>
      </c>
      <c r="AJ2971" s="42">
        <f ca="1">_xlfn.NORM.INV(RAND(),VAR!$F$6,VAR!$F$7)</f>
        <v>-2.5301357378994319E-3</v>
      </c>
    </row>
    <row r="2972" spans="27:36" x14ac:dyDescent="0.25">
      <c r="AA2972" s="32" t="s">
        <v>4537</v>
      </c>
      <c r="AB2972">
        <v>35.54</v>
      </c>
      <c r="AC2972">
        <f t="shared" si="100"/>
        <v>5.9960629921259843</v>
      </c>
      <c r="AD2972" s="42">
        <v>3.9548022598869803E-3</v>
      </c>
      <c r="AF2972" s="32" t="s">
        <v>4537</v>
      </c>
      <c r="AG2972">
        <v>35.54</v>
      </c>
      <c r="AH2972">
        <f t="shared" si="101"/>
        <v>5.9960629921259843</v>
      </c>
      <c r="AI2972" s="180">
        <v>3.9548022598869803E-3</v>
      </c>
      <c r="AJ2972" s="42">
        <f ca="1">_xlfn.NORM.INV(RAND(),VAR!$F$6,VAR!$F$7)</f>
        <v>-1.6700478951525113E-2</v>
      </c>
    </row>
    <row r="2973" spans="27:36" x14ac:dyDescent="0.25">
      <c r="AA2973" s="32" t="s">
        <v>7421</v>
      </c>
      <c r="AB2973">
        <v>5.08</v>
      </c>
      <c r="AC2973">
        <f t="shared" si="100"/>
        <v>-0.96875576603727165</v>
      </c>
      <c r="AD2973" s="42">
        <v>3.9525691699606735E-3</v>
      </c>
      <c r="AF2973" s="32" t="s">
        <v>7421</v>
      </c>
      <c r="AG2973">
        <v>5.08</v>
      </c>
      <c r="AH2973">
        <f t="shared" si="101"/>
        <v>-0.96875576603727165</v>
      </c>
      <c r="AI2973" s="180">
        <v>3.9525691699606735E-3</v>
      </c>
      <c r="AJ2973" s="42">
        <f ca="1">_xlfn.NORM.INV(RAND(),VAR!$F$6,VAR!$F$7)</f>
        <v>-1.8843620402628517E-4</v>
      </c>
    </row>
    <row r="2974" spans="27:36" x14ac:dyDescent="0.25">
      <c r="AA2974" s="32" t="s">
        <v>2553</v>
      </c>
      <c r="AB2974">
        <v>162.59</v>
      </c>
      <c r="AC2974">
        <f t="shared" si="100"/>
        <v>0.16251966251966232</v>
      </c>
      <c r="AD2974" s="42">
        <v>3.9518369867244107E-3</v>
      </c>
      <c r="AF2974" s="32" t="s">
        <v>2553</v>
      </c>
      <c r="AG2974">
        <v>162.59</v>
      </c>
      <c r="AH2974">
        <f t="shared" si="101"/>
        <v>0.16251966251966232</v>
      </c>
      <c r="AI2974" s="180">
        <v>3.9518369867244107E-3</v>
      </c>
      <c r="AJ2974" s="42">
        <f ca="1">_xlfn.NORM.INV(RAND(),VAR!$F$6,VAR!$F$7)</f>
        <v>4.2286743631263224E-3</v>
      </c>
    </row>
    <row r="2975" spans="27:36" x14ac:dyDescent="0.25">
      <c r="AA2975" s="32" t="s">
        <v>2748</v>
      </c>
      <c r="AB2975">
        <v>139.86000000000001</v>
      </c>
      <c r="AC2975">
        <f t="shared" si="100"/>
        <v>17.330275229357799</v>
      </c>
      <c r="AD2975" s="42">
        <v>3.9480295743306026E-3</v>
      </c>
      <c r="AF2975" s="32" t="s">
        <v>2748</v>
      </c>
      <c r="AG2975">
        <v>139.86000000000001</v>
      </c>
      <c r="AH2975">
        <f t="shared" si="101"/>
        <v>17.330275229357799</v>
      </c>
      <c r="AI2975" s="180">
        <v>3.9480295743306026E-3</v>
      </c>
      <c r="AJ2975" s="42">
        <f ca="1">_xlfn.NORM.INV(RAND(),VAR!$F$6,VAR!$F$7)</f>
        <v>-3.6647817256284299E-2</v>
      </c>
    </row>
    <row r="2976" spans="27:36" x14ac:dyDescent="0.25">
      <c r="AA2976" s="32" t="s">
        <v>6559</v>
      </c>
      <c r="AB2976">
        <v>7.63</v>
      </c>
      <c r="AC2976">
        <f t="shared" si="100"/>
        <v>-0.97323558299424717</v>
      </c>
      <c r="AD2976" s="42">
        <v>3.9473684210526994E-3</v>
      </c>
      <c r="AF2976" s="32" t="s">
        <v>6559</v>
      </c>
      <c r="AG2976">
        <v>7.63</v>
      </c>
      <c r="AH2976">
        <f t="shared" si="101"/>
        <v>-0.97323558299424717</v>
      </c>
      <c r="AI2976" s="180">
        <v>3.9473684210526994E-3</v>
      </c>
      <c r="AJ2976" s="42">
        <f ca="1">_xlfn.NORM.INV(RAND(),VAR!$F$6,VAR!$F$7)</f>
        <v>2.4488820264605853E-2</v>
      </c>
    </row>
    <row r="2977" spans="27:36" x14ac:dyDescent="0.25">
      <c r="AA2977" s="32" t="s">
        <v>284</v>
      </c>
      <c r="AB2977">
        <v>285.08</v>
      </c>
      <c r="AC2977">
        <f t="shared" si="100"/>
        <v>-0.24917696015170276</v>
      </c>
      <c r="AD2977" s="42">
        <v>3.9442174954218423E-3</v>
      </c>
      <c r="AF2977" s="32" t="s">
        <v>284</v>
      </c>
      <c r="AG2977">
        <v>285.08</v>
      </c>
      <c r="AH2977">
        <f t="shared" si="101"/>
        <v>-0.24917696015170276</v>
      </c>
      <c r="AI2977" s="180">
        <v>3.9442174954218423E-3</v>
      </c>
      <c r="AJ2977" s="42">
        <f ca="1">_xlfn.NORM.INV(RAND(),VAR!$F$6,VAR!$F$7)</f>
        <v>2.0312108981145282E-2</v>
      </c>
    </row>
    <row r="2978" spans="27:36" x14ac:dyDescent="0.25">
      <c r="AA2978" s="32" t="s">
        <v>520</v>
      </c>
      <c r="AB2978">
        <v>379.69</v>
      </c>
      <c r="AC2978">
        <f t="shared" si="100"/>
        <v>1.4021890421358978</v>
      </c>
      <c r="AD2978" s="42">
        <v>3.9397144368058523E-3</v>
      </c>
      <c r="AF2978" s="32" t="s">
        <v>520</v>
      </c>
      <c r="AG2978">
        <v>379.69</v>
      </c>
      <c r="AH2978">
        <f t="shared" si="101"/>
        <v>1.4021890421358978</v>
      </c>
      <c r="AI2978" s="180">
        <v>3.9397144368058523E-3</v>
      </c>
      <c r="AJ2978" s="42">
        <f ca="1">_xlfn.NORM.INV(RAND(),VAR!$F$6,VAR!$F$7)</f>
        <v>1.549127759789704E-2</v>
      </c>
    </row>
    <row r="2979" spans="27:36" x14ac:dyDescent="0.25">
      <c r="AA2979" s="32" t="s">
        <v>2982</v>
      </c>
      <c r="AB2979">
        <v>158.06</v>
      </c>
      <c r="AC2979">
        <f t="shared" si="100"/>
        <v>1.0650640188136919</v>
      </c>
      <c r="AD2979" s="42">
        <v>3.9380081300812719E-3</v>
      </c>
      <c r="AF2979" s="32" t="s">
        <v>2982</v>
      </c>
      <c r="AG2979">
        <v>158.06</v>
      </c>
      <c r="AH2979">
        <f t="shared" si="101"/>
        <v>1.0650640188136919</v>
      </c>
      <c r="AI2979" s="180">
        <v>3.9380081300812719E-3</v>
      </c>
      <c r="AJ2979" s="42">
        <f ca="1">_xlfn.NORM.INV(RAND(),VAR!$F$6,VAR!$F$7)</f>
        <v>-1.1808339802269483E-2</v>
      </c>
    </row>
    <row r="2980" spans="27:36" x14ac:dyDescent="0.25">
      <c r="AA2980" s="32" t="s">
        <v>3861</v>
      </c>
      <c r="AB2980">
        <v>76.540000000000006</v>
      </c>
      <c r="AC2980">
        <f t="shared" si="100"/>
        <v>-0.55286832573898814</v>
      </c>
      <c r="AD2980" s="42">
        <v>3.9349422875132323E-3</v>
      </c>
      <c r="AF2980" s="32" t="s">
        <v>3861</v>
      </c>
      <c r="AG2980">
        <v>76.540000000000006</v>
      </c>
      <c r="AH2980">
        <f t="shared" si="101"/>
        <v>-0.55286832573898814</v>
      </c>
      <c r="AI2980" s="180">
        <v>3.9349422875132323E-3</v>
      </c>
      <c r="AJ2980" s="42">
        <f ca="1">_xlfn.NORM.INV(RAND(),VAR!$F$6,VAR!$F$7)</f>
        <v>3.9917901230142926E-3</v>
      </c>
    </row>
    <row r="2981" spans="27:36" x14ac:dyDescent="0.25">
      <c r="AA2981" s="32" t="s">
        <v>2585</v>
      </c>
      <c r="AB2981">
        <v>171.18</v>
      </c>
      <c r="AC2981">
        <f t="shared" si="100"/>
        <v>-0.37734613705805331</v>
      </c>
      <c r="AD2981" s="42">
        <v>3.9293883056712442E-3</v>
      </c>
      <c r="AF2981" s="32" t="s">
        <v>2585</v>
      </c>
      <c r="AG2981">
        <v>171.18</v>
      </c>
      <c r="AH2981">
        <f t="shared" si="101"/>
        <v>-0.37734613705805331</v>
      </c>
      <c r="AI2981" s="180">
        <v>3.9293883056712442E-3</v>
      </c>
      <c r="AJ2981" s="42">
        <f ca="1">_xlfn.NORM.INV(RAND(),VAR!$F$6,VAR!$F$7)</f>
        <v>-4.5399951552749949E-3</v>
      </c>
    </row>
    <row r="2982" spans="27:36" x14ac:dyDescent="0.25">
      <c r="AA2982" s="32" t="s">
        <v>1030</v>
      </c>
      <c r="AB2982">
        <v>274.92</v>
      </c>
      <c r="AC2982">
        <f t="shared" si="100"/>
        <v>-0.27217854022714638</v>
      </c>
      <c r="AD2982" s="42">
        <v>3.9072484937008323E-3</v>
      </c>
      <c r="AF2982" s="32" t="s">
        <v>1030</v>
      </c>
      <c r="AG2982">
        <v>274.92</v>
      </c>
      <c r="AH2982">
        <f t="shared" si="101"/>
        <v>-0.27217854022714638</v>
      </c>
      <c r="AI2982" s="180">
        <v>3.9072484937008323E-3</v>
      </c>
      <c r="AJ2982" s="42">
        <f ca="1">_xlfn.NORM.INV(RAND(),VAR!$F$6,VAR!$F$7)</f>
        <v>2.4194795684475984E-2</v>
      </c>
    </row>
    <row r="2983" spans="27:36" x14ac:dyDescent="0.25">
      <c r="AA2983" s="32" t="s">
        <v>689</v>
      </c>
      <c r="AB2983">
        <v>377.73</v>
      </c>
      <c r="AC2983">
        <f t="shared" si="100"/>
        <v>47.992217898832685</v>
      </c>
      <c r="AD2983" s="42">
        <v>3.9068729070323993E-3</v>
      </c>
      <c r="AF2983" s="32" t="s">
        <v>689</v>
      </c>
      <c r="AG2983">
        <v>377.73</v>
      </c>
      <c r="AH2983">
        <f t="shared" si="101"/>
        <v>47.992217898832685</v>
      </c>
      <c r="AI2983" s="180">
        <v>3.9068729070323993E-3</v>
      </c>
      <c r="AJ2983" s="42">
        <f ca="1">_xlfn.NORM.INV(RAND(),VAR!$F$6,VAR!$F$7)</f>
        <v>-3.6561259206183847E-2</v>
      </c>
    </row>
    <row r="2984" spans="27:36" x14ac:dyDescent="0.25">
      <c r="AA2984" s="32" t="s">
        <v>6627</v>
      </c>
      <c r="AB2984">
        <v>7.71</v>
      </c>
      <c r="AC2984">
        <f t="shared" si="100"/>
        <v>-1.2953367875647714E-3</v>
      </c>
      <c r="AD2984" s="42">
        <v>3.90625E-3</v>
      </c>
      <c r="AF2984" s="32" t="s">
        <v>6627</v>
      </c>
      <c r="AG2984">
        <v>7.71</v>
      </c>
      <c r="AH2984">
        <f t="shared" si="101"/>
        <v>-1.2953367875647714E-3</v>
      </c>
      <c r="AI2984" s="180">
        <v>3.90625E-3</v>
      </c>
      <c r="AJ2984" s="42">
        <f ca="1">_xlfn.NORM.INV(RAND(),VAR!$F$6,VAR!$F$7)</f>
        <v>3.4394737849770096E-2</v>
      </c>
    </row>
    <row r="2985" spans="27:36" x14ac:dyDescent="0.25">
      <c r="AA2985" s="32" t="s">
        <v>6177</v>
      </c>
      <c r="AB2985">
        <v>7.72</v>
      </c>
      <c r="AC2985">
        <f t="shared" si="100"/>
        <v>-0.50064683053040104</v>
      </c>
      <c r="AD2985" s="42">
        <v>3.9011703511051543E-3</v>
      </c>
      <c r="AF2985" s="32" t="s">
        <v>6177</v>
      </c>
      <c r="AG2985">
        <v>7.72</v>
      </c>
      <c r="AH2985">
        <f t="shared" si="101"/>
        <v>-0.50064683053040104</v>
      </c>
      <c r="AI2985" s="180">
        <v>3.9011703511051543E-3</v>
      </c>
      <c r="AJ2985" s="42">
        <f ca="1">_xlfn.NORM.INV(RAND(),VAR!$F$6,VAR!$F$7)</f>
        <v>-1.9462224157890548E-2</v>
      </c>
    </row>
    <row r="2986" spans="27:36" x14ac:dyDescent="0.25">
      <c r="AA2986" s="32" t="s">
        <v>5402</v>
      </c>
      <c r="AB2986">
        <v>15.46</v>
      </c>
      <c r="AC2986">
        <f t="shared" si="100"/>
        <v>-0.94596483869840275</v>
      </c>
      <c r="AD2986" s="42">
        <v>3.8961038961038419E-3</v>
      </c>
      <c r="AF2986" s="32" t="s">
        <v>5402</v>
      </c>
      <c r="AG2986">
        <v>15.46</v>
      </c>
      <c r="AH2986">
        <f t="shared" si="101"/>
        <v>-0.94596483869840275</v>
      </c>
      <c r="AI2986" s="180">
        <v>3.8961038961038419E-3</v>
      </c>
      <c r="AJ2986" s="42">
        <f ca="1">_xlfn.NORM.INV(RAND(),VAR!$F$6,VAR!$F$7)</f>
        <v>2.0435122910084574E-2</v>
      </c>
    </row>
    <row r="2987" spans="27:36" x14ac:dyDescent="0.25">
      <c r="AA2987" s="32" t="s">
        <v>1094</v>
      </c>
      <c r="AB2987">
        <v>286.11</v>
      </c>
      <c r="AC2987">
        <f t="shared" si="100"/>
        <v>-0.2745137814742501</v>
      </c>
      <c r="AD2987" s="42">
        <v>3.8947368421053952E-3</v>
      </c>
      <c r="AF2987" s="32" t="s">
        <v>1094</v>
      </c>
      <c r="AG2987">
        <v>286.11</v>
      </c>
      <c r="AH2987">
        <f t="shared" si="101"/>
        <v>-0.2745137814742501</v>
      </c>
      <c r="AI2987" s="180">
        <v>3.8947368421053952E-3</v>
      </c>
      <c r="AJ2987" s="42">
        <f ca="1">_xlfn.NORM.INV(RAND(),VAR!$F$6,VAR!$F$7)</f>
        <v>-1.6217151562229467E-2</v>
      </c>
    </row>
    <row r="2988" spans="27:36" x14ac:dyDescent="0.25">
      <c r="AA2988" s="32" t="s">
        <v>434</v>
      </c>
      <c r="AB2988">
        <v>394.37</v>
      </c>
      <c r="AC2988">
        <f t="shared" si="100"/>
        <v>-6.7947627150690137E-2</v>
      </c>
      <c r="AD2988" s="42">
        <v>3.8947154057631383E-3</v>
      </c>
      <c r="AF2988" s="32" t="s">
        <v>434</v>
      </c>
      <c r="AG2988">
        <v>394.37</v>
      </c>
      <c r="AH2988">
        <f t="shared" si="101"/>
        <v>-6.7947627150690137E-2</v>
      </c>
      <c r="AI2988" s="180">
        <v>3.8947154057631383E-3</v>
      </c>
      <c r="AJ2988" s="42">
        <f ca="1">_xlfn.NORM.INV(RAND(),VAR!$F$6,VAR!$F$7)</f>
        <v>3.4439822481887684E-2</v>
      </c>
    </row>
    <row r="2989" spans="27:36" x14ac:dyDescent="0.25">
      <c r="AA2989" s="32" t="s">
        <v>594</v>
      </c>
      <c r="AB2989">
        <v>423.12</v>
      </c>
      <c r="AC2989">
        <f t="shared" si="100"/>
        <v>163</v>
      </c>
      <c r="AD2989" s="42">
        <v>3.8910505836575737E-3</v>
      </c>
      <c r="AF2989" s="32" t="s">
        <v>594</v>
      </c>
      <c r="AG2989">
        <v>423.12</v>
      </c>
      <c r="AH2989">
        <f t="shared" si="101"/>
        <v>163</v>
      </c>
      <c r="AI2989" s="180">
        <v>3.8910505836575737E-3</v>
      </c>
      <c r="AJ2989" s="42">
        <f ca="1">_xlfn.NORM.INV(RAND(),VAR!$F$6,VAR!$F$7)</f>
        <v>-2.5905365125853806E-2</v>
      </c>
    </row>
    <row r="2990" spans="27:36" x14ac:dyDescent="0.25">
      <c r="AA2990" s="32" t="s">
        <v>7722</v>
      </c>
      <c r="AB2990">
        <v>2.58</v>
      </c>
      <c r="AC2990">
        <f t="shared" si="100"/>
        <v>-0.99232257104597532</v>
      </c>
      <c r="AD2990" s="42">
        <v>3.8910505836575737E-3</v>
      </c>
      <c r="AF2990" s="32" t="s">
        <v>7722</v>
      </c>
      <c r="AG2990">
        <v>2.58</v>
      </c>
      <c r="AH2990">
        <f t="shared" si="101"/>
        <v>-0.99232257104597532</v>
      </c>
      <c r="AI2990" s="180">
        <v>3.8910505836575737E-3</v>
      </c>
      <c r="AJ2990" s="42">
        <f ca="1">_xlfn.NORM.INV(RAND(),VAR!$F$6,VAR!$F$7)</f>
        <v>-1.9482890119881448E-2</v>
      </c>
    </row>
    <row r="2991" spans="27:36" x14ac:dyDescent="0.25">
      <c r="AA2991" s="32" t="s">
        <v>961</v>
      </c>
      <c r="AB2991">
        <v>336.05</v>
      </c>
      <c r="AC2991">
        <f t="shared" si="100"/>
        <v>42.249678249678254</v>
      </c>
      <c r="AD2991" s="42">
        <v>3.8834951456310218E-3</v>
      </c>
      <c r="AF2991" s="32" t="s">
        <v>961</v>
      </c>
      <c r="AG2991">
        <v>336.05</v>
      </c>
      <c r="AH2991">
        <f t="shared" si="101"/>
        <v>42.249678249678254</v>
      </c>
      <c r="AI2991" s="180">
        <v>3.8834951456310218E-3</v>
      </c>
      <c r="AJ2991" s="42">
        <f ca="1">_xlfn.NORM.INV(RAND(),VAR!$F$6,VAR!$F$7)</f>
        <v>1.0677068273302538E-2</v>
      </c>
    </row>
    <row r="2992" spans="27:36" x14ac:dyDescent="0.25">
      <c r="AA2992" s="32" t="s">
        <v>6183</v>
      </c>
      <c r="AB2992">
        <v>7.77</v>
      </c>
      <c r="AC2992">
        <f t="shared" si="100"/>
        <v>-0.9434291954859847</v>
      </c>
      <c r="AD2992" s="42">
        <v>3.8759689922480689E-3</v>
      </c>
      <c r="AF2992" s="32" t="s">
        <v>6183</v>
      </c>
      <c r="AG2992">
        <v>7.77</v>
      </c>
      <c r="AH2992">
        <f t="shared" si="101"/>
        <v>-0.9434291954859847</v>
      </c>
      <c r="AI2992" s="180">
        <v>3.8759689922480689E-3</v>
      </c>
      <c r="AJ2992" s="42">
        <f ca="1">_xlfn.NORM.INV(RAND(),VAR!$F$6,VAR!$F$7)</f>
        <v>-1.885883049157237E-2</v>
      </c>
    </row>
    <row r="2993" spans="27:36" x14ac:dyDescent="0.25">
      <c r="AA2993" s="32" t="s">
        <v>2755</v>
      </c>
      <c r="AB2993">
        <v>137.35</v>
      </c>
      <c r="AC2993">
        <f t="shared" si="100"/>
        <v>-5.3998209243060868E-2</v>
      </c>
      <c r="AD2993" s="42">
        <v>3.8737026750474968E-3</v>
      </c>
      <c r="AF2993" s="32" t="s">
        <v>2755</v>
      </c>
      <c r="AG2993">
        <v>137.35</v>
      </c>
      <c r="AH2993">
        <f t="shared" si="101"/>
        <v>-5.3998209243060868E-2</v>
      </c>
      <c r="AI2993" s="180">
        <v>3.8737026750474968E-3</v>
      </c>
      <c r="AJ2993" s="42">
        <f ca="1">_xlfn.NORM.INV(RAND(),VAR!$F$6,VAR!$F$7)</f>
        <v>-2.9586721914125372E-2</v>
      </c>
    </row>
    <row r="2994" spans="27:36" x14ac:dyDescent="0.25">
      <c r="AA2994" s="32" t="s">
        <v>1526</v>
      </c>
      <c r="AB2994">
        <v>145.19</v>
      </c>
      <c r="AC2994">
        <f t="shared" si="100"/>
        <v>17.661953727506425</v>
      </c>
      <c r="AD2994" s="42">
        <v>3.8719491115259963E-3</v>
      </c>
      <c r="AF2994" s="32" t="s">
        <v>1526</v>
      </c>
      <c r="AG2994">
        <v>145.19</v>
      </c>
      <c r="AH2994">
        <f t="shared" si="101"/>
        <v>17.661953727506425</v>
      </c>
      <c r="AI2994" s="180">
        <v>3.8719491115259963E-3</v>
      </c>
      <c r="AJ2994" s="42">
        <f ca="1">_xlfn.NORM.INV(RAND(),VAR!$F$6,VAR!$F$7)</f>
        <v>-1.7632418366692024E-2</v>
      </c>
    </row>
    <row r="2995" spans="27:36" x14ac:dyDescent="0.25">
      <c r="AA2995" s="32" t="s">
        <v>5874</v>
      </c>
      <c r="AB2995">
        <v>7.78</v>
      </c>
      <c r="AC2995">
        <f t="shared" si="100"/>
        <v>-0.90627635224671721</v>
      </c>
      <c r="AD2995" s="42">
        <v>3.870967741935516E-3</v>
      </c>
      <c r="AF2995" s="32" t="s">
        <v>5874</v>
      </c>
      <c r="AG2995">
        <v>7.78</v>
      </c>
      <c r="AH2995">
        <f t="shared" si="101"/>
        <v>-0.90627635224671721</v>
      </c>
      <c r="AI2995" s="180">
        <v>3.870967741935516E-3</v>
      </c>
      <c r="AJ2995" s="42">
        <f ca="1">_xlfn.NORM.INV(RAND(),VAR!$F$6,VAR!$F$7)</f>
        <v>3.5822238773194235E-3</v>
      </c>
    </row>
    <row r="2996" spans="27:36" x14ac:dyDescent="0.25">
      <c r="AA2996" s="32" t="s">
        <v>3739</v>
      </c>
      <c r="AB2996">
        <v>83.01</v>
      </c>
      <c r="AC2996">
        <f t="shared" si="100"/>
        <v>-0.60995207217366787</v>
      </c>
      <c r="AD2996" s="42">
        <v>3.8698754383843514E-3</v>
      </c>
      <c r="AF2996" s="32" t="s">
        <v>3739</v>
      </c>
      <c r="AG2996">
        <v>83.01</v>
      </c>
      <c r="AH2996">
        <f t="shared" si="101"/>
        <v>-0.60995207217366787</v>
      </c>
      <c r="AI2996" s="180">
        <v>3.8698754383843514E-3</v>
      </c>
      <c r="AJ2996" s="42">
        <f ca="1">_xlfn.NORM.INV(RAND(),VAR!$F$6,VAR!$F$7)</f>
        <v>-3.2567042834912831E-2</v>
      </c>
    </row>
    <row r="2997" spans="27:36" x14ac:dyDescent="0.25">
      <c r="AA2997" s="32" t="s">
        <v>2386</v>
      </c>
      <c r="AB2997">
        <v>212.82</v>
      </c>
      <c r="AC2997">
        <f t="shared" si="100"/>
        <v>0.30037883416839795</v>
      </c>
      <c r="AD2997" s="42">
        <v>3.8679245283017583E-3</v>
      </c>
      <c r="AF2997" s="32" t="s">
        <v>2386</v>
      </c>
      <c r="AG2997">
        <v>212.82</v>
      </c>
      <c r="AH2997">
        <f t="shared" si="101"/>
        <v>0.30037883416839795</v>
      </c>
      <c r="AI2997" s="180">
        <v>3.8679245283017583E-3</v>
      </c>
      <c r="AJ2997" s="42">
        <f ca="1">_xlfn.NORM.INV(RAND(),VAR!$F$6,VAR!$F$7)</f>
        <v>-9.6584362911813163E-3</v>
      </c>
    </row>
    <row r="2998" spans="27:36" x14ac:dyDescent="0.25">
      <c r="AA2998" s="32" t="s">
        <v>1393</v>
      </c>
      <c r="AB2998">
        <v>163.66</v>
      </c>
      <c r="AC2998">
        <f t="shared" si="100"/>
        <v>0.16658350559555202</v>
      </c>
      <c r="AD2998" s="42">
        <v>3.8643194504077716E-3</v>
      </c>
      <c r="AF2998" s="32" t="s">
        <v>1393</v>
      </c>
      <c r="AG2998">
        <v>163.66</v>
      </c>
      <c r="AH2998">
        <f t="shared" si="101"/>
        <v>0.16658350559555202</v>
      </c>
      <c r="AI2998" s="180">
        <v>3.8643194504077716E-3</v>
      </c>
      <c r="AJ2998" s="42">
        <f ca="1">_xlfn.NORM.INV(RAND(),VAR!$F$6,VAR!$F$7)</f>
        <v>-2.8645641205207142E-2</v>
      </c>
    </row>
    <row r="2999" spans="27:36" x14ac:dyDescent="0.25">
      <c r="AA2999" s="32" t="s">
        <v>2744</v>
      </c>
      <c r="AB2999">
        <v>140.29</v>
      </c>
      <c r="AC2999">
        <f t="shared" si="100"/>
        <v>9.7666922486569447</v>
      </c>
      <c r="AD2999" s="42">
        <v>3.8640429338103743E-3</v>
      </c>
      <c r="AF2999" s="32" t="s">
        <v>2744</v>
      </c>
      <c r="AG2999">
        <v>140.29</v>
      </c>
      <c r="AH2999">
        <f t="shared" si="101"/>
        <v>9.7666922486569447</v>
      </c>
      <c r="AI2999" s="180">
        <v>3.8640429338103743E-3</v>
      </c>
      <c r="AJ2999" s="42">
        <f ca="1">_xlfn.NORM.INV(RAND(),VAR!$F$6,VAR!$F$7)</f>
        <v>1.3624853069352518E-2</v>
      </c>
    </row>
    <row r="3000" spans="27:36" x14ac:dyDescent="0.25">
      <c r="AA3000" s="32" t="s">
        <v>5490</v>
      </c>
      <c r="AB3000">
        <v>13.03</v>
      </c>
      <c r="AC3000">
        <f t="shared" si="100"/>
        <v>-0.78261594928261591</v>
      </c>
      <c r="AD3000" s="42">
        <v>3.8520801232664326E-3</v>
      </c>
      <c r="AF3000" s="32" t="s">
        <v>5490</v>
      </c>
      <c r="AG3000">
        <v>13.03</v>
      </c>
      <c r="AH3000">
        <f t="shared" si="101"/>
        <v>-0.78261594928261591</v>
      </c>
      <c r="AI3000" s="180">
        <v>3.8520801232664326E-3</v>
      </c>
      <c r="AJ3000" s="42">
        <f ca="1">_xlfn.NORM.INV(RAND(),VAR!$F$6,VAR!$F$7)</f>
        <v>9.5336711728693738E-3</v>
      </c>
    </row>
    <row r="3001" spans="27:36" x14ac:dyDescent="0.25">
      <c r="AA3001" s="32" t="s">
        <v>4090</v>
      </c>
      <c r="AB3001">
        <v>59.94</v>
      </c>
      <c r="AC3001">
        <f t="shared" si="100"/>
        <v>-0.11801059446733364</v>
      </c>
      <c r="AD3001" s="42">
        <v>3.8519510969685644E-3</v>
      </c>
      <c r="AF3001" s="32" t="s">
        <v>4090</v>
      </c>
      <c r="AG3001">
        <v>59.94</v>
      </c>
      <c r="AH3001">
        <f t="shared" si="101"/>
        <v>-0.11801059446733364</v>
      </c>
      <c r="AI3001" s="180">
        <v>3.8519510969685644E-3</v>
      </c>
      <c r="AJ3001" s="42">
        <f ca="1">_xlfn.NORM.INV(RAND(),VAR!$F$6,VAR!$F$7)</f>
        <v>-1.8007769854107864E-2</v>
      </c>
    </row>
    <row r="3002" spans="27:36" x14ac:dyDescent="0.25">
      <c r="AA3002" s="32" t="s">
        <v>4009</v>
      </c>
      <c r="AB3002">
        <v>67.959999999999994</v>
      </c>
      <c r="AC3002">
        <f t="shared" si="100"/>
        <v>7.6573248407643302</v>
      </c>
      <c r="AD3002" s="42">
        <v>3.8404726735596917E-3</v>
      </c>
      <c r="AF3002" s="32" t="s">
        <v>4009</v>
      </c>
      <c r="AG3002">
        <v>67.959999999999994</v>
      </c>
      <c r="AH3002">
        <f t="shared" si="101"/>
        <v>7.6573248407643302</v>
      </c>
      <c r="AI3002" s="180">
        <v>3.8404726735596917E-3</v>
      </c>
      <c r="AJ3002" s="42">
        <f ca="1">_xlfn.NORM.INV(RAND(),VAR!$F$6,VAR!$F$7)</f>
        <v>1.5589811884696091E-2</v>
      </c>
    </row>
    <row r="3003" spans="27:36" x14ac:dyDescent="0.25">
      <c r="AA3003" s="32" t="s">
        <v>6561</v>
      </c>
      <c r="AB3003">
        <v>7.85</v>
      </c>
      <c r="AC3003">
        <f t="shared" si="100"/>
        <v>-0.98173101538318319</v>
      </c>
      <c r="AD3003" s="42">
        <v>3.8363171355497716E-3</v>
      </c>
      <c r="AF3003" s="32" t="s">
        <v>6561</v>
      </c>
      <c r="AG3003">
        <v>7.85</v>
      </c>
      <c r="AH3003">
        <f t="shared" si="101"/>
        <v>-0.98173101538318319</v>
      </c>
      <c r="AI3003" s="180">
        <v>3.8363171355497716E-3</v>
      </c>
      <c r="AJ3003" s="42">
        <f ca="1">_xlfn.NORM.INV(RAND(),VAR!$F$6,VAR!$F$7)</f>
        <v>7.9897644413274883E-3</v>
      </c>
    </row>
    <row r="3004" spans="27:36" x14ac:dyDescent="0.25">
      <c r="AA3004" s="32" t="s">
        <v>612</v>
      </c>
      <c r="AB3004">
        <v>429.69</v>
      </c>
      <c r="AC3004">
        <f t="shared" si="100"/>
        <v>0.15250918649250322</v>
      </c>
      <c r="AD3004" s="42">
        <v>3.8313281158743884E-3</v>
      </c>
      <c r="AF3004" s="32" t="s">
        <v>612</v>
      </c>
      <c r="AG3004">
        <v>429.69</v>
      </c>
      <c r="AH3004">
        <f t="shared" si="101"/>
        <v>0.15250918649250322</v>
      </c>
      <c r="AI3004" s="180">
        <v>3.8313281158743884E-3</v>
      </c>
      <c r="AJ3004" s="42">
        <f ca="1">_xlfn.NORM.INV(RAND(),VAR!$F$6,VAR!$F$7)</f>
        <v>-6.8077180378240763E-3</v>
      </c>
    </row>
    <row r="3005" spans="27:36" x14ac:dyDescent="0.25">
      <c r="AA3005" s="32" t="s">
        <v>838</v>
      </c>
      <c r="AB3005">
        <v>372.83</v>
      </c>
      <c r="AC3005">
        <f t="shared" si="100"/>
        <v>1.7746520800773982</v>
      </c>
      <c r="AD3005" s="42">
        <v>3.8232680864811464E-3</v>
      </c>
      <c r="AF3005" s="32" t="s">
        <v>838</v>
      </c>
      <c r="AG3005">
        <v>372.83</v>
      </c>
      <c r="AH3005">
        <f t="shared" si="101"/>
        <v>1.7746520800773982</v>
      </c>
      <c r="AI3005" s="180">
        <v>3.8232680864811464E-3</v>
      </c>
      <c r="AJ3005" s="42">
        <f ca="1">_xlfn.NORM.INV(RAND(),VAR!$F$6,VAR!$F$7)</f>
        <v>-1.9261496597885015E-2</v>
      </c>
    </row>
    <row r="3006" spans="27:36" x14ac:dyDescent="0.25">
      <c r="AA3006" s="32" t="s">
        <v>3232</v>
      </c>
      <c r="AB3006">
        <v>134.37</v>
      </c>
      <c r="AC3006">
        <f t="shared" si="100"/>
        <v>-0.66474550898203599</v>
      </c>
      <c r="AD3006" s="42">
        <v>3.8099506947555373E-3</v>
      </c>
      <c r="AF3006" s="32" t="s">
        <v>3232</v>
      </c>
      <c r="AG3006">
        <v>134.37</v>
      </c>
      <c r="AH3006">
        <f t="shared" si="101"/>
        <v>-0.66474550898203599</v>
      </c>
      <c r="AI3006" s="180">
        <v>3.8099506947555373E-3</v>
      </c>
      <c r="AJ3006" s="42">
        <f ca="1">_xlfn.NORM.INV(RAND(),VAR!$F$6,VAR!$F$7)</f>
        <v>-1.9736232559257891E-3</v>
      </c>
    </row>
    <row r="3007" spans="27:36" x14ac:dyDescent="0.25">
      <c r="AA3007" s="32" t="s">
        <v>381</v>
      </c>
      <c r="AB3007">
        <v>400.8</v>
      </c>
      <c r="AC3007">
        <f t="shared" si="100"/>
        <v>2.1586413428954212</v>
      </c>
      <c r="AD3007" s="42">
        <v>3.806852334201638E-3</v>
      </c>
      <c r="AF3007" s="32" t="s">
        <v>381</v>
      </c>
      <c r="AG3007">
        <v>400.8</v>
      </c>
      <c r="AH3007">
        <f t="shared" si="101"/>
        <v>2.1586413428954212</v>
      </c>
      <c r="AI3007" s="180">
        <v>3.806852334201638E-3</v>
      </c>
      <c r="AJ3007" s="42">
        <f ca="1">_xlfn.NORM.INV(RAND(),VAR!$F$6,VAR!$F$7)</f>
        <v>-2.2233239584551954E-2</v>
      </c>
    </row>
    <row r="3008" spans="27:36" x14ac:dyDescent="0.25">
      <c r="AA3008" s="32" t="s">
        <v>1565</v>
      </c>
      <c r="AB3008">
        <v>126.89</v>
      </c>
      <c r="AC3008">
        <f t="shared" si="100"/>
        <v>-9.6031915651492494E-2</v>
      </c>
      <c r="AD3008" s="42">
        <v>3.7971679455739427E-3</v>
      </c>
      <c r="AF3008" s="32" t="s">
        <v>1565</v>
      </c>
      <c r="AG3008">
        <v>126.89</v>
      </c>
      <c r="AH3008">
        <f t="shared" si="101"/>
        <v>-9.6031915651492494E-2</v>
      </c>
      <c r="AI3008" s="180">
        <v>3.7971679455739427E-3</v>
      </c>
      <c r="AJ3008" s="42">
        <f ca="1">_xlfn.NORM.INV(RAND(),VAR!$F$6,VAR!$F$7)</f>
        <v>2.6044749021552013E-2</v>
      </c>
    </row>
    <row r="3009" spans="27:36" x14ac:dyDescent="0.25">
      <c r="AA3009" s="32" t="s">
        <v>3183</v>
      </c>
      <c r="AB3009">
        <v>140.37</v>
      </c>
      <c r="AC3009">
        <f t="shared" si="100"/>
        <v>-1.8666107382550257E-2</v>
      </c>
      <c r="AD3009" s="42">
        <v>3.7900457665904774E-3</v>
      </c>
      <c r="AF3009" s="32" t="s">
        <v>3183</v>
      </c>
      <c r="AG3009">
        <v>140.37</v>
      </c>
      <c r="AH3009">
        <f t="shared" si="101"/>
        <v>-1.8666107382550257E-2</v>
      </c>
      <c r="AI3009" s="180">
        <v>3.7900457665904774E-3</v>
      </c>
      <c r="AJ3009" s="42">
        <f ca="1">_xlfn.NORM.INV(RAND(),VAR!$F$6,VAR!$F$7)</f>
        <v>-2.9802822071269029E-2</v>
      </c>
    </row>
    <row r="3010" spans="27:36" x14ac:dyDescent="0.25">
      <c r="AA3010" s="32" t="s">
        <v>2739</v>
      </c>
      <c r="AB3010">
        <v>143.04</v>
      </c>
      <c r="AC3010">
        <f t="shared" si="100"/>
        <v>0.68659356207994326</v>
      </c>
      <c r="AD3010" s="42">
        <v>3.7894736842105647E-3</v>
      </c>
      <c r="AF3010" s="32" t="s">
        <v>2739</v>
      </c>
      <c r="AG3010">
        <v>143.04</v>
      </c>
      <c r="AH3010">
        <f t="shared" si="101"/>
        <v>0.68659356207994326</v>
      </c>
      <c r="AI3010" s="180">
        <v>3.7894736842105647E-3</v>
      </c>
      <c r="AJ3010" s="42">
        <f ca="1">_xlfn.NORM.INV(RAND(),VAR!$F$6,VAR!$F$7)</f>
        <v>1.502139685148291E-3</v>
      </c>
    </row>
    <row r="3011" spans="27:36" x14ac:dyDescent="0.25">
      <c r="AA3011" s="32" t="s">
        <v>3684</v>
      </c>
      <c r="AB3011">
        <v>84.81</v>
      </c>
      <c r="AC3011">
        <f t="shared" si="100"/>
        <v>6.9858757062146903</v>
      </c>
      <c r="AD3011" s="42">
        <v>3.7874304651439594E-3</v>
      </c>
      <c r="AF3011" s="32" t="s">
        <v>3684</v>
      </c>
      <c r="AG3011">
        <v>84.81</v>
      </c>
      <c r="AH3011">
        <f t="shared" si="101"/>
        <v>6.9858757062146903</v>
      </c>
      <c r="AI3011" s="180">
        <v>3.7874304651439594E-3</v>
      </c>
      <c r="AJ3011" s="42">
        <f ca="1">_xlfn.NORM.INV(RAND(),VAR!$F$6,VAR!$F$7)</f>
        <v>-3.0567354267609049E-3</v>
      </c>
    </row>
    <row r="3012" spans="27:36" x14ac:dyDescent="0.25">
      <c r="AA3012" s="32" t="s">
        <v>6960</v>
      </c>
      <c r="AB3012">
        <v>10.62</v>
      </c>
      <c r="AC3012">
        <f t="shared" ref="AC3012:AC3075" si="102">(AB3012/AB3013)-1</f>
        <v>-0.95006113044296059</v>
      </c>
      <c r="AD3012" s="42">
        <v>3.780718336483746E-3</v>
      </c>
      <c r="AF3012" s="32" t="s">
        <v>6960</v>
      </c>
      <c r="AG3012">
        <v>10.62</v>
      </c>
      <c r="AH3012">
        <f t="shared" ref="AH3012:AH3075" si="103">(AG3012/AG3013)-1</f>
        <v>-0.95006113044296059</v>
      </c>
      <c r="AI3012" s="180">
        <v>3.780718336483746E-3</v>
      </c>
      <c r="AJ3012" s="42">
        <f ca="1">_xlfn.NORM.INV(RAND(),VAR!$F$6,VAR!$F$7)</f>
        <v>-8.5295811879316733E-3</v>
      </c>
    </row>
    <row r="3013" spans="27:36" x14ac:dyDescent="0.25">
      <c r="AA3013" s="32" t="s">
        <v>2090</v>
      </c>
      <c r="AB3013">
        <v>212.66</v>
      </c>
      <c r="AC3013">
        <f t="shared" si="102"/>
        <v>-0.1214211939681884</v>
      </c>
      <c r="AD3013" s="42">
        <v>3.7760785424336696E-3</v>
      </c>
      <c r="AF3013" s="32" t="s">
        <v>2090</v>
      </c>
      <c r="AG3013">
        <v>212.66</v>
      </c>
      <c r="AH3013">
        <f t="shared" si="103"/>
        <v>-0.1214211939681884</v>
      </c>
      <c r="AI3013" s="180">
        <v>3.7760785424336696E-3</v>
      </c>
      <c r="AJ3013" s="42">
        <f ca="1">_xlfn.NORM.INV(RAND(),VAR!$F$6,VAR!$F$7)</f>
        <v>2.409591568311481E-2</v>
      </c>
    </row>
    <row r="3014" spans="27:36" x14ac:dyDescent="0.25">
      <c r="AA3014" s="32" t="s">
        <v>1143</v>
      </c>
      <c r="AB3014">
        <v>242.05</v>
      </c>
      <c r="AC3014">
        <f t="shared" si="102"/>
        <v>0.71035895986433006</v>
      </c>
      <c r="AD3014" s="42">
        <v>3.7737413950402754E-3</v>
      </c>
      <c r="AF3014" s="32" t="s">
        <v>1143</v>
      </c>
      <c r="AG3014">
        <v>242.05</v>
      </c>
      <c r="AH3014">
        <f t="shared" si="103"/>
        <v>0.71035895986433006</v>
      </c>
      <c r="AI3014" s="180">
        <v>3.7737413950402754E-3</v>
      </c>
      <c r="AJ3014" s="42">
        <f ca="1">_xlfn.NORM.INV(RAND(),VAR!$F$6,VAR!$F$7)</f>
        <v>1.083110279790858E-2</v>
      </c>
    </row>
    <row r="3015" spans="27:36" x14ac:dyDescent="0.25">
      <c r="AA3015" s="32" t="s">
        <v>3371</v>
      </c>
      <c r="AB3015">
        <v>141.52000000000001</v>
      </c>
      <c r="AC3015">
        <f t="shared" si="102"/>
        <v>-0.67724867724867721</v>
      </c>
      <c r="AD3015" s="42">
        <v>3.7591318533229945E-3</v>
      </c>
      <c r="AF3015" s="32" t="s">
        <v>3371</v>
      </c>
      <c r="AG3015">
        <v>141.52000000000001</v>
      </c>
      <c r="AH3015">
        <f t="shared" si="103"/>
        <v>-0.67724867724867721</v>
      </c>
      <c r="AI3015" s="180">
        <v>3.7591318533229945E-3</v>
      </c>
      <c r="AJ3015" s="42">
        <f ca="1">_xlfn.NORM.INV(RAND(),VAR!$F$6,VAR!$F$7)</f>
        <v>8.8709529585619222E-3</v>
      </c>
    </row>
    <row r="3016" spans="27:36" x14ac:dyDescent="0.25">
      <c r="AA3016" s="32" t="s">
        <v>674</v>
      </c>
      <c r="AB3016">
        <v>438.48</v>
      </c>
      <c r="AC3016">
        <f t="shared" si="102"/>
        <v>2.0350937910984981</v>
      </c>
      <c r="AD3016" s="42">
        <v>3.7542349601686897E-3</v>
      </c>
      <c r="AF3016" s="32" t="s">
        <v>674</v>
      </c>
      <c r="AG3016">
        <v>438.48</v>
      </c>
      <c r="AH3016">
        <f t="shared" si="103"/>
        <v>2.0350937910984981</v>
      </c>
      <c r="AI3016" s="180">
        <v>3.7542349601686897E-3</v>
      </c>
      <c r="AJ3016" s="42">
        <f ca="1">_xlfn.NORM.INV(RAND(),VAR!$F$6,VAR!$F$7)</f>
        <v>-1.5932370002813528E-2</v>
      </c>
    </row>
    <row r="3017" spans="27:36" x14ac:dyDescent="0.25">
      <c r="AA3017" s="32" t="s">
        <v>3121</v>
      </c>
      <c r="AB3017">
        <v>144.47</v>
      </c>
      <c r="AC3017">
        <f t="shared" si="102"/>
        <v>0.86100734252222089</v>
      </c>
      <c r="AD3017" s="42">
        <v>3.7518238032376861E-3</v>
      </c>
      <c r="AF3017" s="32" t="s">
        <v>3121</v>
      </c>
      <c r="AG3017">
        <v>144.47</v>
      </c>
      <c r="AH3017">
        <f t="shared" si="103"/>
        <v>0.86100734252222089</v>
      </c>
      <c r="AI3017" s="180">
        <v>3.7518238032376861E-3</v>
      </c>
      <c r="AJ3017" s="42">
        <f ca="1">_xlfn.NORM.INV(RAND(),VAR!$F$6,VAR!$F$7)</f>
        <v>-4.0492035441708561E-2</v>
      </c>
    </row>
    <row r="3018" spans="27:36" x14ac:dyDescent="0.25">
      <c r="AA3018" s="32" t="s">
        <v>3786</v>
      </c>
      <c r="AB3018">
        <v>77.63</v>
      </c>
      <c r="AC3018">
        <f t="shared" si="102"/>
        <v>27.966417910447756</v>
      </c>
      <c r="AD3018" s="42">
        <v>3.7496767520039942E-3</v>
      </c>
      <c r="AF3018" s="32" t="s">
        <v>3786</v>
      </c>
      <c r="AG3018">
        <v>77.63</v>
      </c>
      <c r="AH3018">
        <f t="shared" si="103"/>
        <v>27.966417910447756</v>
      </c>
      <c r="AI3018" s="180">
        <v>3.7496767520039942E-3</v>
      </c>
      <c r="AJ3018" s="42">
        <f ca="1">_xlfn.NORM.INV(RAND(),VAR!$F$6,VAR!$F$7)</f>
        <v>2.278970886479708E-2</v>
      </c>
    </row>
    <row r="3019" spans="27:36" x14ac:dyDescent="0.25">
      <c r="AA3019" s="32" t="s">
        <v>7752</v>
      </c>
      <c r="AB3019">
        <v>2.68</v>
      </c>
      <c r="AC3019">
        <f t="shared" si="102"/>
        <v>-0.99029688631426505</v>
      </c>
      <c r="AD3019" s="42">
        <v>3.7453183520599342E-3</v>
      </c>
      <c r="AF3019" s="32" t="s">
        <v>7752</v>
      </c>
      <c r="AG3019">
        <v>2.68</v>
      </c>
      <c r="AH3019">
        <f t="shared" si="103"/>
        <v>-0.99029688631426505</v>
      </c>
      <c r="AI3019" s="180">
        <v>3.7453183520599342E-3</v>
      </c>
      <c r="AJ3019" s="42">
        <f ca="1">_xlfn.NORM.INV(RAND(),VAR!$F$6,VAR!$F$7)</f>
        <v>-4.8783300959785647E-3</v>
      </c>
    </row>
    <row r="3020" spans="27:36" x14ac:dyDescent="0.25">
      <c r="AA3020" s="32" t="s">
        <v>1033</v>
      </c>
      <c r="AB3020">
        <v>276.2</v>
      </c>
      <c r="AC3020">
        <f t="shared" si="102"/>
        <v>-0.27996037435803856</v>
      </c>
      <c r="AD3020" s="42">
        <v>3.7431406039900583E-3</v>
      </c>
      <c r="AF3020" s="32" t="s">
        <v>1033</v>
      </c>
      <c r="AG3020">
        <v>276.2</v>
      </c>
      <c r="AH3020">
        <f t="shared" si="103"/>
        <v>-0.27996037435803856</v>
      </c>
      <c r="AI3020" s="180">
        <v>3.7431406039900583E-3</v>
      </c>
      <c r="AJ3020" s="42">
        <f ca="1">_xlfn.NORM.INV(RAND(),VAR!$F$6,VAR!$F$7)</f>
        <v>2.7385357359977824E-2</v>
      </c>
    </row>
    <row r="3021" spans="27:36" x14ac:dyDescent="0.25">
      <c r="AA3021" s="32" t="s">
        <v>365</v>
      </c>
      <c r="AB3021">
        <v>383.59</v>
      </c>
      <c r="AC3021">
        <f t="shared" si="102"/>
        <v>1.0420015970188978</v>
      </c>
      <c r="AD3021" s="42">
        <v>3.7418882143602783E-3</v>
      </c>
      <c r="AF3021" s="32" t="s">
        <v>365</v>
      </c>
      <c r="AG3021">
        <v>383.59</v>
      </c>
      <c r="AH3021">
        <f t="shared" si="103"/>
        <v>1.0420015970188978</v>
      </c>
      <c r="AI3021" s="180">
        <v>3.7418882143602783E-3</v>
      </c>
      <c r="AJ3021" s="42">
        <f ca="1">_xlfn.NORM.INV(RAND(),VAR!$F$6,VAR!$F$7)</f>
        <v>1.0335914529317774E-2</v>
      </c>
    </row>
    <row r="3022" spans="27:36" x14ac:dyDescent="0.25">
      <c r="AA3022" s="32" t="s">
        <v>2134</v>
      </c>
      <c r="AB3022">
        <v>187.85</v>
      </c>
      <c r="AC3022">
        <f t="shared" si="102"/>
        <v>22.306451612903224</v>
      </c>
      <c r="AD3022" s="42">
        <v>3.7403152551429564E-3</v>
      </c>
      <c r="AF3022" s="32" t="s">
        <v>2134</v>
      </c>
      <c r="AG3022">
        <v>187.85</v>
      </c>
      <c r="AH3022">
        <f t="shared" si="103"/>
        <v>22.306451612903224</v>
      </c>
      <c r="AI3022" s="180">
        <v>3.7403152551429564E-3</v>
      </c>
      <c r="AJ3022" s="42">
        <f ca="1">_xlfn.NORM.INV(RAND(),VAR!$F$6,VAR!$F$7)</f>
        <v>5.8607744040707422E-3</v>
      </c>
    </row>
    <row r="3023" spans="27:36" x14ac:dyDescent="0.25">
      <c r="AA3023" s="32" t="s">
        <v>6216</v>
      </c>
      <c r="AB3023">
        <v>8.06</v>
      </c>
      <c r="AC3023">
        <f t="shared" si="102"/>
        <v>-0.82374808659523291</v>
      </c>
      <c r="AD3023" s="42">
        <v>3.7359900373601374E-3</v>
      </c>
      <c r="AF3023" s="32" t="s">
        <v>6216</v>
      </c>
      <c r="AG3023">
        <v>8.06</v>
      </c>
      <c r="AH3023">
        <f t="shared" si="103"/>
        <v>-0.82374808659523291</v>
      </c>
      <c r="AI3023" s="180">
        <v>3.7359900373601374E-3</v>
      </c>
      <c r="AJ3023" s="42">
        <f ca="1">_xlfn.NORM.INV(RAND(),VAR!$F$6,VAR!$F$7)</f>
        <v>5.6987293537553844E-5</v>
      </c>
    </row>
    <row r="3024" spans="27:36" x14ac:dyDescent="0.25">
      <c r="AA3024" s="32" t="s">
        <v>4301</v>
      </c>
      <c r="AB3024">
        <v>45.73</v>
      </c>
      <c r="AC3024">
        <f t="shared" si="102"/>
        <v>-0.7672773536895674</v>
      </c>
      <c r="AD3024" s="42">
        <v>3.7313432835819338E-3</v>
      </c>
      <c r="AF3024" s="32" t="s">
        <v>4301</v>
      </c>
      <c r="AG3024">
        <v>45.73</v>
      </c>
      <c r="AH3024">
        <f t="shared" si="103"/>
        <v>-0.7672773536895674</v>
      </c>
      <c r="AI3024" s="180">
        <v>3.7313432835819338E-3</v>
      </c>
      <c r="AJ3024" s="42">
        <f ca="1">_xlfn.NORM.INV(RAND(),VAR!$F$6,VAR!$F$7)</f>
        <v>-1.1640054006807973E-2</v>
      </c>
    </row>
    <row r="3025" spans="27:36" x14ac:dyDescent="0.25">
      <c r="AA3025" s="32" t="s">
        <v>1998</v>
      </c>
      <c r="AB3025">
        <v>196.5</v>
      </c>
      <c r="AC3025">
        <f t="shared" si="102"/>
        <v>0.28054740957966784</v>
      </c>
      <c r="AD3025" s="42">
        <v>3.7288655054399378E-3</v>
      </c>
      <c r="AF3025" s="32" t="s">
        <v>1998</v>
      </c>
      <c r="AG3025">
        <v>196.5</v>
      </c>
      <c r="AH3025">
        <f t="shared" si="103"/>
        <v>0.28054740957966784</v>
      </c>
      <c r="AI3025" s="180">
        <v>3.7288655054399378E-3</v>
      </c>
      <c r="AJ3025" s="42">
        <f ca="1">_xlfn.NORM.INV(RAND(),VAR!$F$6,VAR!$F$7)</f>
        <v>2.4224719615006312E-2</v>
      </c>
    </row>
    <row r="3026" spans="27:36" x14ac:dyDescent="0.25">
      <c r="AA3026" s="32" t="s">
        <v>1730</v>
      </c>
      <c r="AB3026">
        <v>153.44999999999999</v>
      </c>
      <c r="AC3026">
        <f t="shared" si="102"/>
        <v>0.54035334270226842</v>
      </c>
      <c r="AD3026" s="42">
        <v>3.728414442700112E-3</v>
      </c>
      <c r="AF3026" s="32" t="s">
        <v>1730</v>
      </c>
      <c r="AG3026">
        <v>153.44999999999999</v>
      </c>
      <c r="AH3026">
        <f t="shared" si="103"/>
        <v>0.54035334270226842</v>
      </c>
      <c r="AI3026" s="180">
        <v>3.728414442700112E-3</v>
      </c>
      <c r="AJ3026" s="42">
        <f ca="1">_xlfn.NORM.INV(RAND(),VAR!$F$6,VAR!$F$7)</f>
        <v>1.7561834664170024E-3</v>
      </c>
    </row>
    <row r="3027" spans="27:36" x14ac:dyDescent="0.25">
      <c r="AA3027" s="32" t="s">
        <v>3644</v>
      </c>
      <c r="AB3027">
        <v>99.62</v>
      </c>
      <c r="AC3027">
        <f t="shared" si="102"/>
        <v>-0.37318316239854021</v>
      </c>
      <c r="AD3027" s="42">
        <v>3.7279596977330964E-3</v>
      </c>
      <c r="AF3027" s="32" t="s">
        <v>3644</v>
      </c>
      <c r="AG3027">
        <v>99.62</v>
      </c>
      <c r="AH3027">
        <f t="shared" si="103"/>
        <v>-0.37318316239854021</v>
      </c>
      <c r="AI3027" s="180">
        <v>3.7279596977330964E-3</v>
      </c>
      <c r="AJ3027" s="42">
        <f ca="1">_xlfn.NORM.INV(RAND(),VAR!$F$6,VAR!$F$7)</f>
        <v>5.4884939535399229E-3</v>
      </c>
    </row>
    <row r="3028" spans="27:36" x14ac:dyDescent="0.25">
      <c r="AA3028" s="32" t="s">
        <v>1375</v>
      </c>
      <c r="AB3028">
        <v>158.93</v>
      </c>
      <c r="AC3028">
        <f t="shared" si="102"/>
        <v>3.5214793741109531</v>
      </c>
      <c r="AD3028" s="42">
        <v>3.7261588985726402E-3</v>
      </c>
      <c r="AF3028" s="32" t="s">
        <v>1375</v>
      </c>
      <c r="AG3028">
        <v>158.93</v>
      </c>
      <c r="AH3028">
        <f t="shared" si="103"/>
        <v>3.5214793741109531</v>
      </c>
      <c r="AI3028" s="180">
        <v>3.7261588985726402E-3</v>
      </c>
      <c r="AJ3028" s="42">
        <f ca="1">_xlfn.NORM.INV(RAND(),VAR!$F$6,VAR!$F$7)</f>
        <v>2.8407567911012843E-2</v>
      </c>
    </row>
    <row r="3029" spans="27:36" x14ac:dyDescent="0.25">
      <c r="AA3029" s="32" t="s">
        <v>4559</v>
      </c>
      <c r="AB3029">
        <v>35.15</v>
      </c>
      <c r="AC3029">
        <f t="shared" si="102"/>
        <v>-0.90910031291215188</v>
      </c>
      <c r="AD3029" s="42">
        <v>3.712164477441382E-3</v>
      </c>
      <c r="AF3029" s="32" t="s">
        <v>4559</v>
      </c>
      <c r="AG3029">
        <v>35.15</v>
      </c>
      <c r="AH3029">
        <f t="shared" si="103"/>
        <v>-0.90910031291215188</v>
      </c>
      <c r="AI3029" s="180">
        <v>3.712164477441382E-3</v>
      </c>
      <c r="AJ3029" s="42">
        <f ca="1">_xlfn.NORM.INV(RAND(),VAR!$F$6,VAR!$F$7)</f>
        <v>1.6477259093472502E-2</v>
      </c>
    </row>
    <row r="3030" spans="27:36" x14ac:dyDescent="0.25">
      <c r="AA3030" s="32" t="s">
        <v>377</v>
      </c>
      <c r="AB3030">
        <v>386.69</v>
      </c>
      <c r="AC3030">
        <f t="shared" si="102"/>
        <v>46.563345633456329</v>
      </c>
      <c r="AD3030" s="42">
        <v>3.7117790582983368E-3</v>
      </c>
      <c r="AF3030" s="32" t="s">
        <v>377</v>
      </c>
      <c r="AG3030">
        <v>386.69</v>
      </c>
      <c r="AH3030">
        <f t="shared" si="103"/>
        <v>46.563345633456329</v>
      </c>
      <c r="AI3030" s="180">
        <v>3.7117790582983368E-3</v>
      </c>
      <c r="AJ3030" s="42">
        <f ca="1">_xlfn.NORM.INV(RAND(),VAR!$F$6,VAR!$F$7)</f>
        <v>-6.6763451322244469E-3</v>
      </c>
    </row>
    <row r="3031" spans="27:36" x14ac:dyDescent="0.25">
      <c r="AA3031" s="32" t="s">
        <v>6197</v>
      </c>
      <c r="AB3031">
        <v>8.1300000000000008</v>
      </c>
      <c r="AC3031">
        <f t="shared" si="102"/>
        <v>-0.97480319841319041</v>
      </c>
      <c r="AD3031" s="42">
        <v>3.7037037037037646E-3</v>
      </c>
      <c r="AF3031" s="32" t="s">
        <v>6197</v>
      </c>
      <c r="AG3031">
        <v>8.1300000000000008</v>
      </c>
      <c r="AH3031">
        <f t="shared" si="103"/>
        <v>-0.97480319841319041</v>
      </c>
      <c r="AI3031" s="180">
        <v>3.7037037037037646E-3</v>
      </c>
      <c r="AJ3031" s="42">
        <f ca="1">_xlfn.NORM.INV(RAND(),VAR!$F$6,VAR!$F$7)</f>
        <v>3.4200710369407625E-2</v>
      </c>
    </row>
    <row r="3032" spans="27:36" x14ac:dyDescent="0.25">
      <c r="AA3032" s="32" t="s">
        <v>335</v>
      </c>
      <c r="AB3032">
        <v>322.66000000000003</v>
      </c>
      <c r="AC3032">
        <f t="shared" si="102"/>
        <v>38.63882063882064</v>
      </c>
      <c r="AD3032" s="42">
        <v>3.7017451084082609E-3</v>
      </c>
      <c r="AF3032" s="32" t="s">
        <v>335</v>
      </c>
      <c r="AG3032">
        <v>322.66000000000003</v>
      </c>
      <c r="AH3032">
        <f t="shared" si="103"/>
        <v>38.63882063882064</v>
      </c>
      <c r="AI3032" s="180">
        <v>3.7017451084082609E-3</v>
      </c>
      <c r="AJ3032" s="42">
        <f ca="1">_xlfn.NORM.INV(RAND(),VAR!$F$6,VAR!$F$7)</f>
        <v>-2.5988569052214267E-2</v>
      </c>
    </row>
    <row r="3033" spans="27:36" x14ac:dyDescent="0.25">
      <c r="AA3033" s="32" t="s">
        <v>5820</v>
      </c>
      <c r="AB3033">
        <v>8.14</v>
      </c>
      <c r="AC3033">
        <f t="shared" si="102"/>
        <v>-0.96256266384583544</v>
      </c>
      <c r="AD3033" s="42">
        <v>3.6991368680643344E-3</v>
      </c>
      <c r="AF3033" s="32" t="s">
        <v>5820</v>
      </c>
      <c r="AG3033">
        <v>8.14</v>
      </c>
      <c r="AH3033">
        <f t="shared" si="103"/>
        <v>-0.96256266384583544</v>
      </c>
      <c r="AI3033" s="180">
        <v>3.6991368680643344E-3</v>
      </c>
      <c r="AJ3033" s="42">
        <f ca="1">_xlfn.NORM.INV(RAND(),VAR!$F$6,VAR!$F$7)</f>
        <v>-1.247507071727642E-2</v>
      </c>
    </row>
    <row r="3034" spans="27:36" x14ac:dyDescent="0.25">
      <c r="AA3034" s="32" t="s">
        <v>2080</v>
      </c>
      <c r="AB3034">
        <v>217.43</v>
      </c>
      <c r="AC3034">
        <f t="shared" si="102"/>
        <v>78.644688644688642</v>
      </c>
      <c r="AD3034" s="42">
        <v>3.6929326501409232E-3</v>
      </c>
      <c r="AF3034" s="32" t="s">
        <v>2080</v>
      </c>
      <c r="AG3034">
        <v>217.43</v>
      </c>
      <c r="AH3034">
        <f t="shared" si="103"/>
        <v>78.644688644688642</v>
      </c>
      <c r="AI3034" s="180">
        <v>3.6929326501409232E-3</v>
      </c>
      <c r="AJ3034" s="42">
        <f ca="1">_xlfn.NORM.INV(RAND(),VAR!$F$6,VAR!$F$7)</f>
        <v>3.6981153689888774E-2</v>
      </c>
    </row>
    <row r="3035" spans="27:36" x14ac:dyDescent="0.25">
      <c r="AA3035" s="32" t="s">
        <v>7703</v>
      </c>
      <c r="AB3035">
        <v>2.73</v>
      </c>
      <c r="AC3035">
        <f t="shared" si="102"/>
        <v>0</v>
      </c>
      <c r="AD3035" s="42">
        <v>3.6764705882352811E-3</v>
      </c>
      <c r="AF3035" s="32" t="s">
        <v>7703</v>
      </c>
      <c r="AG3035">
        <v>2.73</v>
      </c>
      <c r="AH3035">
        <f t="shared" si="103"/>
        <v>0</v>
      </c>
      <c r="AI3035" s="180">
        <v>3.6764705882352811E-3</v>
      </c>
      <c r="AJ3035" s="42">
        <f ca="1">_xlfn.NORM.INV(RAND(),VAR!$F$6,VAR!$F$7)</f>
        <v>2.4275739151477852E-2</v>
      </c>
    </row>
    <row r="3036" spans="27:36" x14ac:dyDescent="0.25">
      <c r="AA3036" s="32" t="s">
        <v>7706</v>
      </c>
      <c r="AB3036">
        <v>2.73</v>
      </c>
      <c r="AC3036">
        <f t="shared" si="102"/>
        <v>-0.94450091482008536</v>
      </c>
      <c r="AD3036" s="42">
        <v>3.6764705882352811E-3</v>
      </c>
      <c r="AF3036" s="32" t="s">
        <v>7706</v>
      </c>
      <c r="AG3036">
        <v>2.73</v>
      </c>
      <c r="AH3036">
        <f t="shared" si="103"/>
        <v>-0.94450091482008536</v>
      </c>
      <c r="AI3036" s="180">
        <v>3.6764705882352811E-3</v>
      </c>
      <c r="AJ3036" s="42">
        <f ca="1">_xlfn.NORM.INV(RAND(),VAR!$F$6,VAR!$F$7)</f>
        <v>2.3901297659357328E-2</v>
      </c>
    </row>
    <row r="3037" spans="27:36" x14ac:dyDescent="0.25">
      <c r="AA3037" s="32" t="s">
        <v>4238</v>
      </c>
      <c r="AB3037">
        <v>49.19</v>
      </c>
      <c r="AC3037">
        <f t="shared" si="102"/>
        <v>-0.75359414917597556</v>
      </c>
      <c r="AD3037" s="42">
        <v>3.6727198530912553E-3</v>
      </c>
      <c r="AF3037" s="32" t="s">
        <v>4238</v>
      </c>
      <c r="AG3037">
        <v>49.19</v>
      </c>
      <c r="AH3037">
        <f t="shared" si="103"/>
        <v>-0.75359414917597556</v>
      </c>
      <c r="AI3037" s="180">
        <v>3.6727198530912553E-3</v>
      </c>
      <c r="AJ3037" s="42">
        <f ca="1">_xlfn.NORM.INV(RAND(),VAR!$F$6,VAR!$F$7)</f>
        <v>1.7626886732279544E-2</v>
      </c>
    </row>
    <row r="3038" spans="27:36" x14ac:dyDescent="0.25">
      <c r="AA3038" s="32" t="s">
        <v>2102</v>
      </c>
      <c r="AB3038">
        <v>199.63</v>
      </c>
      <c r="AC3038">
        <f t="shared" si="102"/>
        <v>0.139830992348978</v>
      </c>
      <c r="AD3038" s="42">
        <v>3.6701860231271866E-3</v>
      </c>
      <c r="AF3038" s="32" t="s">
        <v>2102</v>
      </c>
      <c r="AG3038">
        <v>199.63</v>
      </c>
      <c r="AH3038">
        <f t="shared" si="103"/>
        <v>0.139830992348978</v>
      </c>
      <c r="AI3038" s="180">
        <v>3.6701860231271866E-3</v>
      </c>
      <c r="AJ3038" s="42">
        <f ca="1">_xlfn.NORM.INV(RAND(),VAR!$F$6,VAR!$F$7)</f>
        <v>7.4968720471659783E-2</v>
      </c>
    </row>
    <row r="3039" spans="27:36" x14ac:dyDescent="0.25">
      <c r="AA3039" s="32" t="s">
        <v>2573</v>
      </c>
      <c r="AB3039">
        <v>175.14</v>
      </c>
      <c r="AC3039">
        <f t="shared" si="102"/>
        <v>20.332521315468938</v>
      </c>
      <c r="AD3039" s="42">
        <v>3.6676217765041486E-3</v>
      </c>
      <c r="AF3039" s="32" t="s">
        <v>2573</v>
      </c>
      <c r="AG3039">
        <v>175.14</v>
      </c>
      <c r="AH3039">
        <f t="shared" si="103"/>
        <v>20.332521315468938</v>
      </c>
      <c r="AI3039" s="180">
        <v>3.6676217765041486E-3</v>
      </c>
      <c r="AJ3039" s="42">
        <f ca="1">_xlfn.NORM.INV(RAND(),VAR!$F$6,VAR!$F$7)</f>
        <v>-1.8211888722166756E-2</v>
      </c>
    </row>
    <row r="3040" spans="27:36" x14ac:dyDescent="0.25">
      <c r="AA3040" s="32" t="s">
        <v>6582</v>
      </c>
      <c r="AB3040">
        <v>8.2100000000000009</v>
      </c>
      <c r="AC3040">
        <f t="shared" si="102"/>
        <v>-1.2165450121653931E-3</v>
      </c>
      <c r="AD3040" s="42">
        <v>3.6674816625918982E-3</v>
      </c>
      <c r="AF3040" s="32" t="s">
        <v>6582</v>
      </c>
      <c r="AG3040">
        <v>8.2100000000000009</v>
      </c>
      <c r="AH3040">
        <f t="shared" si="103"/>
        <v>-1.2165450121653931E-3</v>
      </c>
      <c r="AI3040" s="180">
        <v>3.6674816625918982E-3</v>
      </c>
      <c r="AJ3040" s="42">
        <f ca="1">_xlfn.NORM.INV(RAND(),VAR!$F$6,VAR!$F$7)</f>
        <v>-1.759705240873102E-2</v>
      </c>
    </row>
    <row r="3041" spans="27:36" x14ac:dyDescent="0.25">
      <c r="AA3041" s="32" t="s">
        <v>6540</v>
      </c>
      <c r="AB3041">
        <v>8.2200000000000006</v>
      </c>
      <c r="AC3041">
        <f t="shared" si="102"/>
        <v>-0.97697994847093084</v>
      </c>
      <c r="AD3041" s="42">
        <v>3.663003663003872E-3</v>
      </c>
      <c r="AF3041" s="32" t="s">
        <v>6540</v>
      </c>
      <c r="AG3041">
        <v>8.2200000000000006</v>
      </c>
      <c r="AH3041">
        <f t="shared" si="103"/>
        <v>-0.97697994847093084</v>
      </c>
      <c r="AI3041" s="180">
        <v>3.663003663003872E-3</v>
      </c>
      <c r="AJ3041" s="42">
        <f ca="1">_xlfn.NORM.INV(RAND(),VAR!$F$6,VAR!$F$7)</f>
        <v>-4.108895072326051E-3</v>
      </c>
    </row>
    <row r="3042" spans="27:36" x14ac:dyDescent="0.25">
      <c r="AA3042" s="32" t="s">
        <v>949</v>
      </c>
      <c r="AB3042">
        <v>357.08</v>
      </c>
      <c r="AC3042">
        <f t="shared" si="102"/>
        <v>42.282424242424241</v>
      </c>
      <c r="AD3042" s="42">
        <v>3.6539434481983601E-3</v>
      </c>
      <c r="AF3042" s="32" t="s">
        <v>949</v>
      </c>
      <c r="AG3042">
        <v>357.08</v>
      </c>
      <c r="AH3042">
        <f t="shared" si="103"/>
        <v>42.282424242424241</v>
      </c>
      <c r="AI3042" s="180">
        <v>3.6539434481983601E-3</v>
      </c>
      <c r="AJ3042" s="42">
        <f ca="1">_xlfn.NORM.INV(RAND(),VAR!$F$6,VAR!$F$7)</f>
        <v>-3.574956867126276E-3</v>
      </c>
    </row>
    <row r="3043" spans="27:36" x14ac:dyDescent="0.25">
      <c r="AA3043" s="32" t="s">
        <v>7012</v>
      </c>
      <c r="AB3043">
        <v>8.25</v>
      </c>
      <c r="AC3043">
        <f t="shared" si="102"/>
        <v>-0.95720732403132947</v>
      </c>
      <c r="AD3043" s="42">
        <v>3.6496350364962904E-3</v>
      </c>
      <c r="AF3043" s="32" t="s">
        <v>7012</v>
      </c>
      <c r="AG3043">
        <v>8.25</v>
      </c>
      <c r="AH3043">
        <f t="shared" si="103"/>
        <v>-0.95720732403132947</v>
      </c>
      <c r="AI3043" s="180">
        <v>3.6496350364962904E-3</v>
      </c>
      <c r="AJ3043" s="42">
        <f ca="1">_xlfn.NORM.INV(RAND(),VAR!$F$6,VAR!$F$7)</f>
        <v>5.8999063361089529E-4</v>
      </c>
    </row>
    <row r="3044" spans="27:36" x14ac:dyDescent="0.25">
      <c r="AA3044" s="32" t="s">
        <v>1867</v>
      </c>
      <c r="AB3044">
        <v>192.79</v>
      </c>
      <c r="AC3044">
        <f t="shared" si="102"/>
        <v>22.311970979443775</v>
      </c>
      <c r="AD3044" s="42">
        <v>3.644125149669275E-3</v>
      </c>
      <c r="AF3044" s="32" t="s">
        <v>1867</v>
      </c>
      <c r="AG3044">
        <v>192.79</v>
      </c>
      <c r="AH3044">
        <f t="shared" si="103"/>
        <v>22.311970979443775</v>
      </c>
      <c r="AI3044" s="180">
        <v>3.644125149669275E-3</v>
      </c>
      <c r="AJ3044" s="42">
        <f ca="1">_xlfn.NORM.INV(RAND(),VAR!$F$6,VAR!$F$7)</f>
        <v>8.290784063210991E-3</v>
      </c>
    </row>
    <row r="3045" spans="27:36" x14ac:dyDescent="0.25">
      <c r="AA3045" s="32" t="s">
        <v>5849</v>
      </c>
      <c r="AB3045">
        <v>8.27</v>
      </c>
      <c r="AC3045">
        <f t="shared" si="102"/>
        <v>-0.95658564754055331</v>
      </c>
      <c r="AD3045" s="42">
        <v>3.6407766990289581E-3</v>
      </c>
      <c r="AF3045" s="32" t="s">
        <v>5849</v>
      </c>
      <c r="AG3045">
        <v>8.27</v>
      </c>
      <c r="AH3045">
        <f t="shared" si="103"/>
        <v>-0.95658564754055331</v>
      </c>
      <c r="AI3045" s="180">
        <v>3.6407766990289581E-3</v>
      </c>
      <c r="AJ3045" s="42">
        <f ca="1">_xlfn.NORM.INV(RAND(),VAR!$F$6,VAR!$F$7)</f>
        <v>4.5846001352498611E-3</v>
      </c>
    </row>
    <row r="3046" spans="27:36" x14ac:dyDescent="0.25">
      <c r="AA3046" s="32" t="s">
        <v>2014</v>
      </c>
      <c r="AB3046">
        <v>190.49</v>
      </c>
      <c r="AC3046">
        <f t="shared" si="102"/>
        <v>-0.490586725143071</v>
      </c>
      <c r="AD3046" s="42">
        <v>3.6354056902001552E-3</v>
      </c>
      <c r="AF3046" s="32" t="s">
        <v>2014</v>
      </c>
      <c r="AG3046">
        <v>190.49</v>
      </c>
      <c r="AH3046">
        <f t="shared" si="103"/>
        <v>-0.490586725143071</v>
      </c>
      <c r="AI3046" s="180">
        <v>3.6354056902001552E-3</v>
      </c>
      <c r="AJ3046" s="42">
        <f ca="1">_xlfn.NORM.INV(RAND(),VAR!$F$6,VAR!$F$7)</f>
        <v>2.8602904674366839E-2</v>
      </c>
    </row>
    <row r="3047" spans="27:36" x14ac:dyDescent="0.25">
      <c r="AA3047" s="32" t="s">
        <v>740</v>
      </c>
      <c r="AB3047">
        <v>373.94</v>
      </c>
      <c r="AC3047">
        <f t="shared" si="102"/>
        <v>1.5425987624940505</v>
      </c>
      <c r="AD3047" s="42">
        <v>3.6232856491049681E-3</v>
      </c>
      <c r="AF3047" s="32" t="s">
        <v>740</v>
      </c>
      <c r="AG3047">
        <v>373.94</v>
      </c>
      <c r="AH3047">
        <f t="shared" si="103"/>
        <v>1.5425987624940505</v>
      </c>
      <c r="AI3047" s="180">
        <v>3.6232856491049681E-3</v>
      </c>
      <c r="AJ3047" s="42">
        <f ca="1">_xlfn.NORM.INV(RAND(),VAR!$F$6,VAR!$F$7)</f>
        <v>1.8589620707081794E-2</v>
      </c>
    </row>
    <row r="3048" spans="27:36" x14ac:dyDescent="0.25">
      <c r="AA3048" s="32" t="s">
        <v>1719</v>
      </c>
      <c r="AB3048">
        <v>147.07</v>
      </c>
      <c r="AC3048">
        <f t="shared" si="102"/>
        <v>16.655462184873947</v>
      </c>
      <c r="AD3048" s="42">
        <v>3.6167599290295449E-3</v>
      </c>
      <c r="AF3048" s="32" t="s">
        <v>1719</v>
      </c>
      <c r="AG3048">
        <v>147.07</v>
      </c>
      <c r="AH3048">
        <f t="shared" si="103"/>
        <v>16.655462184873947</v>
      </c>
      <c r="AI3048" s="180">
        <v>3.6167599290295449E-3</v>
      </c>
      <c r="AJ3048" s="42">
        <f ca="1">_xlfn.NORM.INV(RAND(),VAR!$F$6,VAR!$F$7)</f>
        <v>4.1475253225388448E-2</v>
      </c>
    </row>
    <row r="3049" spans="27:36" x14ac:dyDescent="0.25">
      <c r="AA3049" s="32" t="s">
        <v>6597</v>
      </c>
      <c r="AB3049">
        <v>8.33</v>
      </c>
      <c r="AC3049">
        <f t="shared" si="102"/>
        <v>-0.9817256433319439</v>
      </c>
      <c r="AD3049" s="42">
        <v>3.6144578313253017E-3</v>
      </c>
      <c r="AF3049" s="32" t="s">
        <v>6597</v>
      </c>
      <c r="AG3049">
        <v>8.33</v>
      </c>
      <c r="AH3049">
        <f t="shared" si="103"/>
        <v>-0.9817256433319439</v>
      </c>
      <c r="AI3049" s="180">
        <v>3.6144578313253017E-3</v>
      </c>
      <c r="AJ3049" s="42">
        <f ca="1">_xlfn.NORM.INV(RAND(),VAR!$F$6,VAR!$F$7)</f>
        <v>-4.0903179245465091E-2</v>
      </c>
    </row>
    <row r="3050" spans="27:36" x14ac:dyDescent="0.25">
      <c r="AA3050" s="32" t="s">
        <v>644</v>
      </c>
      <c r="AB3050">
        <v>455.83</v>
      </c>
      <c r="AC3050">
        <f t="shared" si="102"/>
        <v>53.59041916167665</v>
      </c>
      <c r="AD3050" s="42">
        <v>3.610823664105256E-3</v>
      </c>
      <c r="AF3050" s="32" t="s">
        <v>644</v>
      </c>
      <c r="AG3050">
        <v>455.83</v>
      </c>
      <c r="AH3050">
        <f t="shared" si="103"/>
        <v>53.59041916167665</v>
      </c>
      <c r="AI3050" s="180">
        <v>3.610823664105256E-3</v>
      </c>
      <c r="AJ3050" s="42">
        <f ca="1">_xlfn.NORM.INV(RAND(),VAR!$F$6,VAR!$F$7)</f>
        <v>6.5206646269550224E-3</v>
      </c>
    </row>
    <row r="3051" spans="27:36" x14ac:dyDescent="0.25">
      <c r="AA3051" s="32" t="s">
        <v>6386</v>
      </c>
      <c r="AB3051">
        <v>8.35</v>
      </c>
      <c r="AC3051">
        <f t="shared" si="102"/>
        <v>-0.95239181253207139</v>
      </c>
      <c r="AD3051" s="42">
        <v>3.6057692307691624E-3</v>
      </c>
      <c r="AF3051" s="32" t="s">
        <v>6386</v>
      </c>
      <c r="AG3051">
        <v>8.35</v>
      </c>
      <c r="AH3051">
        <f t="shared" si="103"/>
        <v>-0.95239181253207139</v>
      </c>
      <c r="AI3051" s="180">
        <v>3.6057692307691624E-3</v>
      </c>
      <c r="AJ3051" s="42">
        <f ca="1">_xlfn.NORM.INV(RAND(),VAR!$F$6,VAR!$F$7)</f>
        <v>-4.1597829588834789E-2</v>
      </c>
    </row>
    <row r="3052" spans="27:36" x14ac:dyDescent="0.25">
      <c r="AA3052" s="32" t="s">
        <v>1257</v>
      </c>
      <c r="AB3052">
        <v>175.39</v>
      </c>
      <c r="AC3052">
        <f t="shared" si="102"/>
        <v>0.25862935055615344</v>
      </c>
      <c r="AD3052" s="42">
        <v>3.6049439230945168E-3</v>
      </c>
      <c r="AF3052" s="32" t="s">
        <v>1257</v>
      </c>
      <c r="AG3052">
        <v>175.39</v>
      </c>
      <c r="AH3052">
        <f t="shared" si="103"/>
        <v>0.25862935055615344</v>
      </c>
      <c r="AI3052" s="180">
        <v>3.6049439230945168E-3</v>
      </c>
      <c r="AJ3052" s="42">
        <f ca="1">_xlfn.NORM.INV(RAND(),VAR!$F$6,VAR!$F$7)</f>
        <v>-2.1358420597145074E-3</v>
      </c>
    </row>
    <row r="3053" spans="27:36" x14ac:dyDescent="0.25">
      <c r="AA3053" s="32" t="s">
        <v>2650</v>
      </c>
      <c r="AB3053">
        <v>139.35</v>
      </c>
      <c r="AC3053">
        <f t="shared" si="102"/>
        <v>1.7687264057222332</v>
      </c>
      <c r="AD3053" s="42">
        <v>3.6010082823190182E-3</v>
      </c>
      <c r="AF3053" s="32" t="s">
        <v>2650</v>
      </c>
      <c r="AG3053">
        <v>139.35</v>
      </c>
      <c r="AH3053">
        <f t="shared" si="103"/>
        <v>1.7687264057222332</v>
      </c>
      <c r="AI3053" s="180">
        <v>3.6010082823190182E-3</v>
      </c>
      <c r="AJ3053" s="42">
        <f ca="1">_xlfn.NORM.INV(RAND(),VAR!$F$6,VAR!$F$7)</f>
        <v>2.6301063832988966E-2</v>
      </c>
    </row>
    <row r="3054" spans="27:36" x14ac:dyDescent="0.25">
      <c r="AA3054" s="32" t="s">
        <v>4158</v>
      </c>
      <c r="AB3054">
        <v>50.33</v>
      </c>
      <c r="AC3054">
        <f t="shared" si="102"/>
        <v>-0.64001144410271082</v>
      </c>
      <c r="AD3054" s="42">
        <v>3.589232303090828E-3</v>
      </c>
      <c r="AF3054" s="32" t="s">
        <v>4158</v>
      </c>
      <c r="AG3054">
        <v>50.33</v>
      </c>
      <c r="AH3054">
        <f t="shared" si="103"/>
        <v>-0.64001144410271082</v>
      </c>
      <c r="AI3054" s="180">
        <v>3.589232303090828E-3</v>
      </c>
      <c r="AJ3054" s="42">
        <f ca="1">_xlfn.NORM.INV(RAND(),VAR!$F$6,VAR!$F$7)</f>
        <v>-4.6648824778823296E-3</v>
      </c>
    </row>
    <row r="3055" spans="27:36" x14ac:dyDescent="0.25">
      <c r="AA3055" s="32" t="s">
        <v>2800</v>
      </c>
      <c r="AB3055">
        <v>139.81</v>
      </c>
      <c r="AC3055">
        <f t="shared" si="102"/>
        <v>-4.5144105996448469E-2</v>
      </c>
      <c r="AD3055" s="42">
        <v>3.5891177948459418E-3</v>
      </c>
      <c r="AF3055" s="32" t="s">
        <v>2800</v>
      </c>
      <c r="AG3055">
        <v>139.81</v>
      </c>
      <c r="AH3055">
        <f t="shared" si="103"/>
        <v>-4.5144105996448469E-2</v>
      </c>
      <c r="AI3055" s="180">
        <v>3.5891177948459418E-3</v>
      </c>
      <c r="AJ3055" s="42">
        <f ca="1">_xlfn.NORM.INV(RAND(),VAR!$F$6,VAR!$F$7)</f>
        <v>1.3079245648423974E-2</v>
      </c>
    </row>
    <row r="3056" spans="27:36" x14ac:dyDescent="0.25">
      <c r="AA3056" s="32" t="s">
        <v>1606</v>
      </c>
      <c r="AB3056">
        <v>146.41999999999999</v>
      </c>
      <c r="AC3056">
        <f t="shared" si="102"/>
        <v>-7.1528218135700761E-2</v>
      </c>
      <c r="AD3056" s="42">
        <v>3.5640849897189408E-3</v>
      </c>
      <c r="AF3056" s="32" t="s">
        <v>1606</v>
      </c>
      <c r="AG3056">
        <v>146.41999999999999</v>
      </c>
      <c r="AH3056">
        <f t="shared" si="103"/>
        <v>-7.1528218135700761E-2</v>
      </c>
      <c r="AI3056" s="180">
        <v>3.5640849897189408E-3</v>
      </c>
      <c r="AJ3056" s="42">
        <f ca="1">_xlfn.NORM.INV(RAND(),VAR!$F$6,VAR!$F$7)</f>
        <v>2.1890742408098456E-2</v>
      </c>
    </row>
    <row r="3057" spans="27:36" x14ac:dyDescent="0.25">
      <c r="AA3057" s="32" t="s">
        <v>2960</v>
      </c>
      <c r="AB3057">
        <v>157.69999999999999</v>
      </c>
      <c r="AC3057">
        <f t="shared" si="102"/>
        <v>0.47355634460848428</v>
      </c>
      <c r="AD3057" s="42">
        <v>3.5637011582028144E-3</v>
      </c>
      <c r="AF3057" s="32" t="s">
        <v>2960</v>
      </c>
      <c r="AG3057">
        <v>157.69999999999999</v>
      </c>
      <c r="AH3057">
        <f t="shared" si="103"/>
        <v>0.47355634460848428</v>
      </c>
      <c r="AI3057" s="180">
        <v>3.5637011582028144E-3</v>
      </c>
      <c r="AJ3057" s="42">
        <f ca="1">_xlfn.NORM.INV(RAND(),VAR!$F$6,VAR!$F$7)</f>
        <v>7.2981493570391303E-3</v>
      </c>
    </row>
    <row r="3058" spans="27:36" x14ac:dyDescent="0.25">
      <c r="AA3058" s="32" t="s">
        <v>3575</v>
      </c>
      <c r="AB3058">
        <v>107.02</v>
      </c>
      <c r="AC3058">
        <f t="shared" si="102"/>
        <v>8.496007098491571</v>
      </c>
      <c r="AD3058" s="42">
        <v>3.5633908477119558E-3</v>
      </c>
      <c r="AF3058" s="32" t="s">
        <v>3575</v>
      </c>
      <c r="AG3058">
        <v>107.02</v>
      </c>
      <c r="AH3058">
        <f t="shared" si="103"/>
        <v>8.496007098491571</v>
      </c>
      <c r="AI3058" s="180">
        <v>3.5633908477119558E-3</v>
      </c>
      <c r="AJ3058" s="42">
        <f ca="1">_xlfn.NORM.INV(RAND(),VAR!$F$6,VAR!$F$7)</f>
        <v>-7.5758998272564063E-3</v>
      </c>
    </row>
    <row r="3059" spans="27:36" x14ac:dyDescent="0.25">
      <c r="AA3059" s="32" t="s">
        <v>6911</v>
      </c>
      <c r="AB3059">
        <v>11.27</v>
      </c>
      <c r="AC3059">
        <f t="shared" si="102"/>
        <v>-0.93860987035624799</v>
      </c>
      <c r="AD3059" s="42">
        <v>3.5618878005341248E-3</v>
      </c>
      <c r="AF3059" s="32" t="s">
        <v>6911</v>
      </c>
      <c r="AG3059">
        <v>11.27</v>
      </c>
      <c r="AH3059">
        <f t="shared" si="103"/>
        <v>-0.93860987035624799</v>
      </c>
      <c r="AI3059" s="180">
        <v>3.5618878005341248E-3</v>
      </c>
      <c r="AJ3059" s="42">
        <f ca="1">_xlfn.NORM.INV(RAND(),VAR!$F$6,VAR!$F$7)</f>
        <v>-1.0494204264233718E-3</v>
      </c>
    </row>
    <row r="3060" spans="27:36" x14ac:dyDescent="0.25">
      <c r="AA3060" s="32" t="s">
        <v>2289</v>
      </c>
      <c r="AB3060">
        <v>183.58</v>
      </c>
      <c r="AC3060">
        <f t="shared" si="102"/>
        <v>-0.34426346620945836</v>
      </c>
      <c r="AD3060" s="42">
        <v>3.5532717432897876E-3</v>
      </c>
      <c r="AF3060" s="32" t="s">
        <v>2289</v>
      </c>
      <c r="AG3060">
        <v>183.58</v>
      </c>
      <c r="AH3060">
        <f t="shared" si="103"/>
        <v>-0.34426346620945836</v>
      </c>
      <c r="AI3060" s="180">
        <v>3.5532717432897876E-3</v>
      </c>
      <c r="AJ3060" s="42">
        <f ca="1">_xlfn.NORM.INV(RAND(),VAR!$F$6,VAR!$F$7)</f>
        <v>-1.5464200585849842E-2</v>
      </c>
    </row>
    <row r="3061" spans="27:36" x14ac:dyDescent="0.25">
      <c r="AA3061" s="32" t="s">
        <v>1014</v>
      </c>
      <c r="AB3061">
        <v>279.95999999999998</v>
      </c>
      <c r="AC3061">
        <f t="shared" si="102"/>
        <v>97.925795053003526</v>
      </c>
      <c r="AD3061" s="42">
        <v>3.5487686848045819E-3</v>
      </c>
      <c r="AF3061" s="32" t="s">
        <v>1014</v>
      </c>
      <c r="AG3061">
        <v>279.95999999999998</v>
      </c>
      <c r="AH3061">
        <f t="shared" si="103"/>
        <v>97.925795053003526</v>
      </c>
      <c r="AI3061" s="180">
        <v>3.5487686848045819E-3</v>
      </c>
      <c r="AJ3061" s="42">
        <f ca="1">_xlfn.NORM.INV(RAND(),VAR!$F$6,VAR!$F$7)</f>
        <v>-7.6194888772681321E-3</v>
      </c>
    </row>
    <row r="3062" spans="27:36" x14ac:dyDescent="0.25">
      <c r="AA3062" s="32" t="s">
        <v>7757</v>
      </c>
      <c r="AB3062">
        <v>2.83</v>
      </c>
      <c r="AC3062">
        <f t="shared" si="102"/>
        <v>-0.98529946496285903</v>
      </c>
      <c r="AD3062" s="42">
        <v>3.5460992907803135E-3</v>
      </c>
      <c r="AF3062" s="32" t="s">
        <v>7757</v>
      </c>
      <c r="AG3062">
        <v>2.83</v>
      </c>
      <c r="AH3062">
        <f t="shared" si="103"/>
        <v>-0.98529946496285903</v>
      </c>
      <c r="AI3062" s="180">
        <v>3.5460992907803135E-3</v>
      </c>
      <c r="AJ3062" s="42">
        <f ca="1">_xlfn.NORM.INV(RAND(),VAR!$F$6,VAR!$F$7)</f>
        <v>3.5718312158317854E-2</v>
      </c>
    </row>
    <row r="3063" spans="27:36" x14ac:dyDescent="0.25">
      <c r="AA3063" s="32" t="s">
        <v>2331</v>
      </c>
      <c r="AB3063">
        <v>192.51</v>
      </c>
      <c r="AC3063">
        <f t="shared" si="102"/>
        <v>21.621621621621621</v>
      </c>
      <c r="AD3063" s="42">
        <v>3.544805296356035E-3</v>
      </c>
      <c r="AF3063" s="32" t="s">
        <v>2331</v>
      </c>
      <c r="AG3063">
        <v>192.51</v>
      </c>
      <c r="AH3063">
        <f t="shared" si="103"/>
        <v>21.621621621621621</v>
      </c>
      <c r="AI3063" s="180">
        <v>3.544805296356035E-3</v>
      </c>
      <c r="AJ3063" s="42">
        <f ca="1">_xlfn.NORM.INV(RAND(),VAR!$F$6,VAR!$F$7)</f>
        <v>4.8282621733056023E-2</v>
      </c>
    </row>
    <row r="3064" spans="27:36" x14ac:dyDescent="0.25">
      <c r="AA3064" s="32" t="s">
        <v>7005</v>
      </c>
      <c r="AB3064">
        <v>8.51</v>
      </c>
      <c r="AC3064">
        <f t="shared" si="102"/>
        <v>-0.57171615500754913</v>
      </c>
      <c r="AD3064" s="42">
        <v>3.5377358490564781E-3</v>
      </c>
      <c r="AF3064" s="32" t="s">
        <v>7005</v>
      </c>
      <c r="AG3064">
        <v>8.51</v>
      </c>
      <c r="AH3064">
        <f t="shared" si="103"/>
        <v>-0.57171615500754913</v>
      </c>
      <c r="AI3064" s="180">
        <v>3.5377358490564781E-3</v>
      </c>
      <c r="AJ3064" s="42">
        <f ca="1">_xlfn.NORM.INV(RAND(),VAR!$F$6,VAR!$F$7)</f>
        <v>7.7885261556335742E-3</v>
      </c>
    </row>
    <row r="3065" spans="27:36" x14ac:dyDescent="0.25">
      <c r="AA3065" s="32" t="s">
        <v>5291</v>
      </c>
      <c r="AB3065">
        <v>19.87</v>
      </c>
      <c r="AC3065">
        <f t="shared" si="102"/>
        <v>5.996478873239437</v>
      </c>
      <c r="AD3065" s="42">
        <v>3.5353535353535026E-3</v>
      </c>
      <c r="AF3065" s="32" t="s">
        <v>5291</v>
      </c>
      <c r="AG3065">
        <v>19.87</v>
      </c>
      <c r="AH3065">
        <f t="shared" si="103"/>
        <v>5.996478873239437</v>
      </c>
      <c r="AI3065" s="180">
        <v>3.5353535353535026E-3</v>
      </c>
      <c r="AJ3065" s="42">
        <f ca="1">_xlfn.NORM.INV(RAND(),VAR!$F$6,VAR!$F$7)</f>
        <v>2.4013268496346482E-2</v>
      </c>
    </row>
    <row r="3066" spans="27:36" x14ac:dyDescent="0.25">
      <c r="AA3066" s="32" t="s">
        <v>7688</v>
      </c>
      <c r="AB3066">
        <v>2.84</v>
      </c>
      <c r="AC3066">
        <f t="shared" si="102"/>
        <v>-0.98532072155889805</v>
      </c>
      <c r="AD3066" s="42">
        <v>3.5335689045936647E-3</v>
      </c>
      <c r="AF3066" s="32" t="s">
        <v>7688</v>
      </c>
      <c r="AG3066">
        <v>2.84</v>
      </c>
      <c r="AH3066">
        <f t="shared" si="103"/>
        <v>-0.98532072155889805</v>
      </c>
      <c r="AI3066" s="180">
        <v>3.5335689045936647E-3</v>
      </c>
      <c r="AJ3066" s="42">
        <f ca="1">_xlfn.NORM.INV(RAND(),VAR!$F$6,VAR!$F$7)</f>
        <v>2.774083749782898E-2</v>
      </c>
    </row>
    <row r="3067" spans="27:36" x14ac:dyDescent="0.25">
      <c r="AA3067" s="32" t="s">
        <v>1866</v>
      </c>
      <c r="AB3067">
        <v>193.47</v>
      </c>
      <c r="AC3067">
        <f t="shared" si="102"/>
        <v>2.2325814536340851</v>
      </c>
      <c r="AD3067" s="42">
        <v>3.527153898023716E-3</v>
      </c>
      <c r="AF3067" s="32" t="s">
        <v>1866</v>
      </c>
      <c r="AG3067">
        <v>193.47</v>
      </c>
      <c r="AH3067">
        <f t="shared" si="103"/>
        <v>2.2325814536340851</v>
      </c>
      <c r="AI3067" s="180">
        <v>3.527153898023716E-3</v>
      </c>
      <c r="AJ3067" s="42">
        <f ca="1">_xlfn.NORM.INV(RAND(),VAR!$F$6,VAR!$F$7)</f>
        <v>1.6821939537493686E-2</v>
      </c>
    </row>
    <row r="3068" spans="27:36" x14ac:dyDescent="0.25">
      <c r="AA3068" s="32" t="s">
        <v>4078</v>
      </c>
      <c r="AB3068">
        <v>59.85</v>
      </c>
      <c r="AC3068">
        <f t="shared" si="102"/>
        <v>-5.0100200400804429E-4</v>
      </c>
      <c r="AD3068" s="42">
        <v>3.5211267605634866E-3</v>
      </c>
      <c r="AF3068" s="32" t="s">
        <v>4078</v>
      </c>
      <c r="AG3068">
        <v>59.85</v>
      </c>
      <c r="AH3068">
        <f t="shared" si="103"/>
        <v>-5.0100200400804429E-4</v>
      </c>
      <c r="AI3068" s="180">
        <v>3.5211267605634866E-3</v>
      </c>
      <c r="AJ3068" s="42">
        <f ca="1">_xlfn.NORM.INV(RAND(),VAR!$F$6,VAR!$F$7)</f>
        <v>3.7126051334680619E-4</v>
      </c>
    </row>
    <row r="3069" spans="27:36" x14ac:dyDescent="0.25">
      <c r="AA3069" s="32" t="s">
        <v>4101</v>
      </c>
      <c r="AB3069">
        <v>59.88</v>
      </c>
      <c r="AC3069">
        <f t="shared" si="102"/>
        <v>0.74679113185530932</v>
      </c>
      <c r="AD3069" s="42">
        <v>3.5193564605329186E-3</v>
      </c>
      <c r="AF3069" s="32" t="s">
        <v>4101</v>
      </c>
      <c r="AG3069">
        <v>59.88</v>
      </c>
      <c r="AH3069">
        <f t="shared" si="103"/>
        <v>0.74679113185530932</v>
      </c>
      <c r="AI3069" s="180">
        <v>3.5193564605329186E-3</v>
      </c>
      <c r="AJ3069" s="42">
        <f ca="1">_xlfn.NORM.INV(RAND(),VAR!$F$6,VAR!$F$7)</f>
        <v>1.0187605077204148E-3</v>
      </c>
    </row>
    <row r="3070" spans="27:36" x14ac:dyDescent="0.25">
      <c r="AA3070" s="32" t="s">
        <v>4436</v>
      </c>
      <c r="AB3070">
        <v>34.28</v>
      </c>
      <c r="AC3070">
        <f t="shared" si="102"/>
        <v>-0.75021859516176037</v>
      </c>
      <c r="AD3070" s="42">
        <v>3.5128805620610049E-3</v>
      </c>
      <c r="AF3070" s="32" t="s">
        <v>4436</v>
      </c>
      <c r="AG3070">
        <v>34.28</v>
      </c>
      <c r="AH3070">
        <f t="shared" si="103"/>
        <v>-0.75021859516176037</v>
      </c>
      <c r="AI3070" s="180">
        <v>3.5128805620610049E-3</v>
      </c>
      <c r="AJ3070" s="42">
        <f ca="1">_xlfn.NORM.INV(RAND(),VAR!$F$6,VAR!$F$7)</f>
        <v>-1.8954402835066733E-2</v>
      </c>
    </row>
    <row r="3071" spans="27:36" x14ac:dyDescent="0.25">
      <c r="AA3071" s="32" t="s">
        <v>2847</v>
      </c>
      <c r="AB3071">
        <v>137.24</v>
      </c>
      <c r="AC3071">
        <f t="shared" si="102"/>
        <v>14.995337995337996</v>
      </c>
      <c r="AD3071" s="42">
        <v>3.5097981866043515E-3</v>
      </c>
      <c r="AF3071" s="32" t="s">
        <v>2847</v>
      </c>
      <c r="AG3071">
        <v>137.24</v>
      </c>
      <c r="AH3071">
        <f t="shared" si="103"/>
        <v>14.995337995337996</v>
      </c>
      <c r="AI3071" s="180">
        <v>3.5097981866043515E-3</v>
      </c>
      <c r="AJ3071" s="42">
        <f ca="1">_xlfn.NORM.INV(RAND(),VAR!$F$6,VAR!$F$7)</f>
        <v>2.9304550103810235E-3</v>
      </c>
    </row>
    <row r="3072" spans="27:36" x14ac:dyDescent="0.25">
      <c r="AA3072" s="32" t="s">
        <v>6349</v>
      </c>
      <c r="AB3072">
        <v>8.58</v>
      </c>
      <c r="AC3072">
        <f t="shared" si="102"/>
        <v>-0.72735938989513826</v>
      </c>
      <c r="AD3072" s="42">
        <v>3.5087719298245723E-3</v>
      </c>
      <c r="AF3072" s="32" t="s">
        <v>6349</v>
      </c>
      <c r="AG3072">
        <v>8.58</v>
      </c>
      <c r="AH3072">
        <f t="shared" si="103"/>
        <v>-0.72735938989513826</v>
      </c>
      <c r="AI3072" s="180">
        <v>3.5087719298245723E-3</v>
      </c>
      <c r="AJ3072" s="42">
        <f ca="1">_xlfn.NORM.INV(RAND(),VAR!$F$6,VAR!$F$7)</f>
        <v>-2.1112149063495695E-2</v>
      </c>
    </row>
    <row r="3073" spans="27:36" x14ac:dyDescent="0.25">
      <c r="AA3073" s="32" t="s">
        <v>4930</v>
      </c>
      <c r="AB3073">
        <v>31.47</v>
      </c>
      <c r="AC3073">
        <f t="shared" si="102"/>
        <v>-0.79279694495654462</v>
      </c>
      <c r="AD3073" s="42">
        <v>3.5076530612245804E-3</v>
      </c>
      <c r="AF3073" s="32" t="s">
        <v>4930</v>
      </c>
      <c r="AG3073">
        <v>31.47</v>
      </c>
      <c r="AH3073">
        <f t="shared" si="103"/>
        <v>-0.79279694495654462</v>
      </c>
      <c r="AI3073" s="180">
        <v>3.5076530612245804E-3</v>
      </c>
      <c r="AJ3073" s="42">
        <f ca="1">_xlfn.NORM.INV(RAND(),VAR!$F$6,VAR!$F$7)</f>
        <v>1.2727147523675925E-2</v>
      </c>
    </row>
    <row r="3074" spans="27:36" x14ac:dyDescent="0.25">
      <c r="AA3074" s="32" t="s">
        <v>2643</v>
      </c>
      <c r="AB3074">
        <v>151.88</v>
      </c>
      <c r="AC3074">
        <f t="shared" si="102"/>
        <v>16.639953542392568</v>
      </c>
      <c r="AD3074" s="42">
        <v>3.5018169805087762E-3</v>
      </c>
      <c r="AF3074" s="32" t="s">
        <v>2643</v>
      </c>
      <c r="AG3074">
        <v>151.88</v>
      </c>
      <c r="AH3074">
        <f t="shared" si="103"/>
        <v>16.639953542392568</v>
      </c>
      <c r="AI3074" s="180">
        <v>3.5018169805087762E-3</v>
      </c>
      <c r="AJ3074" s="42">
        <f ca="1">_xlfn.NORM.INV(RAND(),VAR!$F$6,VAR!$F$7)</f>
        <v>9.5373413232829711E-3</v>
      </c>
    </row>
    <row r="3075" spans="27:36" x14ac:dyDescent="0.25">
      <c r="AA3075" s="32" t="s">
        <v>6990</v>
      </c>
      <c r="AB3075">
        <v>8.61</v>
      </c>
      <c r="AC3075">
        <f t="shared" si="102"/>
        <v>-0.92139857586269858</v>
      </c>
      <c r="AD3075" s="42">
        <v>3.4965034965033226E-3</v>
      </c>
      <c r="AF3075" s="32" t="s">
        <v>6990</v>
      </c>
      <c r="AG3075">
        <v>8.61</v>
      </c>
      <c r="AH3075">
        <f t="shared" si="103"/>
        <v>-0.92139857586269858</v>
      </c>
      <c r="AI3075" s="180">
        <v>3.4965034965033226E-3</v>
      </c>
      <c r="AJ3075" s="42">
        <f ca="1">_xlfn.NORM.INV(RAND(),VAR!$F$6,VAR!$F$7)</f>
        <v>2.1921152427406238E-2</v>
      </c>
    </row>
    <row r="3076" spans="27:36" x14ac:dyDescent="0.25">
      <c r="AA3076" s="32" t="s">
        <v>3560</v>
      </c>
      <c r="AB3076">
        <v>109.54</v>
      </c>
      <c r="AC3076">
        <f t="shared" ref="AC3076:AC3139" si="104">(AB3076/AB3077)-1</f>
        <v>2.7981969486823859</v>
      </c>
      <c r="AD3076" s="42">
        <v>3.4811286185416623E-3</v>
      </c>
      <c r="AF3076" s="32" t="s">
        <v>3560</v>
      </c>
      <c r="AG3076">
        <v>109.54</v>
      </c>
      <c r="AH3076">
        <f t="shared" ref="AH3076:AH3139" si="105">(AG3076/AG3077)-1</f>
        <v>2.7981969486823859</v>
      </c>
      <c r="AI3076" s="180">
        <v>3.4811286185416623E-3</v>
      </c>
      <c r="AJ3076" s="42">
        <f ca="1">_xlfn.NORM.INV(RAND(),VAR!$F$6,VAR!$F$7)</f>
        <v>-3.9809209465012645E-2</v>
      </c>
    </row>
    <row r="3077" spans="27:36" x14ac:dyDescent="0.25">
      <c r="AA3077" s="32" t="s">
        <v>5173</v>
      </c>
      <c r="AB3077">
        <v>28.84</v>
      </c>
      <c r="AC3077">
        <f t="shared" si="104"/>
        <v>-0.93210443298726364</v>
      </c>
      <c r="AD3077" s="42">
        <v>3.479471120389821E-3</v>
      </c>
      <c r="AF3077" s="32" t="s">
        <v>5173</v>
      </c>
      <c r="AG3077">
        <v>28.84</v>
      </c>
      <c r="AH3077">
        <f t="shared" si="105"/>
        <v>-0.93210443298726364</v>
      </c>
      <c r="AI3077" s="180">
        <v>3.479471120389821E-3</v>
      </c>
      <c r="AJ3077" s="42">
        <f ca="1">_xlfn.NORM.INV(RAND(),VAR!$F$6,VAR!$F$7)</f>
        <v>1.1630300421292761E-2</v>
      </c>
    </row>
    <row r="3078" spans="27:36" x14ac:dyDescent="0.25">
      <c r="AA3078" s="32" t="s">
        <v>575</v>
      </c>
      <c r="AB3078">
        <v>424.77</v>
      </c>
      <c r="AC3078">
        <f t="shared" si="104"/>
        <v>12.357547169811319</v>
      </c>
      <c r="AD3078" s="42">
        <v>3.4727143869595078E-3</v>
      </c>
      <c r="AF3078" s="32" t="s">
        <v>575</v>
      </c>
      <c r="AG3078">
        <v>424.77</v>
      </c>
      <c r="AH3078">
        <f t="shared" si="105"/>
        <v>12.357547169811319</v>
      </c>
      <c r="AI3078" s="180">
        <v>3.4727143869595078E-3</v>
      </c>
      <c r="AJ3078" s="42">
        <f ca="1">_xlfn.NORM.INV(RAND(),VAR!$F$6,VAR!$F$7)</f>
        <v>-4.1504542722595973E-3</v>
      </c>
    </row>
    <row r="3079" spans="27:36" x14ac:dyDescent="0.25">
      <c r="AA3079" s="32" t="s">
        <v>4476</v>
      </c>
      <c r="AB3079">
        <v>31.8</v>
      </c>
      <c r="AC3079">
        <f t="shared" si="104"/>
        <v>1.7484874675885913</v>
      </c>
      <c r="AD3079" s="42">
        <v>3.4711265383402523E-3</v>
      </c>
      <c r="AF3079" s="32" t="s">
        <v>4476</v>
      </c>
      <c r="AG3079">
        <v>31.8</v>
      </c>
      <c r="AH3079">
        <f t="shared" si="105"/>
        <v>1.7484874675885913</v>
      </c>
      <c r="AI3079" s="180">
        <v>3.4711265383402523E-3</v>
      </c>
      <c r="AJ3079" s="42">
        <f ca="1">_xlfn.NORM.INV(RAND(),VAR!$F$6,VAR!$F$7)</f>
        <v>1.0272123697374607E-2</v>
      </c>
    </row>
    <row r="3080" spans="27:36" x14ac:dyDescent="0.25">
      <c r="AA3080" s="32" t="s">
        <v>6923</v>
      </c>
      <c r="AB3080">
        <v>11.57</v>
      </c>
      <c r="AC3080">
        <f t="shared" si="104"/>
        <v>0.33294930875576045</v>
      </c>
      <c r="AD3080" s="42">
        <v>3.4692107545533091E-3</v>
      </c>
      <c r="AF3080" s="32" t="s">
        <v>6923</v>
      </c>
      <c r="AG3080">
        <v>11.57</v>
      </c>
      <c r="AH3080">
        <f t="shared" si="105"/>
        <v>0.33294930875576045</v>
      </c>
      <c r="AI3080" s="180">
        <v>3.4692107545533091E-3</v>
      </c>
      <c r="AJ3080" s="42">
        <f ca="1">_xlfn.NORM.INV(RAND(),VAR!$F$6,VAR!$F$7)</f>
        <v>-1.3589793307816537E-2</v>
      </c>
    </row>
    <row r="3081" spans="27:36" x14ac:dyDescent="0.25">
      <c r="AA3081" s="32" t="s">
        <v>6453</v>
      </c>
      <c r="AB3081">
        <v>8.68</v>
      </c>
      <c r="AC3081">
        <f t="shared" si="104"/>
        <v>-2.2988505747125743E-3</v>
      </c>
      <c r="AD3081" s="42">
        <v>3.4682080924854919E-3</v>
      </c>
      <c r="AF3081" s="32" t="s">
        <v>6453</v>
      </c>
      <c r="AG3081">
        <v>8.68</v>
      </c>
      <c r="AH3081">
        <f t="shared" si="105"/>
        <v>-2.2988505747125743E-3</v>
      </c>
      <c r="AI3081" s="180">
        <v>3.4682080924854919E-3</v>
      </c>
      <c r="AJ3081" s="42">
        <f ca="1">_xlfn.NORM.INV(RAND(),VAR!$F$6,VAR!$F$7)</f>
        <v>4.1464236698858081E-3</v>
      </c>
    </row>
    <row r="3082" spans="27:36" x14ac:dyDescent="0.25">
      <c r="AA3082" s="32" t="s">
        <v>6987</v>
      </c>
      <c r="AB3082">
        <v>8.6999999999999993</v>
      </c>
      <c r="AC3082">
        <f t="shared" si="104"/>
        <v>-0.94120429816854767</v>
      </c>
      <c r="AD3082" s="42">
        <v>3.4602076124565784E-3</v>
      </c>
      <c r="AF3082" s="32" t="s">
        <v>6987</v>
      </c>
      <c r="AG3082">
        <v>8.6999999999999993</v>
      </c>
      <c r="AH3082">
        <f t="shared" si="105"/>
        <v>-0.94120429816854767</v>
      </c>
      <c r="AI3082" s="180">
        <v>3.4602076124565784E-3</v>
      </c>
      <c r="AJ3082" s="42">
        <f ca="1">_xlfn.NORM.INV(RAND(),VAR!$F$6,VAR!$F$7)</f>
        <v>-2.3248114142321592E-2</v>
      </c>
    </row>
    <row r="3083" spans="27:36" x14ac:dyDescent="0.25">
      <c r="AA3083" s="32" t="s">
        <v>3070</v>
      </c>
      <c r="AB3083">
        <v>147.97</v>
      </c>
      <c r="AC3083">
        <f t="shared" si="104"/>
        <v>-0.22884094225557639</v>
      </c>
      <c r="AD3083" s="42">
        <v>3.4585650345855257E-3</v>
      </c>
      <c r="AF3083" s="32" t="s">
        <v>3070</v>
      </c>
      <c r="AG3083">
        <v>147.97</v>
      </c>
      <c r="AH3083">
        <f t="shared" si="105"/>
        <v>-0.22884094225557639</v>
      </c>
      <c r="AI3083" s="180">
        <v>3.4585650345855257E-3</v>
      </c>
      <c r="AJ3083" s="42">
        <f ca="1">_xlfn.NORM.INV(RAND(),VAR!$F$6,VAR!$F$7)</f>
        <v>-5.8870869019927033E-3</v>
      </c>
    </row>
    <row r="3084" spans="27:36" x14ac:dyDescent="0.25">
      <c r="AA3084" s="32" t="s">
        <v>1957</v>
      </c>
      <c r="AB3084">
        <v>191.88</v>
      </c>
      <c r="AC3084">
        <f t="shared" si="104"/>
        <v>2.8810679611650487</v>
      </c>
      <c r="AD3084" s="42">
        <v>3.4515218073423171E-3</v>
      </c>
      <c r="AF3084" s="32" t="s">
        <v>1957</v>
      </c>
      <c r="AG3084">
        <v>191.88</v>
      </c>
      <c r="AH3084">
        <f t="shared" si="105"/>
        <v>2.8810679611650487</v>
      </c>
      <c r="AI3084" s="180">
        <v>3.4515218073423171E-3</v>
      </c>
      <c r="AJ3084" s="42">
        <f ca="1">_xlfn.NORM.INV(RAND(),VAR!$F$6,VAR!$F$7)</f>
        <v>-1.3651057146717238E-2</v>
      </c>
    </row>
    <row r="3085" spans="27:36" x14ac:dyDescent="0.25">
      <c r="AA3085" s="32" t="s">
        <v>4170</v>
      </c>
      <c r="AB3085">
        <v>49.44</v>
      </c>
      <c r="AC3085">
        <f t="shared" si="104"/>
        <v>0.54258970358814351</v>
      </c>
      <c r="AD3085" s="42">
        <v>3.4503754820376376E-3</v>
      </c>
      <c r="AF3085" s="32" t="s">
        <v>4170</v>
      </c>
      <c r="AG3085">
        <v>49.44</v>
      </c>
      <c r="AH3085">
        <f t="shared" si="105"/>
        <v>0.54258970358814351</v>
      </c>
      <c r="AI3085" s="180">
        <v>3.4503754820376376E-3</v>
      </c>
      <c r="AJ3085" s="42">
        <f ca="1">_xlfn.NORM.INV(RAND(),VAR!$F$6,VAR!$F$7)</f>
        <v>-5.1834405163539415E-3</v>
      </c>
    </row>
    <row r="3086" spans="27:36" x14ac:dyDescent="0.25">
      <c r="AA3086" s="32" t="s">
        <v>4448</v>
      </c>
      <c r="AB3086">
        <v>32.049999999999997</v>
      </c>
      <c r="AC3086">
        <f t="shared" si="104"/>
        <v>-0.45035156919910824</v>
      </c>
      <c r="AD3086" s="42">
        <v>3.4439574201625689E-3</v>
      </c>
      <c r="AF3086" s="32" t="s">
        <v>4448</v>
      </c>
      <c r="AG3086">
        <v>32.049999999999997</v>
      </c>
      <c r="AH3086">
        <f t="shared" si="105"/>
        <v>-0.45035156919910824</v>
      </c>
      <c r="AI3086" s="180">
        <v>3.4439574201625689E-3</v>
      </c>
      <c r="AJ3086" s="42">
        <f ca="1">_xlfn.NORM.INV(RAND(),VAR!$F$6,VAR!$F$7)</f>
        <v>6.3068199951605642E-3</v>
      </c>
    </row>
    <row r="3087" spans="27:36" x14ac:dyDescent="0.25">
      <c r="AA3087" s="32" t="s">
        <v>4104</v>
      </c>
      <c r="AB3087">
        <v>58.31</v>
      </c>
      <c r="AC3087">
        <f t="shared" si="104"/>
        <v>-0.51225428690924302</v>
      </c>
      <c r="AD3087" s="42">
        <v>3.4417484081914473E-3</v>
      </c>
      <c r="AF3087" s="32" t="s">
        <v>4104</v>
      </c>
      <c r="AG3087">
        <v>58.31</v>
      </c>
      <c r="AH3087">
        <f t="shared" si="105"/>
        <v>-0.51225428690924302</v>
      </c>
      <c r="AI3087" s="180">
        <v>3.4417484081914473E-3</v>
      </c>
      <c r="AJ3087" s="42">
        <f ca="1">_xlfn.NORM.INV(RAND(),VAR!$F$6,VAR!$F$7)</f>
        <v>2.6360953848426193E-3</v>
      </c>
    </row>
    <row r="3088" spans="27:36" x14ac:dyDescent="0.25">
      <c r="AA3088" s="32" t="s">
        <v>3478</v>
      </c>
      <c r="AB3088">
        <v>119.55</v>
      </c>
      <c r="AC3088">
        <f t="shared" si="104"/>
        <v>12.662857142857142</v>
      </c>
      <c r="AD3088" s="42">
        <v>3.441329528286019E-3</v>
      </c>
      <c r="AF3088" s="32" t="s">
        <v>3478</v>
      </c>
      <c r="AG3088">
        <v>119.55</v>
      </c>
      <c r="AH3088">
        <f t="shared" si="105"/>
        <v>12.662857142857142</v>
      </c>
      <c r="AI3088" s="180">
        <v>3.441329528286019E-3</v>
      </c>
      <c r="AJ3088" s="42">
        <f ca="1">_xlfn.NORM.INV(RAND(),VAR!$F$6,VAR!$F$7)</f>
        <v>-1.9198151928117413E-2</v>
      </c>
    </row>
    <row r="3089" spans="27:36" x14ac:dyDescent="0.25">
      <c r="AA3089" s="32" t="s">
        <v>6427</v>
      </c>
      <c r="AB3089">
        <v>8.75</v>
      </c>
      <c r="AC3089">
        <f t="shared" si="104"/>
        <v>-0.91904894069756682</v>
      </c>
      <c r="AD3089" s="42">
        <v>3.4403669724769603E-3</v>
      </c>
      <c r="AF3089" s="32" t="s">
        <v>6427</v>
      </c>
      <c r="AG3089">
        <v>8.75</v>
      </c>
      <c r="AH3089">
        <f t="shared" si="105"/>
        <v>-0.91904894069756682</v>
      </c>
      <c r="AI3089" s="180">
        <v>3.4403669724769603E-3</v>
      </c>
      <c r="AJ3089" s="42">
        <f ca="1">_xlfn.NORM.INV(RAND(),VAR!$F$6,VAR!$F$7)</f>
        <v>2.8037752407027734E-2</v>
      </c>
    </row>
    <row r="3090" spans="27:36" x14ac:dyDescent="0.25">
      <c r="AA3090" s="32" t="s">
        <v>3562</v>
      </c>
      <c r="AB3090">
        <v>108.09</v>
      </c>
      <c r="AC3090">
        <f t="shared" si="104"/>
        <v>-0.19868040625695005</v>
      </c>
      <c r="AD3090" s="42">
        <v>3.4348310434459961E-3</v>
      </c>
      <c r="AF3090" s="32" t="s">
        <v>3562</v>
      </c>
      <c r="AG3090">
        <v>108.09</v>
      </c>
      <c r="AH3090">
        <f t="shared" si="105"/>
        <v>-0.19868040625695005</v>
      </c>
      <c r="AI3090" s="180">
        <v>3.4348310434459961E-3</v>
      </c>
      <c r="AJ3090" s="42">
        <f ca="1">_xlfn.NORM.INV(RAND(),VAR!$F$6,VAR!$F$7)</f>
        <v>-9.269221206499353E-4</v>
      </c>
    </row>
    <row r="3091" spans="27:36" x14ac:dyDescent="0.25">
      <c r="AA3091" s="32" t="s">
        <v>3249</v>
      </c>
      <c r="AB3091">
        <v>134.88999999999999</v>
      </c>
      <c r="AC3091">
        <f t="shared" si="104"/>
        <v>-6.2026284681176658E-2</v>
      </c>
      <c r="AD3091" s="42">
        <v>3.4218552406455327E-3</v>
      </c>
      <c r="AF3091" s="32" t="s">
        <v>3249</v>
      </c>
      <c r="AG3091">
        <v>134.88999999999999</v>
      </c>
      <c r="AH3091">
        <f t="shared" si="105"/>
        <v>-6.2026284681176658E-2</v>
      </c>
      <c r="AI3091" s="180">
        <v>3.4218552406455327E-3</v>
      </c>
      <c r="AJ3091" s="42">
        <f ca="1">_xlfn.NORM.INV(RAND(),VAR!$F$6,VAR!$F$7)</f>
        <v>2.6160343631696326E-2</v>
      </c>
    </row>
    <row r="3092" spans="27:36" x14ac:dyDescent="0.25">
      <c r="AA3092" s="32" t="s">
        <v>3274</v>
      </c>
      <c r="AB3092">
        <v>143.81</v>
      </c>
      <c r="AC3092">
        <f t="shared" si="104"/>
        <v>-0.26936950668089221</v>
      </c>
      <c r="AD3092" s="42">
        <v>3.4189226904828285E-3</v>
      </c>
      <c r="AF3092" s="32" t="s">
        <v>3274</v>
      </c>
      <c r="AG3092">
        <v>143.81</v>
      </c>
      <c r="AH3092">
        <f t="shared" si="105"/>
        <v>-0.26936950668089221</v>
      </c>
      <c r="AI3092" s="180">
        <v>3.4189226904828285E-3</v>
      </c>
      <c r="AJ3092" s="42">
        <f ca="1">_xlfn.NORM.INV(RAND(),VAR!$F$6,VAR!$F$7)</f>
        <v>1.627602783287916E-2</v>
      </c>
    </row>
    <row r="3093" spans="27:36" x14ac:dyDescent="0.25">
      <c r="AA3093" s="32" t="s">
        <v>1875</v>
      </c>
      <c r="AB3093">
        <v>196.83</v>
      </c>
      <c r="AC3093">
        <f t="shared" si="104"/>
        <v>0.24057733518215052</v>
      </c>
      <c r="AD3093" s="42">
        <v>3.4155791190866314E-3</v>
      </c>
      <c r="AF3093" s="32" t="s">
        <v>1875</v>
      </c>
      <c r="AG3093">
        <v>196.83</v>
      </c>
      <c r="AH3093">
        <f t="shared" si="105"/>
        <v>0.24057733518215052</v>
      </c>
      <c r="AI3093" s="180">
        <v>3.4155791190866314E-3</v>
      </c>
      <c r="AJ3093" s="42">
        <f ca="1">_xlfn.NORM.INV(RAND(),VAR!$F$6,VAR!$F$7)</f>
        <v>1.267474542695031E-2</v>
      </c>
    </row>
    <row r="3094" spans="27:36" x14ac:dyDescent="0.25">
      <c r="AA3094" s="32" t="s">
        <v>2956</v>
      </c>
      <c r="AB3094">
        <v>158.66</v>
      </c>
      <c r="AC3094">
        <f t="shared" si="104"/>
        <v>0.12135133224962891</v>
      </c>
      <c r="AD3094" s="42">
        <v>3.4151277510749978E-3</v>
      </c>
      <c r="AF3094" s="32" t="s">
        <v>2956</v>
      </c>
      <c r="AG3094">
        <v>158.66</v>
      </c>
      <c r="AH3094">
        <f t="shared" si="105"/>
        <v>0.12135133224962891</v>
      </c>
      <c r="AI3094" s="180">
        <v>3.4151277510749978E-3</v>
      </c>
      <c r="AJ3094" s="42">
        <f ca="1">_xlfn.NORM.INV(RAND(),VAR!$F$6,VAR!$F$7)</f>
        <v>7.5847666668303372E-3</v>
      </c>
    </row>
    <row r="3095" spans="27:36" x14ac:dyDescent="0.25">
      <c r="AA3095" s="32" t="s">
        <v>2682</v>
      </c>
      <c r="AB3095">
        <v>141.49</v>
      </c>
      <c r="AC3095">
        <f t="shared" si="104"/>
        <v>-1.5524663044245157E-3</v>
      </c>
      <c r="AD3095" s="42">
        <v>3.4040138997235569E-3</v>
      </c>
      <c r="AF3095" s="32" t="s">
        <v>2682</v>
      </c>
      <c r="AG3095">
        <v>141.49</v>
      </c>
      <c r="AH3095">
        <f t="shared" si="105"/>
        <v>-1.5524663044245157E-3</v>
      </c>
      <c r="AI3095" s="180">
        <v>3.4040138997235569E-3</v>
      </c>
      <c r="AJ3095" s="42">
        <f ca="1">_xlfn.NORM.INV(RAND(),VAR!$F$6,VAR!$F$7)</f>
        <v>-1.5326436872198174E-2</v>
      </c>
    </row>
    <row r="3096" spans="27:36" x14ac:dyDescent="0.25">
      <c r="AA3096" s="32" t="s">
        <v>2685</v>
      </c>
      <c r="AB3096">
        <v>141.71</v>
      </c>
      <c r="AC3096">
        <f t="shared" si="104"/>
        <v>-0.18893086080586075</v>
      </c>
      <c r="AD3096" s="42">
        <v>3.3987113219571263E-3</v>
      </c>
      <c r="AF3096" s="32" t="s">
        <v>2685</v>
      </c>
      <c r="AG3096">
        <v>141.71</v>
      </c>
      <c r="AH3096">
        <f t="shared" si="105"/>
        <v>-0.18893086080586075</v>
      </c>
      <c r="AI3096" s="180">
        <v>3.3987113219571263E-3</v>
      </c>
      <c r="AJ3096" s="42">
        <f ca="1">_xlfn.NORM.INV(RAND(),VAR!$F$6,VAR!$F$7)</f>
        <v>2.8820772581357082E-2</v>
      </c>
    </row>
    <row r="3097" spans="27:36" x14ac:dyDescent="0.25">
      <c r="AA3097" s="32" t="s">
        <v>182</v>
      </c>
      <c r="AB3097">
        <v>174.72</v>
      </c>
      <c r="AC3097">
        <f t="shared" si="104"/>
        <v>8.8267716535433056</v>
      </c>
      <c r="AD3097" s="42">
        <v>3.3882731292711465E-3</v>
      </c>
      <c r="AF3097" s="32" t="s">
        <v>182</v>
      </c>
      <c r="AG3097">
        <v>174.72</v>
      </c>
      <c r="AH3097">
        <f t="shared" si="105"/>
        <v>8.8267716535433056</v>
      </c>
      <c r="AI3097" s="180">
        <v>3.3882731292711465E-3</v>
      </c>
      <c r="AJ3097" s="42">
        <f ca="1">_xlfn.NORM.INV(RAND(),VAR!$F$6,VAR!$F$7)</f>
        <v>-6.7689747604003075E-3</v>
      </c>
    </row>
    <row r="3098" spans="27:36" x14ac:dyDescent="0.25">
      <c r="AA3098" s="32" t="s">
        <v>5334</v>
      </c>
      <c r="AB3098">
        <v>17.78</v>
      </c>
      <c r="AC3098">
        <f t="shared" si="104"/>
        <v>-0.90198456449834619</v>
      </c>
      <c r="AD3098" s="42">
        <v>3.3860045146727469E-3</v>
      </c>
      <c r="AF3098" s="32" t="s">
        <v>5334</v>
      </c>
      <c r="AG3098">
        <v>17.78</v>
      </c>
      <c r="AH3098">
        <f t="shared" si="105"/>
        <v>-0.90198456449834619</v>
      </c>
      <c r="AI3098" s="180">
        <v>3.3860045146727469E-3</v>
      </c>
      <c r="AJ3098" s="42">
        <f ca="1">_xlfn.NORM.INV(RAND(),VAR!$F$6,VAR!$F$7)</f>
        <v>-2.9138561366161362E-2</v>
      </c>
    </row>
    <row r="3099" spans="27:36" x14ac:dyDescent="0.25">
      <c r="AA3099" s="32" t="s">
        <v>2303</v>
      </c>
      <c r="AB3099">
        <v>181.4</v>
      </c>
      <c r="AC3099">
        <f t="shared" si="104"/>
        <v>0.56271536871123362</v>
      </c>
      <c r="AD3099" s="42">
        <v>3.3740804248023615E-3</v>
      </c>
      <c r="AF3099" s="32" t="s">
        <v>2303</v>
      </c>
      <c r="AG3099">
        <v>181.4</v>
      </c>
      <c r="AH3099">
        <f t="shared" si="105"/>
        <v>0.56271536871123362</v>
      </c>
      <c r="AI3099" s="180">
        <v>3.3740804248023615E-3</v>
      </c>
      <c r="AJ3099" s="42">
        <f ca="1">_xlfn.NORM.INV(RAND(),VAR!$F$6,VAR!$F$7)</f>
        <v>4.4236454946123263E-3</v>
      </c>
    </row>
    <row r="3100" spans="27:36" x14ac:dyDescent="0.25">
      <c r="AA3100" s="32" t="s">
        <v>3529</v>
      </c>
      <c r="AB3100">
        <v>116.08</v>
      </c>
      <c r="AC3100">
        <f t="shared" si="104"/>
        <v>-0.36139076855366681</v>
      </c>
      <c r="AD3100" s="42">
        <v>3.3710778805429165E-3</v>
      </c>
      <c r="AF3100" s="32" t="s">
        <v>3529</v>
      </c>
      <c r="AG3100">
        <v>116.08</v>
      </c>
      <c r="AH3100">
        <f t="shared" si="105"/>
        <v>-0.36139076855366681</v>
      </c>
      <c r="AI3100" s="180">
        <v>3.3710778805429165E-3</v>
      </c>
      <c r="AJ3100" s="42">
        <f ca="1">_xlfn.NORM.INV(RAND(),VAR!$F$6,VAR!$F$7)</f>
        <v>3.3805230343867405E-2</v>
      </c>
    </row>
    <row r="3101" spans="27:36" x14ac:dyDescent="0.25">
      <c r="AA3101" s="32" t="s">
        <v>2178</v>
      </c>
      <c r="AB3101">
        <v>181.77</v>
      </c>
      <c r="AC3101">
        <f t="shared" si="104"/>
        <v>2.8114908785909001</v>
      </c>
      <c r="AD3101" s="42">
        <v>3.3671892249944602E-3</v>
      </c>
      <c r="AF3101" s="32" t="s">
        <v>2178</v>
      </c>
      <c r="AG3101">
        <v>181.77</v>
      </c>
      <c r="AH3101">
        <f t="shared" si="105"/>
        <v>2.8114908785909001</v>
      </c>
      <c r="AI3101" s="180">
        <v>3.3671892249944602E-3</v>
      </c>
      <c r="AJ3101" s="42">
        <f ca="1">_xlfn.NORM.INV(RAND(),VAR!$F$6,VAR!$F$7)</f>
        <v>2.5183580713113798E-2</v>
      </c>
    </row>
    <row r="3102" spans="27:36" x14ac:dyDescent="0.25">
      <c r="AA3102" s="32" t="s">
        <v>4188</v>
      </c>
      <c r="AB3102">
        <v>47.69</v>
      </c>
      <c r="AC3102">
        <f t="shared" si="104"/>
        <v>-0.70406453614644748</v>
      </c>
      <c r="AD3102" s="42">
        <v>3.3662949715969059E-3</v>
      </c>
      <c r="AF3102" s="32" t="s">
        <v>4188</v>
      </c>
      <c r="AG3102">
        <v>47.69</v>
      </c>
      <c r="AH3102">
        <f t="shared" si="105"/>
        <v>-0.70406453614644748</v>
      </c>
      <c r="AI3102" s="180">
        <v>3.3662949715969059E-3</v>
      </c>
      <c r="AJ3102" s="42">
        <f ca="1">_xlfn.NORM.INV(RAND(),VAR!$F$6,VAR!$F$7)</f>
        <v>-1.9565960124093866E-3</v>
      </c>
    </row>
    <row r="3103" spans="27:36" x14ac:dyDescent="0.25">
      <c r="AA3103" s="32" t="s">
        <v>2541</v>
      </c>
      <c r="AB3103">
        <v>161.15</v>
      </c>
      <c r="AC3103">
        <f t="shared" si="104"/>
        <v>25.993299832495815</v>
      </c>
      <c r="AD3103" s="42">
        <v>3.3621816823361517E-3</v>
      </c>
      <c r="AF3103" s="32" t="s">
        <v>2541</v>
      </c>
      <c r="AG3103">
        <v>161.15</v>
      </c>
      <c r="AH3103">
        <f t="shared" si="105"/>
        <v>25.993299832495815</v>
      </c>
      <c r="AI3103" s="180">
        <v>3.3621816823361517E-3</v>
      </c>
      <c r="AJ3103" s="42">
        <f ca="1">_xlfn.NORM.INV(RAND(),VAR!$F$6,VAR!$F$7)</f>
        <v>-8.1085273975307123E-5</v>
      </c>
    </row>
    <row r="3104" spans="27:36" x14ac:dyDescent="0.25">
      <c r="AA3104" s="32" t="s">
        <v>7316</v>
      </c>
      <c r="AB3104">
        <v>5.97</v>
      </c>
      <c r="AC3104">
        <f t="shared" si="104"/>
        <v>-0.84625289724439867</v>
      </c>
      <c r="AD3104" s="42">
        <v>3.3613445378151141E-3</v>
      </c>
      <c r="AF3104" s="32" t="s">
        <v>7316</v>
      </c>
      <c r="AG3104">
        <v>5.97</v>
      </c>
      <c r="AH3104">
        <f t="shared" si="105"/>
        <v>-0.84625289724439867</v>
      </c>
      <c r="AI3104" s="180">
        <v>3.3613445378151141E-3</v>
      </c>
      <c r="AJ3104" s="42">
        <f ca="1">_xlfn.NORM.INV(RAND(),VAR!$F$6,VAR!$F$7)</f>
        <v>2.3211617078150119E-2</v>
      </c>
    </row>
    <row r="3105" spans="27:36" x14ac:dyDescent="0.25">
      <c r="AA3105" s="32" t="s">
        <v>4626</v>
      </c>
      <c r="AB3105">
        <v>38.83</v>
      </c>
      <c r="AC3105">
        <f t="shared" si="104"/>
        <v>-0.64901021422760552</v>
      </c>
      <c r="AD3105" s="42">
        <v>3.3591731266149338E-3</v>
      </c>
      <c r="AF3105" s="32" t="s">
        <v>4626</v>
      </c>
      <c r="AG3105">
        <v>38.83</v>
      </c>
      <c r="AH3105">
        <f t="shared" si="105"/>
        <v>-0.64901021422760552</v>
      </c>
      <c r="AI3105" s="180">
        <v>3.3591731266149338E-3</v>
      </c>
      <c r="AJ3105" s="42">
        <f ca="1">_xlfn.NORM.INV(RAND(),VAR!$F$6,VAR!$F$7)</f>
        <v>-6.5606865958682155E-3</v>
      </c>
    </row>
    <row r="3106" spans="27:36" x14ac:dyDescent="0.25">
      <c r="AA3106" s="32" t="s">
        <v>3566</v>
      </c>
      <c r="AB3106">
        <v>110.63</v>
      </c>
      <c r="AC3106">
        <f t="shared" si="104"/>
        <v>17.438333333333333</v>
      </c>
      <c r="AD3106" s="42">
        <v>3.3557046979864058E-3</v>
      </c>
      <c r="AF3106" s="32" t="s">
        <v>3566</v>
      </c>
      <c r="AG3106">
        <v>110.63</v>
      </c>
      <c r="AH3106">
        <f t="shared" si="105"/>
        <v>17.438333333333333</v>
      </c>
      <c r="AI3106" s="180">
        <v>3.3557046979864058E-3</v>
      </c>
      <c r="AJ3106" s="42">
        <f ca="1">_xlfn.NORM.INV(RAND(),VAR!$F$6,VAR!$F$7)</f>
        <v>-1.923118969550713E-2</v>
      </c>
    </row>
    <row r="3107" spans="27:36" x14ac:dyDescent="0.25">
      <c r="AA3107" s="32" t="s">
        <v>7374</v>
      </c>
      <c r="AB3107">
        <v>6</v>
      </c>
      <c r="AC3107">
        <f t="shared" si="104"/>
        <v>1</v>
      </c>
      <c r="AD3107" s="42">
        <v>3.3444816053511683E-3</v>
      </c>
      <c r="AF3107" s="32" t="s">
        <v>7374</v>
      </c>
      <c r="AG3107">
        <v>6</v>
      </c>
      <c r="AH3107">
        <f t="shared" si="105"/>
        <v>1</v>
      </c>
      <c r="AI3107" s="180">
        <v>3.3444816053511683E-3</v>
      </c>
      <c r="AJ3107" s="42">
        <f ca="1">_xlfn.NORM.INV(RAND(),VAR!$F$6,VAR!$F$7)</f>
        <v>2.0820904982220757E-2</v>
      </c>
    </row>
    <row r="3108" spans="27:36" x14ac:dyDescent="0.25">
      <c r="AA3108" s="32" t="s">
        <v>7699</v>
      </c>
      <c r="AB3108">
        <v>3</v>
      </c>
      <c r="AC3108">
        <f t="shared" si="104"/>
        <v>-0.97919844681736234</v>
      </c>
      <c r="AD3108" s="42">
        <v>3.3444816053511683E-3</v>
      </c>
      <c r="AF3108" s="32" t="s">
        <v>7699</v>
      </c>
      <c r="AG3108">
        <v>3</v>
      </c>
      <c r="AH3108">
        <f t="shared" si="105"/>
        <v>-0.97919844681736234</v>
      </c>
      <c r="AI3108" s="180">
        <v>3.3444816053511683E-3</v>
      </c>
      <c r="AJ3108" s="42">
        <f ca="1">_xlfn.NORM.INV(RAND(),VAR!$F$6,VAR!$F$7)</f>
        <v>4.7183255275459581E-3</v>
      </c>
    </row>
    <row r="3109" spans="27:36" x14ac:dyDescent="0.25">
      <c r="AA3109" s="32" t="s">
        <v>2648</v>
      </c>
      <c r="AB3109">
        <v>144.22</v>
      </c>
      <c r="AC3109">
        <f t="shared" si="104"/>
        <v>1.1798669891172917</v>
      </c>
      <c r="AD3109" s="42">
        <v>3.339362738277396E-3</v>
      </c>
      <c r="AF3109" s="32" t="s">
        <v>2648</v>
      </c>
      <c r="AG3109">
        <v>144.22</v>
      </c>
      <c r="AH3109">
        <f t="shared" si="105"/>
        <v>1.1798669891172917</v>
      </c>
      <c r="AI3109" s="180">
        <v>3.339362738277396E-3</v>
      </c>
      <c r="AJ3109" s="42">
        <f ca="1">_xlfn.NORM.INV(RAND(),VAR!$F$6,VAR!$F$7)</f>
        <v>-1.9163837207873118E-2</v>
      </c>
    </row>
    <row r="3110" spans="27:36" x14ac:dyDescent="0.25">
      <c r="AA3110" s="32" t="s">
        <v>3983</v>
      </c>
      <c r="AB3110">
        <v>66.16</v>
      </c>
      <c r="AC3110">
        <f t="shared" si="104"/>
        <v>9.9900332225913626</v>
      </c>
      <c r="AD3110" s="42">
        <v>3.3363663936911703E-3</v>
      </c>
      <c r="AF3110" s="32" t="s">
        <v>3983</v>
      </c>
      <c r="AG3110">
        <v>66.16</v>
      </c>
      <c r="AH3110">
        <f t="shared" si="105"/>
        <v>9.9900332225913626</v>
      </c>
      <c r="AI3110" s="180">
        <v>3.3363663936911703E-3</v>
      </c>
      <c r="AJ3110" s="42">
        <f ca="1">_xlfn.NORM.INV(RAND(),VAR!$F$6,VAR!$F$7)</f>
        <v>-2.7289402419175709E-2</v>
      </c>
    </row>
    <row r="3111" spans="27:36" x14ac:dyDescent="0.25">
      <c r="AA3111" s="32" t="s">
        <v>7350</v>
      </c>
      <c r="AB3111">
        <v>6.02</v>
      </c>
      <c r="AC3111">
        <f t="shared" si="104"/>
        <v>1</v>
      </c>
      <c r="AD3111" s="42">
        <v>3.3333333333331883E-3</v>
      </c>
      <c r="AF3111" s="32" t="s">
        <v>7350</v>
      </c>
      <c r="AG3111">
        <v>6.02</v>
      </c>
      <c r="AH3111">
        <f t="shared" si="105"/>
        <v>1</v>
      </c>
      <c r="AI3111" s="180">
        <v>3.3333333333331883E-3</v>
      </c>
      <c r="AJ3111" s="42">
        <f ca="1">_xlfn.NORM.INV(RAND(),VAR!$F$6,VAR!$F$7)</f>
        <v>1.7842776321764033E-2</v>
      </c>
    </row>
    <row r="3112" spans="27:36" x14ac:dyDescent="0.25">
      <c r="AA3112" s="32" t="s">
        <v>7624</v>
      </c>
      <c r="AB3112">
        <v>3.01</v>
      </c>
      <c r="AC3112">
        <f t="shared" si="104"/>
        <v>-3.3112582781458233E-3</v>
      </c>
      <c r="AD3112" s="42">
        <v>3.3333333333331883E-3</v>
      </c>
      <c r="AF3112" s="32" t="s">
        <v>7624</v>
      </c>
      <c r="AG3112">
        <v>3.01</v>
      </c>
      <c r="AH3112">
        <f t="shared" si="105"/>
        <v>-3.3112582781458233E-3</v>
      </c>
      <c r="AI3112" s="180">
        <v>3.3333333333331883E-3</v>
      </c>
      <c r="AJ3112" s="42">
        <f ca="1">_xlfn.NORM.INV(RAND(),VAR!$F$6,VAR!$F$7)</f>
        <v>-3.5317903848923228E-3</v>
      </c>
    </row>
    <row r="3113" spans="27:36" x14ac:dyDescent="0.25">
      <c r="AA3113" s="32" t="s">
        <v>7623</v>
      </c>
      <c r="AB3113">
        <v>3.02</v>
      </c>
      <c r="AC3113">
        <f t="shared" si="104"/>
        <v>-0.97727272727272729</v>
      </c>
      <c r="AD3113" s="42">
        <v>3.3222591362127574E-3</v>
      </c>
      <c r="AF3113" s="32" t="s">
        <v>7623</v>
      </c>
      <c r="AG3113">
        <v>3.02</v>
      </c>
      <c r="AH3113">
        <f t="shared" si="105"/>
        <v>-0.97727272727272729</v>
      </c>
      <c r="AI3113" s="180">
        <v>3.3222591362127574E-3</v>
      </c>
      <c r="AJ3113" s="42">
        <f ca="1">_xlfn.NORM.INV(RAND(),VAR!$F$6,VAR!$F$7)</f>
        <v>1.6417958445594969E-3</v>
      </c>
    </row>
    <row r="3114" spans="27:36" x14ac:dyDescent="0.25">
      <c r="AA3114" s="32" t="s">
        <v>3224</v>
      </c>
      <c r="AB3114">
        <v>132.88</v>
      </c>
      <c r="AC3114">
        <f t="shared" si="104"/>
        <v>-0.46471156944892045</v>
      </c>
      <c r="AD3114" s="42">
        <v>3.3222591362125353E-3</v>
      </c>
      <c r="AF3114" s="32" t="s">
        <v>3224</v>
      </c>
      <c r="AG3114">
        <v>132.88</v>
      </c>
      <c r="AH3114">
        <f t="shared" si="105"/>
        <v>-0.46471156944892045</v>
      </c>
      <c r="AI3114" s="180">
        <v>3.3222591362125353E-3</v>
      </c>
      <c r="AJ3114" s="42">
        <f ca="1">_xlfn.NORM.INV(RAND(),VAR!$F$6,VAR!$F$7)</f>
        <v>-1.6885703463613056E-2</v>
      </c>
    </row>
    <row r="3115" spans="27:36" x14ac:dyDescent="0.25">
      <c r="AA3115" s="32" t="s">
        <v>1134</v>
      </c>
      <c r="AB3115">
        <v>248.24</v>
      </c>
      <c r="AC3115">
        <f t="shared" si="104"/>
        <v>-0.35458374499506007</v>
      </c>
      <c r="AD3115" s="42">
        <v>3.3142025705279465E-3</v>
      </c>
      <c r="AF3115" s="32" t="s">
        <v>1134</v>
      </c>
      <c r="AG3115">
        <v>248.24</v>
      </c>
      <c r="AH3115">
        <f t="shared" si="105"/>
        <v>-0.35458374499506007</v>
      </c>
      <c r="AI3115" s="180">
        <v>3.3142025705279465E-3</v>
      </c>
      <c r="AJ3115" s="42">
        <f ca="1">_xlfn.NORM.INV(RAND(),VAR!$F$6,VAR!$F$7)</f>
        <v>1.2507347861905103E-2</v>
      </c>
    </row>
    <row r="3116" spans="27:36" x14ac:dyDescent="0.25">
      <c r="AA3116" s="32" t="s">
        <v>712</v>
      </c>
      <c r="AB3116">
        <v>384.62</v>
      </c>
      <c r="AC3116">
        <f t="shared" si="104"/>
        <v>2.095782356728912</v>
      </c>
      <c r="AD3116" s="42">
        <v>3.3128994391546929E-3</v>
      </c>
      <c r="AF3116" s="32" t="s">
        <v>712</v>
      </c>
      <c r="AG3116">
        <v>384.62</v>
      </c>
      <c r="AH3116">
        <f t="shared" si="105"/>
        <v>2.095782356728912</v>
      </c>
      <c r="AI3116" s="180">
        <v>3.3128994391546929E-3</v>
      </c>
      <c r="AJ3116" s="42">
        <f ca="1">_xlfn.NORM.INV(RAND(),VAR!$F$6,VAR!$F$7)</f>
        <v>-1.3069006509867365E-2</v>
      </c>
    </row>
    <row r="3117" spans="27:36" x14ac:dyDescent="0.25">
      <c r="AA3117" s="32" t="s">
        <v>3457</v>
      </c>
      <c r="AB3117">
        <v>124.24</v>
      </c>
      <c r="AC3117">
        <f t="shared" si="104"/>
        <v>19.467874794069189</v>
      </c>
      <c r="AD3117" s="42">
        <v>3.3109908745860839E-3</v>
      </c>
      <c r="AF3117" s="32" t="s">
        <v>3457</v>
      </c>
      <c r="AG3117">
        <v>124.24</v>
      </c>
      <c r="AH3117">
        <f t="shared" si="105"/>
        <v>19.467874794069189</v>
      </c>
      <c r="AI3117" s="180">
        <v>3.3109908745860839E-3</v>
      </c>
      <c r="AJ3117" s="42">
        <f ca="1">_xlfn.NORM.INV(RAND(),VAR!$F$6,VAR!$F$7)</f>
        <v>1.0032046465662862E-2</v>
      </c>
    </row>
    <row r="3118" spans="27:36" x14ac:dyDescent="0.25">
      <c r="AA3118" s="32" t="s">
        <v>7380</v>
      </c>
      <c r="AB3118">
        <v>6.07</v>
      </c>
      <c r="AC3118">
        <f t="shared" si="104"/>
        <v>-0.96693179341904556</v>
      </c>
      <c r="AD3118" s="42">
        <v>3.3057851239670644E-3</v>
      </c>
      <c r="AF3118" s="32" t="s">
        <v>7380</v>
      </c>
      <c r="AG3118">
        <v>6.07</v>
      </c>
      <c r="AH3118">
        <f t="shared" si="105"/>
        <v>-0.96693179341904556</v>
      </c>
      <c r="AI3118" s="180">
        <v>3.3057851239670644E-3</v>
      </c>
      <c r="AJ3118" s="42">
        <f ca="1">_xlfn.NORM.INV(RAND(),VAR!$F$6,VAR!$F$7)</f>
        <v>3.0634249987980314E-2</v>
      </c>
    </row>
    <row r="3119" spans="27:36" x14ac:dyDescent="0.25">
      <c r="AA3119" s="32" t="s">
        <v>2426</v>
      </c>
      <c r="AB3119">
        <v>183.56</v>
      </c>
      <c r="AC3119">
        <f t="shared" si="104"/>
        <v>0.99825821902895706</v>
      </c>
      <c r="AD3119" s="42">
        <v>3.2794053344993301E-3</v>
      </c>
      <c r="AF3119" s="32" t="s">
        <v>2426</v>
      </c>
      <c r="AG3119">
        <v>183.56</v>
      </c>
      <c r="AH3119">
        <f t="shared" si="105"/>
        <v>0.99825821902895706</v>
      </c>
      <c r="AI3119" s="180">
        <v>3.2794053344993301E-3</v>
      </c>
      <c r="AJ3119" s="42">
        <f ca="1">_xlfn.NORM.INV(RAND(),VAR!$F$6,VAR!$F$7)</f>
        <v>4.5255021521196204E-2</v>
      </c>
    </row>
    <row r="3120" spans="27:36" x14ac:dyDescent="0.25">
      <c r="AA3120" s="32" t="s">
        <v>3662</v>
      </c>
      <c r="AB3120">
        <v>91.86</v>
      </c>
      <c r="AC3120">
        <f t="shared" si="104"/>
        <v>-0.41254716377821832</v>
      </c>
      <c r="AD3120" s="42">
        <v>3.2765399737877399E-3</v>
      </c>
      <c r="AF3120" s="32" t="s">
        <v>3662</v>
      </c>
      <c r="AG3120">
        <v>91.86</v>
      </c>
      <c r="AH3120">
        <f t="shared" si="105"/>
        <v>-0.41254716377821832</v>
      </c>
      <c r="AI3120" s="180">
        <v>3.2765399737877399E-3</v>
      </c>
      <c r="AJ3120" s="42">
        <f ca="1">_xlfn.NORM.INV(RAND(),VAR!$F$6,VAR!$F$7)</f>
        <v>-4.1030102728806779E-3</v>
      </c>
    </row>
    <row r="3121" spans="27:36" x14ac:dyDescent="0.25">
      <c r="AA3121" s="32" t="s">
        <v>3005</v>
      </c>
      <c r="AB3121">
        <v>156.37</v>
      </c>
      <c r="AC3121">
        <f t="shared" si="104"/>
        <v>9.1936114732724903</v>
      </c>
      <c r="AD3121" s="42">
        <v>3.2721673296547404E-3</v>
      </c>
      <c r="AF3121" s="32" t="s">
        <v>3005</v>
      </c>
      <c r="AG3121">
        <v>156.37</v>
      </c>
      <c r="AH3121">
        <f t="shared" si="105"/>
        <v>9.1936114732724903</v>
      </c>
      <c r="AI3121" s="180">
        <v>3.2721673296547404E-3</v>
      </c>
      <c r="AJ3121" s="42">
        <f ca="1">_xlfn.NORM.INV(RAND(),VAR!$F$6,VAR!$F$7)</f>
        <v>-1.9208130808552424E-3</v>
      </c>
    </row>
    <row r="3122" spans="27:36" x14ac:dyDescent="0.25">
      <c r="AA3122" s="32" t="s">
        <v>5430</v>
      </c>
      <c r="AB3122">
        <v>15.34</v>
      </c>
      <c r="AC3122">
        <f t="shared" si="104"/>
        <v>3.9967426710097724</v>
      </c>
      <c r="AD3122" s="42">
        <v>3.2701111837802888E-3</v>
      </c>
      <c r="AF3122" s="32" t="s">
        <v>5430</v>
      </c>
      <c r="AG3122">
        <v>15.34</v>
      </c>
      <c r="AH3122">
        <f t="shared" si="105"/>
        <v>3.9967426710097724</v>
      </c>
      <c r="AI3122" s="180">
        <v>3.2701111837802888E-3</v>
      </c>
      <c r="AJ3122" s="42">
        <f ca="1">_xlfn.NORM.INV(RAND(),VAR!$F$6,VAR!$F$7)</f>
        <v>-8.9078246043270866E-3</v>
      </c>
    </row>
    <row r="3123" spans="27:36" x14ac:dyDescent="0.25">
      <c r="AA3123" s="32" t="s">
        <v>7608</v>
      </c>
      <c r="AB3123">
        <v>3.07</v>
      </c>
      <c r="AC3123">
        <f t="shared" si="104"/>
        <v>-0.95017042687875342</v>
      </c>
      <c r="AD3123" s="42">
        <v>3.2679738562091387E-3</v>
      </c>
      <c r="AF3123" s="32" t="s">
        <v>7608</v>
      </c>
      <c r="AG3123">
        <v>3.07</v>
      </c>
      <c r="AH3123">
        <f t="shared" si="105"/>
        <v>-0.95017042687875342</v>
      </c>
      <c r="AI3123" s="180">
        <v>3.2679738562091387E-3</v>
      </c>
      <c r="AJ3123" s="42">
        <f ca="1">_xlfn.NORM.INV(RAND(),VAR!$F$6,VAR!$F$7)</f>
        <v>-1.4553140414039019E-2</v>
      </c>
    </row>
    <row r="3124" spans="27:36" x14ac:dyDescent="0.25">
      <c r="AA3124" s="32" t="s">
        <v>4070</v>
      </c>
      <c r="AB3124">
        <v>61.61</v>
      </c>
      <c r="AC3124">
        <f t="shared" si="104"/>
        <v>-0.69744143790207724</v>
      </c>
      <c r="AD3124" s="42">
        <v>3.2567985670086674E-3</v>
      </c>
      <c r="AF3124" s="32" t="s">
        <v>4070</v>
      </c>
      <c r="AG3124">
        <v>61.61</v>
      </c>
      <c r="AH3124">
        <f t="shared" si="105"/>
        <v>-0.69744143790207724</v>
      </c>
      <c r="AI3124" s="180">
        <v>3.2567985670086674E-3</v>
      </c>
      <c r="AJ3124" s="42">
        <f ca="1">_xlfn.NORM.INV(RAND(),VAR!$F$6,VAR!$F$7)</f>
        <v>2.3788602544059696E-2</v>
      </c>
    </row>
    <row r="3125" spans="27:36" x14ac:dyDescent="0.25">
      <c r="AA3125" s="32" t="s">
        <v>1951</v>
      </c>
      <c r="AB3125">
        <v>203.63</v>
      </c>
      <c r="AC3125">
        <f t="shared" si="104"/>
        <v>-3.0148599733282544E-2</v>
      </c>
      <c r="AD3125" s="42">
        <v>3.2517120756760942E-3</v>
      </c>
      <c r="AF3125" s="32" t="s">
        <v>1951</v>
      </c>
      <c r="AG3125">
        <v>203.63</v>
      </c>
      <c r="AH3125">
        <f t="shared" si="105"/>
        <v>-3.0148599733282544E-2</v>
      </c>
      <c r="AI3125" s="180">
        <v>3.2517120756760942E-3</v>
      </c>
      <c r="AJ3125" s="42">
        <f ca="1">_xlfn.NORM.INV(RAND(),VAR!$F$6,VAR!$F$7)</f>
        <v>7.4417398284929446E-3</v>
      </c>
    </row>
    <row r="3126" spans="27:36" x14ac:dyDescent="0.25">
      <c r="AA3126" s="32" t="s">
        <v>199</v>
      </c>
      <c r="AB3126">
        <v>209.96</v>
      </c>
      <c r="AC3126">
        <f t="shared" si="104"/>
        <v>5.1644157369348207</v>
      </c>
      <c r="AD3126" s="42">
        <v>3.2492354740061291E-3</v>
      </c>
      <c r="AF3126" s="32" t="s">
        <v>199</v>
      </c>
      <c r="AG3126">
        <v>209.96</v>
      </c>
      <c r="AH3126">
        <f t="shared" si="105"/>
        <v>5.1644157369348207</v>
      </c>
      <c r="AI3126" s="180">
        <v>3.2492354740061291E-3</v>
      </c>
      <c r="AJ3126" s="42">
        <f ca="1">_xlfn.NORM.INV(RAND(),VAR!$F$6,VAR!$F$7)</f>
        <v>-1.0323394665351088E-2</v>
      </c>
    </row>
    <row r="3127" spans="27:36" x14ac:dyDescent="0.25">
      <c r="AA3127" s="32" t="s">
        <v>5035</v>
      </c>
      <c r="AB3127">
        <v>34.06</v>
      </c>
      <c r="AC3127">
        <f t="shared" si="104"/>
        <v>-0.76113331930710426</v>
      </c>
      <c r="AD3127" s="42">
        <v>3.2400589101619914E-3</v>
      </c>
      <c r="AF3127" s="32" t="s">
        <v>5035</v>
      </c>
      <c r="AG3127">
        <v>34.06</v>
      </c>
      <c r="AH3127">
        <f t="shared" si="105"/>
        <v>-0.76113331930710426</v>
      </c>
      <c r="AI3127" s="180">
        <v>3.2400589101619914E-3</v>
      </c>
      <c r="AJ3127" s="42">
        <f ca="1">_xlfn.NORM.INV(RAND(),VAR!$F$6,VAR!$F$7)</f>
        <v>-3.5236261583846434E-2</v>
      </c>
    </row>
    <row r="3128" spans="27:36" x14ac:dyDescent="0.25">
      <c r="AA3128" s="32" t="s">
        <v>3287</v>
      </c>
      <c r="AB3128">
        <v>142.59</v>
      </c>
      <c r="AC3128">
        <f t="shared" si="104"/>
        <v>14.299356223175966</v>
      </c>
      <c r="AD3128" s="42">
        <v>3.2364736508829761E-3</v>
      </c>
      <c r="AF3128" s="32" t="s">
        <v>3287</v>
      </c>
      <c r="AG3128">
        <v>142.59</v>
      </c>
      <c r="AH3128">
        <f t="shared" si="105"/>
        <v>14.299356223175966</v>
      </c>
      <c r="AI3128" s="180">
        <v>3.2364736508829761E-3</v>
      </c>
      <c r="AJ3128" s="42">
        <f ca="1">_xlfn.NORM.INV(RAND(),VAR!$F$6,VAR!$F$7)</f>
        <v>2.2661058618629923E-2</v>
      </c>
    </row>
    <row r="3129" spans="27:36" x14ac:dyDescent="0.25">
      <c r="AA3129" s="32" t="s">
        <v>6496</v>
      </c>
      <c r="AB3129">
        <v>9.32</v>
      </c>
      <c r="AC3129">
        <f t="shared" si="104"/>
        <v>1.996784565916399</v>
      </c>
      <c r="AD3129" s="42">
        <v>3.2292787944026013E-3</v>
      </c>
      <c r="AF3129" s="32" t="s">
        <v>6496</v>
      </c>
      <c r="AG3129">
        <v>9.32</v>
      </c>
      <c r="AH3129">
        <f t="shared" si="105"/>
        <v>1.996784565916399</v>
      </c>
      <c r="AI3129" s="180">
        <v>3.2292787944026013E-3</v>
      </c>
      <c r="AJ3129" s="42">
        <f ca="1">_xlfn.NORM.INV(RAND(),VAR!$F$6,VAR!$F$7)</f>
        <v>2.6630310351985653E-2</v>
      </c>
    </row>
    <row r="3130" spans="27:36" x14ac:dyDescent="0.25">
      <c r="AA3130" s="32" t="s">
        <v>7621</v>
      </c>
      <c r="AB3130">
        <v>3.11</v>
      </c>
      <c r="AC3130">
        <f t="shared" si="104"/>
        <v>-0.99297127488869297</v>
      </c>
      <c r="AD3130" s="42">
        <v>3.225806451612856E-3</v>
      </c>
      <c r="AF3130" s="32" t="s">
        <v>7621</v>
      </c>
      <c r="AG3130">
        <v>3.11</v>
      </c>
      <c r="AH3130">
        <f t="shared" si="105"/>
        <v>-0.99297127488869297</v>
      </c>
      <c r="AI3130" s="180">
        <v>3.225806451612856E-3</v>
      </c>
      <c r="AJ3130" s="42">
        <f ca="1">_xlfn.NORM.INV(RAND(),VAR!$F$6,VAR!$F$7)</f>
        <v>1.384905838737161E-2</v>
      </c>
    </row>
    <row r="3131" spans="27:36" x14ac:dyDescent="0.25">
      <c r="AA3131" s="32" t="s">
        <v>621</v>
      </c>
      <c r="AB3131">
        <v>442.47</v>
      </c>
      <c r="AC3131">
        <f t="shared" si="104"/>
        <v>1.5777454121759393</v>
      </c>
      <c r="AD3131" s="42">
        <v>3.2195896156899106E-3</v>
      </c>
      <c r="AF3131" s="32" t="s">
        <v>621</v>
      </c>
      <c r="AG3131">
        <v>442.47</v>
      </c>
      <c r="AH3131">
        <f t="shared" si="105"/>
        <v>1.5777454121759393</v>
      </c>
      <c r="AI3131" s="180">
        <v>3.2195896156899106E-3</v>
      </c>
      <c r="AJ3131" s="42">
        <f ca="1">_xlfn.NORM.INV(RAND(),VAR!$F$6,VAR!$F$7)</f>
        <v>-5.0761806556487172E-3</v>
      </c>
    </row>
    <row r="3132" spans="27:36" x14ac:dyDescent="0.25">
      <c r="AA3132" s="32" t="s">
        <v>1270</v>
      </c>
      <c r="AB3132">
        <v>171.65</v>
      </c>
      <c r="AC3132">
        <f t="shared" si="104"/>
        <v>-0.55752326450648315</v>
      </c>
      <c r="AD3132" s="42">
        <v>3.2144944476915072E-3</v>
      </c>
      <c r="AF3132" s="32" t="s">
        <v>1270</v>
      </c>
      <c r="AG3132">
        <v>171.65</v>
      </c>
      <c r="AH3132">
        <f t="shared" si="105"/>
        <v>-0.55752326450648315</v>
      </c>
      <c r="AI3132" s="180">
        <v>3.2144944476915072E-3</v>
      </c>
      <c r="AJ3132" s="42">
        <f ca="1">_xlfn.NORM.INV(RAND(),VAR!$F$6,VAR!$F$7)</f>
        <v>-1.8191093237232708E-3</v>
      </c>
    </row>
    <row r="3133" spans="27:36" x14ac:dyDescent="0.25">
      <c r="AA3133" s="32" t="s">
        <v>376</v>
      </c>
      <c r="AB3133">
        <v>387.93</v>
      </c>
      <c r="AC3133">
        <f t="shared" si="104"/>
        <v>1.1249452234881683</v>
      </c>
      <c r="AD3133" s="42">
        <v>3.2067030437819E-3</v>
      </c>
      <c r="AF3133" s="32" t="s">
        <v>376</v>
      </c>
      <c r="AG3133">
        <v>387.93</v>
      </c>
      <c r="AH3133">
        <f t="shared" si="105"/>
        <v>1.1249452234881683</v>
      </c>
      <c r="AI3133" s="180">
        <v>3.2067030437819E-3</v>
      </c>
      <c r="AJ3133" s="42">
        <f ca="1">_xlfn.NORM.INV(RAND(),VAR!$F$6,VAR!$F$7)</f>
        <v>-2.5153717715805535E-2</v>
      </c>
    </row>
    <row r="3134" spans="27:36" x14ac:dyDescent="0.25">
      <c r="AA3134" s="32" t="s">
        <v>2315</v>
      </c>
      <c r="AB3134">
        <v>182.56</v>
      </c>
      <c r="AC3134">
        <f t="shared" si="104"/>
        <v>-0.55147167215370252</v>
      </c>
      <c r="AD3134" s="42">
        <v>3.1871634245521641E-3</v>
      </c>
      <c r="AF3134" s="32" t="s">
        <v>2315</v>
      </c>
      <c r="AG3134">
        <v>182.56</v>
      </c>
      <c r="AH3134">
        <f t="shared" si="105"/>
        <v>-0.55147167215370252</v>
      </c>
      <c r="AI3134" s="180">
        <v>3.1871634245521641E-3</v>
      </c>
      <c r="AJ3134" s="42">
        <f ca="1">_xlfn.NORM.INV(RAND(),VAR!$F$6,VAR!$F$7)</f>
        <v>1.5090425290571636E-2</v>
      </c>
    </row>
    <row r="3135" spans="27:36" x14ac:dyDescent="0.25">
      <c r="AA3135" s="32" t="s">
        <v>556</v>
      </c>
      <c r="AB3135">
        <v>407.02</v>
      </c>
      <c r="AC3135">
        <f t="shared" si="104"/>
        <v>1.5204037401696695</v>
      </c>
      <c r="AD3135" s="42">
        <v>3.1794543169101352E-3</v>
      </c>
      <c r="AF3135" s="32" t="s">
        <v>556</v>
      </c>
      <c r="AG3135">
        <v>407.02</v>
      </c>
      <c r="AH3135">
        <f t="shared" si="105"/>
        <v>1.5204037401696695</v>
      </c>
      <c r="AI3135" s="180">
        <v>3.1794543169101352E-3</v>
      </c>
      <c r="AJ3135" s="42">
        <f ca="1">_xlfn.NORM.INV(RAND(),VAR!$F$6,VAR!$F$7)</f>
        <v>-9.4181138332789117E-3</v>
      </c>
    </row>
    <row r="3136" spans="27:36" x14ac:dyDescent="0.25">
      <c r="AA3136" s="32" t="s">
        <v>1389</v>
      </c>
      <c r="AB3136">
        <v>161.49</v>
      </c>
      <c r="AC3136">
        <f t="shared" si="104"/>
        <v>9.1758034026465047</v>
      </c>
      <c r="AD3136" s="42">
        <v>3.1680954155797192E-3</v>
      </c>
      <c r="AF3136" s="32" t="s">
        <v>1389</v>
      </c>
      <c r="AG3136">
        <v>161.49</v>
      </c>
      <c r="AH3136">
        <f t="shared" si="105"/>
        <v>9.1758034026465047</v>
      </c>
      <c r="AI3136" s="180">
        <v>3.1680954155797192E-3</v>
      </c>
      <c r="AJ3136" s="42">
        <f ca="1">_xlfn.NORM.INV(RAND(),VAR!$F$6,VAR!$F$7)</f>
        <v>-3.6613925340035582E-2</v>
      </c>
    </row>
    <row r="3137" spans="27:36" x14ac:dyDescent="0.25">
      <c r="AA3137" s="32" t="s">
        <v>5386</v>
      </c>
      <c r="AB3137">
        <v>15.87</v>
      </c>
      <c r="AC3137">
        <f t="shared" si="104"/>
        <v>1.4992125984251969</v>
      </c>
      <c r="AD3137" s="42">
        <v>3.160556257901348E-3</v>
      </c>
      <c r="AF3137" s="32" t="s">
        <v>5386</v>
      </c>
      <c r="AG3137">
        <v>15.87</v>
      </c>
      <c r="AH3137">
        <f t="shared" si="105"/>
        <v>1.4992125984251969</v>
      </c>
      <c r="AI3137" s="180">
        <v>3.160556257901348E-3</v>
      </c>
      <c r="AJ3137" s="42">
        <f ca="1">_xlfn.NORM.INV(RAND(),VAR!$F$6,VAR!$F$7)</f>
        <v>2.3582120005555846E-2</v>
      </c>
    </row>
    <row r="3138" spans="27:36" x14ac:dyDescent="0.25">
      <c r="AA3138" s="32" t="s">
        <v>7121</v>
      </c>
      <c r="AB3138">
        <v>6.35</v>
      </c>
      <c r="AC3138">
        <f t="shared" si="104"/>
        <v>-0.95124760076775428</v>
      </c>
      <c r="AD3138" s="42">
        <v>3.1595576619272148E-3</v>
      </c>
      <c r="AF3138" s="32" t="s">
        <v>7121</v>
      </c>
      <c r="AG3138">
        <v>6.35</v>
      </c>
      <c r="AH3138">
        <f t="shared" si="105"/>
        <v>-0.95124760076775428</v>
      </c>
      <c r="AI3138" s="180">
        <v>3.1595576619272148E-3</v>
      </c>
      <c r="AJ3138" s="42">
        <f ca="1">_xlfn.NORM.INV(RAND(),VAR!$F$6,VAR!$F$7)</f>
        <v>-1.4175999180146453E-3</v>
      </c>
    </row>
    <row r="3139" spans="27:36" x14ac:dyDescent="0.25">
      <c r="AA3139" s="32" t="s">
        <v>2874</v>
      </c>
      <c r="AB3139">
        <v>130.25</v>
      </c>
      <c r="AC3139">
        <f t="shared" si="104"/>
        <v>-0.19856017720895891</v>
      </c>
      <c r="AD3139" s="42">
        <v>3.1577325939617928E-3</v>
      </c>
      <c r="AF3139" s="32" t="s">
        <v>2874</v>
      </c>
      <c r="AG3139">
        <v>130.25</v>
      </c>
      <c r="AH3139">
        <f t="shared" si="105"/>
        <v>-0.19856017720895891</v>
      </c>
      <c r="AI3139" s="180">
        <v>3.1577325939617928E-3</v>
      </c>
      <c r="AJ3139" s="42">
        <f ca="1">_xlfn.NORM.INV(RAND(),VAR!$F$6,VAR!$F$7)</f>
        <v>9.7151148580002268E-3</v>
      </c>
    </row>
    <row r="3140" spans="27:36" x14ac:dyDescent="0.25">
      <c r="AA3140" s="32" t="s">
        <v>1347</v>
      </c>
      <c r="AB3140">
        <v>162.52000000000001</v>
      </c>
      <c r="AC3140">
        <f t="shared" ref="AC3140:AC3203" si="106">(AB3140/AB3141)-1</f>
        <v>3.6209837930054025</v>
      </c>
      <c r="AD3140" s="42">
        <v>3.1479538300105414E-3</v>
      </c>
      <c r="AF3140" s="32" t="s">
        <v>1347</v>
      </c>
      <c r="AG3140">
        <v>162.52000000000001</v>
      </c>
      <c r="AH3140">
        <f t="shared" ref="AH3140:AH3203" si="107">(AG3140/AG3141)-1</f>
        <v>3.6209837930054025</v>
      </c>
      <c r="AI3140" s="180">
        <v>3.1479538300105414E-3</v>
      </c>
      <c r="AJ3140" s="42">
        <f ca="1">_xlfn.NORM.INV(RAND(),VAR!$F$6,VAR!$F$7)</f>
        <v>-2.6195359703921825E-3</v>
      </c>
    </row>
    <row r="3141" spans="27:36" x14ac:dyDescent="0.25">
      <c r="AA3141" s="32" t="s">
        <v>4724</v>
      </c>
      <c r="AB3141">
        <v>35.17</v>
      </c>
      <c r="AC3141">
        <f t="shared" si="106"/>
        <v>9.7690387016229785E-2</v>
      </c>
      <c r="AD3141" s="42">
        <v>3.1374786081004302E-3</v>
      </c>
      <c r="AF3141" s="32" t="s">
        <v>4724</v>
      </c>
      <c r="AG3141">
        <v>35.17</v>
      </c>
      <c r="AH3141">
        <f t="shared" si="107"/>
        <v>9.7690387016229785E-2</v>
      </c>
      <c r="AI3141" s="180">
        <v>3.1374786081004302E-3</v>
      </c>
      <c r="AJ3141" s="42">
        <f ca="1">_xlfn.NORM.INV(RAND(),VAR!$F$6,VAR!$F$7)</f>
        <v>2.0844139898423351E-2</v>
      </c>
    </row>
    <row r="3142" spans="27:36" x14ac:dyDescent="0.25">
      <c r="AA3142" s="32" t="s">
        <v>4463</v>
      </c>
      <c r="AB3142">
        <v>32.04</v>
      </c>
      <c r="AC3142">
        <f t="shared" si="106"/>
        <v>-0.81842910574634475</v>
      </c>
      <c r="AD3142" s="42">
        <v>3.1308703819661332E-3</v>
      </c>
      <c r="AF3142" s="32" t="s">
        <v>4463</v>
      </c>
      <c r="AG3142">
        <v>32.04</v>
      </c>
      <c r="AH3142">
        <f t="shared" si="107"/>
        <v>-0.81842910574634475</v>
      </c>
      <c r="AI3142" s="180">
        <v>3.1308703819661332E-3</v>
      </c>
      <c r="AJ3142" s="42">
        <f ca="1">_xlfn.NORM.INV(RAND(),VAR!$F$6,VAR!$F$7)</f>
        <v>3.7822838015822043E-2</v>
      </c>
    </row>
    <row r="3143" spans="27:36" x14ac:dyDescent="0.25">
      <c r="AA3143" s="32" t="s">
        <v>2186</v>
      </c>
      <c r="AB3143">
        <v>176.46</v>
      </c>
      <c r="AC3143">
        <f t="shared" si="106"/>
        <v>0.12080792682926833</v>
      </c>
      <c r="AD3143" s="42">
        <v>3.126598828946614E-3</v>
      </c>
      <c r="AF3143" s="32" t="s">
        <v>2186</v>
      </c>
      <c r="AG3143">
        <v>176.46</v>
      </c>
      <c r="AH3143">
        <f t="shared" si="107"/>
        <v>0.12080792682926833</v>
      </c>
      <c r="AI3143" s="180">
        <v>3.126598828946614E-3</v>
      </c>
      <c r="AJ3143" s="42">
        <f ca="1">_xlfn.NORM.INV(RAND(),VAR!$F$6,VAR!$F$7)</f>
        <v>1.1029295197264142E-2</v>
      </c>
    </row>
    <row r="3144" spans="27:36" x14ac:dyDescent="0.25">
      <c r="AA3144" s="32" t="s">
        <v>2983</v>
      </c>
      <c r="AB3144">
        <v>157.44</v>
      </c>
      <c r="AC3144">
        <f t="shared" si="106"/>
        <v>15.315025906735752</v>
      </c>
      <c r="AD3144" s="42">
        <v>3.1220133800573535E-3</v>
      </c>
      <c r="AF3144" s="32" t="s">
        <v>2983</v>
      </c>
      <c r="AG3144">
        <v>157.44</v>
      </c>
      <c r="AH3144">
        <f t="shared" si="107"/>
        <v>15.315025906735752</v>
      </c>
      <c r="AI3144" s="180">
        <v>3.1220133800573535E-3</v>
      </c>
      <c r="AJ3144" s="42">
        <f ca="1">_xlfn.NORM.INV(RAND(),VAR!$F$6,VAR!$F$7)</f>
        <v>-5.5831969410996239E-3</v>
      </c>
    </row>
    <row r="3145" spans="27:36" x14ac:dyDescent="0.25">
      <c r="AA3145" s="32" t="s">
        <v>5746</v>
      </c>
      <c r="AB3145">
        <v>9.65</v>
      </c>
      <c r="AC3145">
        <f t="shared" si="106"/>
        <v>0.49844720496894412</v>
      </c>
      <c r="AD3145" s="42">
        <v>3.1185031185032575E-3</v>
      </c>
      <c r="AF3145" s="32" t="s">
        <v>5746</v>
      </c>
      <c r="AG3145">
        <v>9.65</v>
      </c>
      <c r="AH3145">
        <f t="shared" si="107"/>
        <v>0.49844720496894412</v>
      </c>
      <c r="AI3145" s="180">
        <v>3.1185031185032575E-3</v>
      </c>
      <c r="AJ3145" s="42">
        <f ca="1">_xlfn.NORM.INV(RAND(),VAR!$F$6,VAR!$F$7)</f>
        <v>-3.8747665968469763E-3</v>
      </c>
    </row>
    <row r="3146" spans="27:36" x14ac:dyDescent="0.25">
      <c r="AA3146" s="32" t="s">
        <v>6126</v>
      </c>
      <c r="AB3146">
        <v>6.44</v>
      </c>
      <c r="AC3146">
        <f t="shared" si="106"/>
        <v>-0.8666666666666667</v>
      </c>
      <c r="AD3146" s="42">
        <v>3.1152647975078995E-3</v>
      </c>
      <c r="AF3146" s="32" t="s">
        <v>6126</v>
      </c>
      <c r="AG3146">
        <v>6.44</v>
      </c>
      <c r="AH3146">
        <f t="shared" si="107"/>
        <v>-0.8666666666666667</v>
      </c>
      <c r="AI3146" s="180">
        <v>3.1152647975078995E-3</v>
      </c>
      <c r="AJ3146" s="42">
        <f ca="1">_xlfn.NORM.INV(RAND(),VAR!$F$6,VAR!$F$7)</f>
        <v>1.6555206627099129E-2</v>
      </c>
    </row>
    <row r="3147" spans="27:36" x14ac:dyDescent="0.25">
      <c r="AA3147" s="32" t="s">
        <v>4195</v>
      </c>
      <c r="AB3147">
        <v>48.3</v>
      </c>
      <c r="AC3147">
        <f t="shared" si="106"/>
        <v>-0.31856659142212185</v>
      </c>
      <c r="AD3147" s="42">
        <v>3.1152647975076775E-3</v>
      </c>
      <c r="AF3147" s="32" t="s">
        <v>4195</v>
      </c>
      <c r="AG3147">
        <v>48.3</v>
      </c>
      <c r="AH3147">
        <f t="shared" si="107"/>
        <v>-0.31856659142212185</v>
      </c>
      <c r="AI3147" s="180">
        <v>3.1152647975076775E-3</v>
      </c>
      <c r="AJ3147" s="42">
        <f ca="1">_xlfn.NORM.INV(RAND(),VAR!$F$6,VAR!$F$7)</f>
        <v>-2.15368250160832E-2</v>
      </c>
    </row>
    <row r="3148" spans="27:36" x14ac:dyDescent="0.25">
      <c r="AA3148" s="32" t="s">
        <v>3908</v>
      </c>
      <c r="AB3148">
        <v>70.88</v>
      </c>
      <c r="AC3148">
        <f t="shared" si="106"/>
        <v>-0.3720765414599575</v>
      </c>
      <c r="AD3148" s="42">
        <v>3.1135012737051326E-3</v>
      </c>
      <c r="AF3148" s="32" t="s">
        <v>3908</v>
      </c>
      <c r="AG3148">
        <v>70.88</v>
      </c>
      <c r="AH3148">
        <f t="shared" si="107"/>
        <v>-0.3720765414599575</v>
      </c>
      <c r="AI3148" s="180">
        <v>3.1135012737051326E-3</v>
      </c>
      <c r="AJ3148" s="42">
        <f ca="1">_xlfn.NORM.INV(RAND(),VAR!$F$6,VAR!$F$7)</f>
        <v>7.0563946815654205E-4</v>
      </c>
    </row>
    <row r="3149" spans="27:36" x14ac:dyDescent="0.25">
      <c r="AA3149" s="32" t="s">
        <v>3535</v>
      </c>
      <c r="AB3149">
        <v>112.88</v>
      </c>
      <c r="AC3149">
        <f t="shared" si="106"/>
        <v>-0.65394402035623411</v>
      </c>
      <c r="AD3149" s="42">
        <v>3.1102817026569252E-3</v>
      </c>
      <c r="AF3149" s="32" t="s">
        <v>3535</v>
      </c>
      <c r="AG3149">
        <v>112.88</v>
      </c>
      <c r="AH3149">
        <f t="shared" si="107"/>
        <v>-0.65394402035623411</v>
      </c>
      <c r="AI3149" s="180">
        <v>3.1102817026569252E-3</v>
      </c>
      <c r="AJ3149" s="42">
        <f ca="1">_xlfn.NORM.INV(RAND(),VAR!$F$6,VAR!$F$7)</f>
        <v>-4.4778746622868484E-3</v>
      </c>
    </row>
    <row r="3150" spans="27:36" x14ac:dyDescent="0.25">
      <c r="AA3150" s="32" t="s">
        <v>967</v>
      </c>
      <c r="AB3150">
        <v>326.19</v>
      </c>
      <c r="AC3150">
        <f t="shared" si="106"/>
        <v>15.813917525773196</v>
      </c>
      <c r="AD3150" s="42">
        <v>3.1059720770034716E-3</v>
      </c>
      <c r="AF3150" s="32" t="s">
        <v>967</v>
      </c>
      <c r="AG3150">
        <v>326.19</v>
      </c>
      <c r="AH3150">
        <f t="shared" si="107"/>
        <v>15.813917525773196</v>
      </c>
      <c r="AI3150" s="180">
        <v>3.1059720770034716E-3</v>
      </c>
      <c r="AJ3150" s="42">
        <f ca="1">_xlfn.NORM.INV(RAND(),VAR!$F$6,VAR!$F$7)</f>
        <v>-1.0121057667492562E-2</v>
      </c>
    </row>
    <row r="3151" spans="27:36" x14ac:dyDescent="0.25">
      <c r="AA3151" s="32" t="s">
        <v>5322</v>
      </c>
      <c r="AB3151">
        <v>19.399999999999999</v>
      </c>
      <c r="AC3151">
        <f t="shared" si="106"/>
        <v>0.99383350462487119</v>
      </c>
      <c r="AD3151" s="42">
        <v>3.1023784901758056E-3</v>
      </c>
      <c r="AF3151" s="32" t="s">
        <v>5322</v>
      </c>
      <c r="AG3151">
        <v>19.399999999999999</v>
      </c>
      <c r="AH3151">
        <f t="shared" si="107"/>
        <v>0.99383350462487119</v>
      </c>
      <c r="AI3151" s="180">
        <v>3.1023784901758056E-3</v>
      </c>
      <c r="AJ3151" s="42">
        <f ca="1">_xlfn.NORM.INV(RAND(),VAR!$F$6,VAR!$F$7)</f>
        <v>-1.0613297768386926E-2</v>
      </c>
    </row>
    <row r="3152" spans="27:36" x14ac:dyDescent="0.25">
      <c r="AA3152" s="32" t="s">
        <v>5589</v>
      </c>
      <c r="AB3152">
        <v>9.73</v>
      </c>
      <c r="AC3152">
        <f t="shared" si="106"/>
        <v>-0.8573104560786039</v>
      </c>
      <c r="AD3152" s="42">
        <v>3.0927835051548502E-3</v>
      </c>
      <c r="AF3152" s="32" t="s">
        <v>5589</v>
      </c>
      <c r="AG3152">
        <v>9.73</v>
      </c>
      <c r="AH3152">
        <f t="shared" si="107"/>
        <v>-0.8573104560786039</v>
      </c>
      <c r="AI3152" s="180">
        <v>3.0927835051548502E-3</v>
      </c>
      <c r="AJ3152" s="42">
        <f ca="1">_xlfn.NORM.INV(RAND(),VAR!$F$6,VAR!$F$7)</f>
        <v>-1.6692513339446834E-3</v>
      </c>
    </row>
    <row r="3153" spans="27:36" x14ac:dyDescent="0.25">
      <c r="AA3153" s="32" t="s">
        <v>4025</v>
      </c>
      <c r="AB3153">
        <v>68.19</v>
      </c>
      <c r="AC3153">
        <f t="shared" si="106"/>
        <v>-0.78578833286212424</v>
      </c>
      <c r="AD3153" s="42">
        <v>3.0891438658429138E-3</v>
      </c>
      <c r="AF3153" s="32" t="s">
        <v>4025</v>
      </c>
      <c r="AG3153">
        <v>68.19</v>
      </c>
      <c r="AH3153">
        <f t="shared" si="107"/>
        <v>-0.78578833286212424</v>
      </c>
      <c r="AI3153" s="180">
        <v>3.0891438658429138E-3</v>
      </c>
      <c r="AJ3153" s="42">
        <f ca="1">_xlfn.NORM.INV(RAND(),VAR!$F$6,VAR!$F$7)</f>
        <v>1.4357942642115487E-3</v>
      </c>
    </row>
    <row r="3154" spans="27:36" x14ac:dyDescent="0.25">
      <c r="AA3154" s="32" t="s">
        <v>309</v>
      </c>
      <c r="AB3154">
        <v>318.33</v>
      </c>
      <c r="AC3154">
        <f t="shared" si="106"/>
        <v>5.5258302583025829</v>
      </c>
      <c r="AD3154" s="42">
        <v>3.0880731054039323E-3</v>
      </c>
      <c r="AF3154" s="32" t="s">
        <v>309</v>
      </c>
      <c r="AG3154">
        <v>318.33</v>
      </c>
      <c r="AH3154">
        <f t="shared" si="107"/>
        <v>5.5258302583025829</v>
      </c>
      <c r="AI3154" s="180">
        <v>3.0880731054039323E-3</v>
      </c>
      <c r="AJ3154" s="42">
        <f ca="1">_xlfn.NORM.INV(RAND(),VAR!$F$6,VAR!$F$7)</f>
        <v>3.7682717962811779E-2</v>
      </c>
    </row>
    <row r="3155" spans="27:36" x14ac:dyDescent="0.25">
      <c r="AA3155" s="32" t="s">
        <v>4201</v>
      </c>
      <c r="AB3155">
        <v>48.78</v>
      </c>
      <c r="AC3155">
        <f t="shared" si="106"/>
        <v>3.9877300613496933</v>
      </c>
      <c r="AD3155" s="42">
        <v>3.0845157310301907E-3</v>
      </c>
      <c r="AF3155" s="32" t="s">
        <v>4201</v>
      </c>
      <c r="AG3155">
        <v>48.78</v>
      </c>
      <c r="AH3155">
        <f t="shared" si="107"/>
        <v>3.9877300613496933</v>
      </c>
      <c r="AI3155" s="180">
        <v>3.0845157310301907E-3</v>
      </c>
      <c r="AJ3155" s="42">
        <f ca="1">_xlfn.NORM.INV(RAND(),VAR!$F$6,VAR!$F$7)</f>
        <v>8.4342608227404078E-3</v>
      </c>
    </row>
    <row r="3156" spans="27:36" x14ac:dyDescent="0.25">
      <c r="AA3156" s="32" t="s">
        <v>5748</v>
      </c>
      <c r="AB3156">
        <v>9.7799999999999994</v>
      </c>
      <c r="AC3156">
        <f t="shared" si="106"/>
        <v>-0.4003678724708768</v>
      </c>
      <c r="AD3156" s="42">
        <v>3.0769230769229772E-3</v>
      </c>
      <c r="AF3156" s="32" t="s">
        <v>5748</v>
      </c>
      <c r="AG3156">
        <v>9.7799999999999994</v>
      </c>
      <c r="AH3156">
        <f t="shared" si="107"/>
        <v>-0.4003678724708768</v>
      </c>
      <c r="AI3156" s="180">
        <v>3.0769230769229772E-3</v>
      </c>
      <c r="AJ3156" s="42">
        <f ca="1">_xlfn.NORM.INV(RAND(),VAR!$F$6,VAR!$F$7)</f>
        <v>7.7367827733619225E-3</v>
      </c>
    </row>
    <row r="3157" spans="27:36" x14ac:dyDescent="0.25">
      <c r="AA3157" s="32" t="s">
        <v>5369</v>
      </c>
      <c r="AB3157">
        <v>16.309999999999999</v>
      </c>
      <c r="AC3157">
        <f t="shared" si="106"/>
        <v>-0.9056898346247253</v>
      </c>
      <c r="AD3157" s="42">
        <v>3.0750307503073504E-3</v>
      </c>
      <c r="AF3157" s="32" t="s">
        <v>5369</v>
      </c>
      <c r="AG3157">
        <v>16.309999999999999</v>
      </c>
      <c r="AH3157">
        <f t="shared" si="107"/>
        <v>-0.9056898346247253</v>
      </c>
      <c r="AI3157" s="180">
        <v>3.0750307503073504E-3</v>
      </c>
      <c r="AJ3157" s="42">
        <f ca="1">_xlfn.NORM.INV(RAND(),VAR!$F$6,VAR!$F$7)</f>
        <v>7.5963393243324399E-3</v>
      </c>
    </row>
    <row r="3158" spans="27:36" x14ac:dyDescent="0.25">
      <c r="AA3158" s="32" t="s">
        <v>1810</v>
      </c>
      <c r="AB3158">
        <v>172.94</v>
      </c>
      <c r="AC3158">
        <f t="shared" si="106"/>
        <v>-0.54318770141053407</v>
      </c>
      <c r="AD3158" s="42">
        <v>3.0740676294878089E-3</v>
      </c>
      <c r="AF3158" s="32" t="s">
        <v>1810</v>
      </c>
      <c r="AG3158">
        <v>172.94</v>
      </c>
      <c r="AH3158">
        <f t="shared" si="107"/>
        <v>-0.54318770141053407</v>
      </c>
      <c r="AI3158" s="180">
        <v>3.0740676294878089E-3</v>
      </c>
      <c r="AJ3158" s="42">
        <f ca="1">_xlfn.NORM.INV(RAND(),VAR!$F$6,VAR!$F$7)</f>
        <v>-1.2162152870115297E-2</v>
      </c>
    </row>
    <row r="3159" spans="27:36" x14ac:dyDescent="0.25">
      <c r="AA3159" s="32" t="s">
        <v>159</v>
      </c>
      <c r="AB3159">
        <v>378.58</v>
      </c>
      <c r="AC3159">
        <f t="shared" si="106"/>
        <v>6.7245460110181599</v>
      </c>
      <c r="AD3159" s="42">
        <v>3.0734990196596979E-3</v>
      </c>
      <c r="AF3159" s="32" t="s">
        <v>159</v>
      </c>
      <c r="AG3159">
        <v>378.58</v>
      </c>
      <c r="AH3159">
        <f t="shared" si="107"/>
        <v>6.7245460110181599</v>
      </c>
      <c r="AI3159" s="180">
        <v>3.0734990196596979E-3</v>
      </c>
      <c r="AJ3159" s="42">
        <f ca="1">_xlfn.NORM.INV(RAND(),VAR!$F$6,VAR!$F$7)</f>
        <v>2.066199669510152E-2</v>
      </c>
    </row>
    <row r="3160" spans="27:36" x14ac:dyDescent="0.25">
      <c r="AA3160" s="32" t="s">
        <v>4239</v>
      </c>
      <c r="AB3160">
        <v>49.01</v>
      </c>
      <c r="AC3160">
        <f t="shared" si="106"/>
        <v>-0.8873721705159141</v>
      </c>
      <c r="AD3160" s="42">
        <v>3.0699959066720073E-3</v>
      </c>
      <c r="AF3160" s="32" t="s">
        <v>4239</v>
      </c>
      <c r="AG3160">
        <v>49.01</v>
      </c>
      <c r="AH3160">
        <f t="shared" si="107"/>
        <v>-0.8873721705159141</v>
      </c>
      <c r="AI3160" s="180">
        <v>3.0699959066720073E-3</v>
      </c>
      <c r="AJ3160" s="42">
        <f ca="1">_xlfn.NORM.INV(RAND(),VAR!$F$6,VAR!$F$7)</f>
        <v>-6.938044417816037E-3</v>
      </c>
    </row>
    <row r="3161" spans="27:36" x14ac:dyDescent="0.25">
      <c r="AA3161" s="32" t="s">
        <v>143</v>
      </c>
      <c r="AB3161">
        <v>435.15</v>
      </c>
      <c r="AC3161">
        <f t="shared" si="106"/>
        <v>12.291081246182038</v>
      </c>
      <c r="AD3161" s="42">
        <v>3.0657876538655593E-3</v>
      </c>
      <c r="AF3161" s="32" t="s">
        <v>143</v>
      </c>
      <c r="AG3161">
        <v>435.15</v>
      </c>
      <c r="AH3161">
        <f t="shared" si="107"/>
        <v>12.291081246182038</v>
      </c>
      <c r="AI3161" s="180">
        <v>3.0657876538655593E-3</v>
      </c>
      <c r="AJ3161" s="42">
        <f ca="1">_xlfn.NORM.INV(RAND(),VAR!$F$6,VAR!$F$7)</f>
        <v>2.0797674665449604E-2</v>
      </c>
    </row>
    <row r="3162" spans="27:36" x14ac:dyDescent="0.25">
      <c r="AA3162" s="32" t="s">
        <v>4408</v>
      </c>
      <c r="AB3162">
        <v>32.74</v>
      </c>
      <c r="AC3162">
        <f t="shared" si="106"/>
        <v>-0.81585016030147928</v>
      </c>
      <c r="AD3162" s="42">
        <v>3.0637254901961786E-3</v>
      </c>
      <c r="AF3162" s="32" t="s">
        <v>4408</v>
      </c>
      <c r="AG3162">
        <v>32.74</v>
      </c>
      <c r="AH3162">
        <f t="shared" si="107"/>
        <v>-0.81585016030147928</v>
      </c>
      <c r="AI3162" s="180">
        <v>3.0637254901961786E-3</v>
      </c>
      <c r="AJ3162" s="42">
        <f ca="1">_xlfn.NORM.INV(RAND(),VAR!$F$6,VAR!$F$7)</f>
        <v>1.6736722138572825E-3</v>
      </c>
    </row>
    <row r="3163" spans="27:36" x14ac:dyDescent="0.25">
      <c r="AA3163" s="32" t="s">
        <v>2446</v>
      </c>
      <c r="AB3163">
        <v>177.79</v>
      </c>
      <c r="AC3163">
        <f t="shared" si="106"/>
        <v>16.958585858585856</v>
      </c>
      <c r="AD3163" s="42">
        <v>3.0465444287728349E-3</v>
      </c>
      <c r="AF3163" s="32" t="s">
        <v>2446</v>
      </c>
      <c r="AG3163">
        <v>177.79</v>
      </c>
      <c r="AH3163">
        <f t="shared" si="107"/>
        <v>16.958585858585856</v>
      </c>
      <c r="AI3163" s="180">
        <v>3.0465444287728349E-3</v>
      </c>
      <c r="AJ3163" s="42">
        <f ca="1">_xlfn.NORM.INV(RAND(),VAR!$F$6,VAR!$F$7)</f>
        <v>4.9753921371241934E-3</v>
      </c>
    </row>
    <row r="3164" spans="27:36" x14ac:dyDescent="0.25">
      <c r="AA3164" s="32" t="s">
        <v>5762</v>
      </c>
      <c r="AB3164">
        <v>9.9</v>
      </c>
      <c r="AC3164">
        <f t="shared" si="106"/>
        <v>-0.90329198007228684</v>
      </c>
      <c r="AD3164" s="42">
        <v>3.0395136778116338E-3</v>
      </c>
      <c r="AF3164" s="32" t="s">
        <v>5762</v>
      </c>
      <c r="AG3164">
        <v>9.9</v>
      </c>
      <c r="AH3164">
        <f t="shared" si="107"/>
        <v>-0.90329198007228684</v>
      </c>
      <c r="AI3164" s="180">
        <v>3.0395136778116338E-3</v>
      </c>
      <c r="AJ3164" s="42">
        <f ca="1">_xlfn.NORM.INV(RAND(),VAR!$F$6,VAR!$F$7)</f>
        <v>4.5916633587443981E-2</v>
      </c>
    </row>
    <row r="3165" spans="27:36" x14ac:dyDescent="0.25">
      <c r="AA3165" s="32" t="s">
        <v>3600</v>
      </c>
      <c r="AB3165">
        <v>102.37</v>
      </c>
      <c r="AC3165">
        <f t="shared" si="106"/>
        <v>14.487140695915279</v>
      </c>
      <c r="AD3165" s="42">
        <v>3.0374289633550156E-3</v>
      </c>
      <c r="AF3165" s="32" t="s">
        <v>3600</v>
      </c>
      <c r="AG3165">
        <v>102.37</v>
      </c>
      <c r="AH3165">
        <f t="shared" si="107"/>
        <v>14.487140695915279</v>
      </c>
      <c r="AI3165" s="180">
        <v>3.0374289633550156E-3</v>
      </c>
      <c r="AJ3165" s="42">
        <f ca="1">_xlfn.NORM.INV(RAND(),VAR!$F$6,VAR!$F$7)</f>
        <v>-9.6043544267638645E-3</v>
      </c>
    </row>
    <row r="3166" spans="27:36" x14ac:dyDescent="0.25">
      <c r="AA3166" s="32" t="s">
        <v>6124</v>
      </c>
      <c r="AB3166">
        <v>6.61</v>
      </c>
      <c r="AC3166">
        <f t="shared" si="106"/>
        <v>-0.96969835885211331</v>
      </c>
      <c r="AD3166" s="42">
        <v>3.0349013657056112E-3</v>
      </c>
      <c r="AF3166" s="32" t="s">
        <v>6124</v>
      </c>
      <c r="AG3166">
        <v>6.61</v>
      </c>
      <c r="AH3166">
        <f t="shared" si="107"/>
        <v>-0.96969835885211331</v>
      </c>
      <c r="AI3166" s="180">
        <v>3.0349013657056112E-3</v>
      </c>
      <c r="AJ3166" s="42">
        <f ca="1">_xlfn.NORM.INV(RAND(),VAR!$F$6,VAR!$F$7)</f>
        <v>1.0978210894226145E-2</v>
      </c>
    </row>
    <row r="3167" spans="27:36" x14ac:dyDescent="0.25">
      <c r="AA3167" s="32" t="s">
        <v>203</v>
      </c>
      <c r="AB3167">
        <v>218.14</v>
      </c>
      <c r="AC3167">
        <f t="shared" si="106"/>
        <v>-0.42618897306397319</v>
      </c>
      <c r="AD3167" s="42">
        <v>3.034761817178655E-3</v>
      </c>
      <c r="AF3167" s="32" t="s">
        <v>203</v>
      </c>
      <c r="AG3167">
        <v>218.14</v>
      </c>
      <c r="AH3167">
        <f t="shared" si="107"/>
        <v>-0.42618897306397319</v>
      </c>
      <c r="AI3167" s="180">
        <v>3.034761817178655E-3</v>
      </c>
      <c r="AJ3167" s="42">
        <f ca="1">_xlfn.NORM.INV(RAND(),VAR!$F$6,VAR!$F$7)</f>
        <v>1.7814572937693337E-2</v>
      </c>
    </row>
    <row r="3168" spans="27:36" x14ac:dyDescent="0.25">
      <c r="AA3168" s="32" t="s">
        <v>153</v>
      </c>
      <c r="AB3168">
        <v>380.16</v>
      </c>
      <c r="AC3168">
        <f t="shared" si="106"/>
        <v>3.4137931034482767</v>
      </c>
      <c r="AD3168" s="42">
        <v>3.0342207329623339E-3</v>
      </c>
      <c r="AF3168" s="32" t="s">
        <v>153</v>
      </c>
      <c r="AG3168">
        <v>380.16</v>
      </c>
      <c r="AH3168">
        <f t="shared" si="107"/>
        <v>3.4137931034482767</v>
      </c>
      <c r="AI3168" s="180">
        <v>3.0342207329623339E-3</v>
      </c>
      <c r="AJ3168" s="42">
        <f ca="1">_xlfn.NORM.INV(RAND(),VAR!$F$6,VAR!$F$7)</f>
        <v>-3.6758720246601786E-4</v>
      </c>
    </row>
    <row r="3169" spans="27:36" x14ac:dyDescent="0.25">
      <c r="AA3169" s="32" t="s">
        <v>3756</v>
      </c>
      <c r="AB3169">
        <v>86.13</v>
      </c>
      <c r="AC3169">
        <f t="shared" si="106"/>
        <v>-0.52769247642026773</v>
      </c>
      <c r="AD3169" s="42">
        <v>3.0278327704669206E-3</v>
      </c>
      <c r="AF3169" s="32" t="s">
        <v>3756</v>
      </c>
      <c r="AG3169">
        <v>86.13</v>
      </c>
      <c r="AH3169">
        <f t="shared" si="107"/>
        <v>-0.52769247642026773</v>
      </c>
      <c r="AI3169" s="180">
        <v>3.0278327704669206E-3</v>
      </c>
      <c r="AJ3169" s="42">
        <f ca="1">_xlfn.NORM.INV(RAND(),VAR!$F$6,VAR!$F$7)</f>
        <v>-2.1032583791151544E-2</v>
      </c>
    </row>
    <row r="3170" spans="27:36" x14ac:dyDescent="0.25">
      <c r="AA3170" s="32" t="s">
        <v>1292</v>
      </c>
      <c r="AB3170">
        <v>182.36</v>
      </c>
      <c r="AC3170">
        <f t="shared" si="106"/>
        <v>-0.16825541619156203</v>
      </c>
      <c r="AD3170" s="42">
        <v>3.0251361311259828E-3</v>
      </c>
      <c r="AF3170" s="32" t="s">
        <v>1292</v>
      </c>
      <c r="AG3170">
        <v>182.36</v>
      </c>
      <c r="AH3170">
        <f t="shared" si="107"/>
        <v>-0.16825541619156203</v>
      </c>
      <c r="AI3170" s="180">
        <v>3.0251361311259828E-3</v>
      </c>
      <c r="AJ3170" s="42">
        <f ca="1">_xlfn.NORM.INV(RAND(),VAR!$F$6,VAR!$F$7)</f>
        <v>-1.0905219800924904E-2</v>
      </c>
    </row>
    <row r="3171" spans="27:36" x14ac:dyDescent="0.25">
      <c r="AA3171" s="32" t="s">
        <v>1158</v>
      </c>
      <c r="AB3171">
        <v>219.25</v>
      </c>
      <c r="AC3171">
        <f t="shared" si="106"/>
        <v>5.5781578157815783</v>
      </c>
      <c r="AD3171" s="42">
        <v>3.0193512969485248E-3</v>
      </c>
      <c r="AF3171" s="32" t="s">
        <v>1158</v>
      </c>
      <c r="AG3171">
        <v>219.25</v>
      </c>
      <c r="AH3171">
        <f t="shared" si="107"/>
        <v>5.5781578157815783</v>
      </c>
      <c r="AI3171" s="180">
        <v>3.0193512969485248E-3</v>
      </c>
      <c r="AJ3171" s="42">
        <f ca="1">_xlfn.NORM.INV(RAND(),VAR!$F$6,VAR!$F$7)</f>
        <v>1.2159012524798729E-2</v>
      </c>
    </row>
    <row r="3172" spans="27:36" x14ac:dyDescent="0.25">
      <c r="AA3172" s="32" t="s">
        <v>5008</v>
      </c>
      <c r="AB3172">
        <v>33.33</v>
      </c>
      <c r="AC3172">
        <f t="shared" si="106"/>
        <v>-0.67765957446808511</v>
      </c>
      <c r="AD3172" s="42">
        <v>3.0093289196508888E-3</v>
      </c>
      <c r="AF3172" s="32" t="s">
        <v>5008</v>
      </c>
      <c r="AG3172">
        <v>33.33</v>
      </c>
      <c r="AH3172">
        <f t="shared" si="107"/>
        <v>-0.67765957446808511</v>
      </c>
      <c r="AI3172" s="180">
        <v>3.0093289196508888E-3</v>
      </c>
      <c r="AJ3172" s="42">
        <f ca="1">_xlfn.NORM.INV(RAND(),VAR!$F$6,VAR!$F$7)</f>
        <v>2.0877012867835255E-2</v>
      </c>
    </row>
    <row r="3173" spans="27:36" x14ac:dyDescent="0.25">
      <c r="AA3173" s="32" t="s">
        <v>3581</v>
      </c>
      <c r="AB3173">
        <v>103.4</v>
      </c>
      <c r="AC3173">
        <f t="shared" si="106"/>
        <v>-0.27969348659003834</v>
      </c>
      <c r="AD3173" s="42">
        <v>3.0070811911921957E-3</v>
      </c>
      <c r="AF3173" s="32" t="s">
        <v>3581</v>
      </c>
      <c r="AG3173">
        <v>103.4</v>
      </c>
      <c r="AH3173">
        <f t="shared" si="107"/>
        <v>-0.27969348659003834</v>
      </c>
      <c r="AI3173" s="180">
        <v>3.0070811911921957E-3</v>
      </c>
      <c r="AJ3173" s="42">
        <f ca="1">_xlfn.NORM.INV(RAND(),VAR!$F$6,VAR!$F$7)</f>
        <v>-3.311860507531148E-3</v>
      </c>
    </row>
    <row r="3174" spans="27:36" x14ac:dyDescent="0.25">
      <c r="AA3174" s="32" t="s">
        <v>3100</v>
      </c>
      <c r="AB3174">
        <v>143.55000000000001</v>
      </c>
      <c r="AC3174">
        <f t="shared" si="106"/>
        <v>0.1311165392798046</v>
      </c>
      <c r="AD3174" s="42">
        <v>3.0044717719397429E-3</v>
      </c>
      <c r="AF3174" s="32" t="s">
        <v>3100</v>
      </c>
      <c r="AG3174">
        <v>143.55000000000001</v>
      </c>
      <c r="AH3174">
        <f t="shared" si="107"/>
        <v>0.1311165392798046</v>
      </c>
      <c r="AI3174" s="180">
        <v>3.0044717719397429E-3</v>
      </c>
      <c r="AJ3174" s="42">
        <f ca="1">_xlfn.NORM.INV(RAND(),VAR!$F$6,VAR!$F$7)</f>
        <v>5.6383762146373431E-3</v>
      </c>
    </row>
    <row r="3175" spans="27:36" x14ac:dyDescent="0.25">
      <c r="AA3175" s="32" t="s">
        <v>3420</v>
      </c>
      <c r="AB3175">
        <v>126.91</v>
      </c>
      <c r="AC3175">
        <f t="shared" si="106"/>
        <v>2.3880597014925398E-2</v>
      </c>
      <c r="AD3175" s="42">
        <v>3.0032403382596051E-3</v>
      </c>
      <c r="AF3175" s="32" t="s">
        <v>3420</v>
      </c>
      <c r="AG3175">
        <v>126.91</v>
      </c>
      <c r="AH3175">
        <f t="shared" si="107"/>
        <v>2.3880597014925398E-2</v>
      </c>
      <c r="AI3175" s="180">
        <v>3.0032403382596051E-3</v>
      </c>
      <c r="AJ3175" s="42">
        <f ca="1">_xlfn.NORM.INV(RAND(),VAR!$F$6,VAR!$F$7)</f>
        <v>1.9563068497698961E-2</v>
      </c>
    </row>
    <row r="3176" spans="27:36" x14ac:dyDescent="0.25">
      <c r="AA3176" s="32" t="s">
        <v>3446</v>
      </c>
      <c r="AB3176">
        <v>123.95</v>
      </c>
      <c r="AC3176">
        <f t="shared" si="106"/>
        <v>17.5</v>
      </c>
      <c r="AD3176" s="42">
        <v>2.9940119760478723E-3</v>
      </c>
      <c r="AF3176" s="32" t="s">
        <v>3446</v>
      </c>
      <c r="AG3176">
        <v>123.95</v>
      </c>
      <c r="AH3176">
        <f t="shared" si="107"/>
        <v>17.5</v>
      </c>
      <c r="AI3176" s="180">
        <v>2.9940119760478723E-3</v>
      </c>
      <c r="AJ3176" s="42">
        <f ca="1">_xlfn.NORM.INV(RAND(),VAR!$F$6,VAR!$F$7)</f>
        <v>-5.5372780145184278E-3</v>
      </c>
    </row>
    <row r="3177" spans="27:36" x14ac:dyDescent="0.25">
      <c r="AA3177" s="32" t="s">
        <v>7124</v>
      </c>
      <c r="AB3177">
        <v>6.7</v>
      </c>
      <c r="AC3177">
        <f t="shared" si="106"/>
        <v>-0.98324162081040523</v>
      </c>
      <c r="AD3177" s="42">
        <v>2.9940119760478723E-3</v>
      </c>
      <c r="AF3177" s="32" t="s">
        <v>7124</v>
      </c>
      <c r="AG3177">
        <v>6.7</v>
      </c>
      <c r="AH3177">
        <f t="shared" si="107"/>
        <v>-0.98324162081040523</v>
      </c>
      <c r="AI3177" s="180">
        <v>2.9940119760478723E-3</v>
      </c>
      <c r="AJ3177" s="42">
        <f ca="1">_xlfn.NORM.INV(RAND(),VAR!$F$6,VAR!$F$7)</f>
        <v>1.2041120618313462E-2</v>
      </c>
    </row>
    <row r="3178" spans="27:36" x14ac:dyDescent="0.25">
      <c r="AA3178" s="32" t="s">
        <v>476</v>
      </c>
      <c r="AB3178">
        <v>399.8</v>
      </c>
      <c r="AC3178">
        <f t="shared" si="106"/>
        <v>8.9156746031746028</v>
      </c>
      <c r="AD3178" s="42">
        <v>2.9853741752590146E-3</v>
      </c>
      <c r="AF3178" s="32" t="s">
        <v>476</v>
      </c>
      <c r="AG3178">
        <v>399.8</v>
      </c>
      <c r="AH3178">
        <f t="shared" si="107"/>
        <v>8.9156746031746028</v>
      </c>
      <c r="AI3178" s="180">
        <v>2.9853741752590146E-3</v>
      </c>
      <c r="AJ3178" s="42">
        <f ca="1">_xlfn.NORM.INV(RAND(),VAR!$F$6,VAR!$F$7)</f>
        <v>6.1018890301643779E-2</v>
      </c>
    </row>
    <row r="3179" spans="27:36" x14ac:dyDescent="0.25">
      <c r="AA3179" s="32" t="s">
        <v>4698</v>
      </c>
      <c r="AB3179">
        <v>40.32</v>
      </c>
      <c r="AC3179">
        <f t="shared" si="106"/>
        <v>-0.20126782884310612</v>
      </c>
      <c r="AD3179" s="42">
        <v>2.9850746268655914E-3</v>
      </c>
      <c r="AF3179" s="32" t="s">
        <v>4698</v>
      </c>
      <c r="AG3179">
        <v>40.32</v>
      </c>
      <c r="AH3179">
        <f t="shared" si="107"/>
        <v>-0.20126782884310612</v>
      </c>
      <c r="AI3179" s="180">
        <v>2.9850746268655914E-3</v>
      </c>
      <c r="AJ3179" s="42">
        <f ca="1">_xlfn.NORM.INV(RAND(),VAR!$F$6,VAR!$F$7)</f>
        <v>-1.2824677648885561E-2</v>
      </c>
    </row>
    <row r="3180" spans="27:36" x14ac:dyDescent="0.25">
      <c r="AA3180" s="32" t="s">
        <v>4157</v>
      </c>
      <c r="AB3180">
        <v>50.48</v>
      </c>
      <c r="AC3180">
        <f t="shared" si="106"/>
        <v>-0.72845615922538998</v>
      </c>
      <c r="AD3180" s="42">
        <v>2.9803298231669828E-3</v>
      </c>
      <c r="AF3180" s="32" t="s">
        <v>4157</v>
      </c>
      <c r="AG3180">
        <v>50.48</v>
      </c>
      <c r="AH3180">
        <f t="shared" si="107"/>
        <v>-0.72845615922538998</v>
      </c>
      <c r="AI3180" s="180">
        <v>2.9803298231669828E-3</v>
      </c>
      <c r="AJ3180" s="42">
        <f ca="1">_xlfn.NORM.INV(RAND(),VAR!$F$6,VAR!$F$7)</f>
        <v>-4.8487691189520741E-3</v>
      </c>
    </row>
    <row r="3181" spans="27:36" x14ac:dyDescent="0.25">
      <c r="AA3181" s="32" t="s">
        <v>1280</v>
      </c>
      <c r="AB3181">
        <v>185.9</v>
      </c>
      <c r="AC3181">
        <f t="shared" si="106"/>
        <v>-0.51117538785169603</v>
      </c>
      <c r="AD3181" s="42">
        <v>2.9673590504450953E-3</v>
      </c>
      <c r="AF3181" s="32" t="s">
        <v>1280</v>
      </c>
      <c r="AG3181">
        <v>185.9</v>
      </c>
      <c r="AH3181">
        <f t="shared" si="107"/>
        <v>-0.51117538785169603</v>
      </c>
      <c r="AI3181" s="180">
        <v>2.9673590504450953E-3</v>
      </c>
      <c r="AJ3181" s="42">
        <f ca="1">_xlfn.NORM.INV(RAND(),VAR!$F$6,VAR!$F$7)</f>
        <v>1.6118897781755785E-2</v>
      </c>
    </row>
    <row r="3182" spans="27:36" x14ac:dyDescent="0.25">
      <c r="AA3182" s="32" t="s">
        <v>527</v>
      </c>
      <c r="AB3182">
        <v>380.3</v>
      </c>
      <c r="AC3182">
        <f t="shared" si="106"/>
        <v>3.6645406598797985</v>
      </c>
      <c r="AD3182" s="42">
        <v>2.95374228598555E-3</v>
      </c>
      <c r="AF3182" s="32" t="s">
        <v>527</v>
      </c>
      <c r="AG3182">
        <v>380.3</v>
      </c>
      <c r="AH3182">
        <f t="shared" si="107"/>
        <v>3.6645406598797985</v>
      </c>
      <c r="AI3182" s="180">
        <v>2.95374228598555E-3</v>
      </c>
      <c r="AJ3182" s="42">
        <f ca="1">_xlfn.NORM.INV(RAND(),VAR!$F$6,VAR!$F$7)</f>
        <v>-5.7700341434795974E-3</v>
      </c>
    </row>
    <row r="3183" spans="27:36" x14ac:dyDescent="0.25">
      <c r="AA3183" s="32" t="s">
        <v>3722</v>
      </c>
      <c r="AB3183">
        <v>81.53</v>
      </c>
      <c r="AC3183">
        <f t="shared" si="106"/>
        <v>0.4105536332179931</v>
      </c>
      <c r="AD3183" s="42">
        <v>2.9523926682248902E-3</v>
      </c>
      <c r="AF3183" s="32" t="s">
        <v>3722</v>
      </c>
      <c r="AG3183">
        <v>81.53</v>
      </c>
      <c r="AH3183">
        <f t="shared" si="107"/>
        <v>0.4105536332179931</v>
      </c>
      <c r="AI3183" s="180">
        <v>2.9523926682248902E-3</v>
      </c>
      <c r="AJ3183" s="42">
        <f ca="1">_xlfn.NORM.INV(RAND(),VAR!$F$6,VAR!$F$7)</f>
        <v>-2.2512286952359648E-4</v>
      </c>
    </row>
    <row r="3184" spans="27:36" x14ac:dyDescent="0.25">
      <c r="AA3184" s="32" t="s">
        <v>4081</v>
      </c>
      <c r="AB3184">
        <v>57.8</v>
      </c>
      <c r="AC3184">
        <f t="shared" si="106"/>
        <v>7.5</v>
      </c>
      <c r="AD3184" s="42">
        <v>2.9498525073745618E-3</v>
      </c>
      <c r="AF3184" s="32" t="s">
        <v>4081</v>
      </c>
      <c r="AG3184">
        <v>57.8</v>
      </c>
      <c r="AH3184">
        <f t="shared" si="107"/>
        <v>7.5</v>
      </c>
      <c r="AI3184" s="180">
        <v>2.9498525073745618E-3</v>
      </c>
      <c r="AJ3184" s="42">
        <f ca="1">_xlfn.NORM.INV(RAND(),VAR!$F$6,VAR!$F$7)</f>
        <v>2.3264811000614095E-2</v>
      </c>
    </row>
    <row r="3185" spans="27:36" x14ac:dyDescent="0.25">
      <c r="AA3185" s="32" t="s">
        <v>6015</v>
      </c>
      <c r="AB3185">
        <v>6.8</v>
      </c>
      <c r="AC3185">
        <f t="shared" si="106"/>
        <v>-0.60093896713615025</v>
      </c>
      <c r="AD3185" s="42">
        <v>2.9498525073745618E-3</v>
      </c>
      <c r="AF3185" s="32" t="s">
        <v>6015</v>
      </c>
      <c r="AG3185">
        <v>6.8</v>
      </c>
      <c r="AH3185">
        <f t="shared" si="107"/>
        <v>-0.60093896713615025</v>
      </c>
      <c r="AI3185" s="180">
        <v>2.9498525073745618E-3</v>
      </c>
      <c r="AJ3185" s="42">
        <f ca="1">_xlfn.NORM.INV(RAND(),VAR!$F$6,VAR!$F$7)</f>
        <v>1.83178757215481E-2</v>
      </c>
    </row>
    <row r="3186" spans="27:36" x14ac:dyDescent="0.25">
      <c r="AA3186" s="32" t="s">
        <v>5363</v>
      </c>
      <c r="AB3186">
        <v>17.04</v>
      </c>
      <c r="AC3186">
        <f t="shared" si="106"/>
        <v>1.4985337243401755</v>
      </c>
      <c r="AD3186" s="42">
        <v>2.9429075927016601E-3</v>
      </c>
      <c r="AF3186" s="32" t="s">
        <v>5363</v>
      </c>
      <c r="AG3186">
        <v>17.04</v>
      </c>
      <c r="AH3186">
        <f t="shared" si="107"/>
        <v>1.4985337243401755</v>
      </c>
      <c r="AI3186" s="180">
        <v>2.9429075927016601E-3</v>
      </c>
      <c r="AJ3186" s="42">
        <f ca="1">_xlfn.NORM.INV(RAND(),VAR!$F$6,VAR!$F$7)</f>
        <v>1.8038496621988059E-4</v>
      </c>
    </row>
    <row r="3187" spans="27:36" x14ac:dyDescent="0.25">
      <c r="AA3187" s="32" t="s">
        <v>6144</v>
      </c>
      <c r="AB3187">
        <v>6.82</v>
      </c>
      <c r="AC3187">
        <f t="shared" si="106"/>
        <v>-1.4641288433381305E-3</v>
      </c>
      <c r="AD3187" s="42">
        <v>2.9411764705882248E-3</v>
      </c>
      <c r="AF3187" s="32" t="s">
        <v>6144</v>
      </c>
      <c r="AG3187">
        <v>6.82</v>
      </c>
      <c r="AH3187">
        <f t="shared" si="107"/>
        <v>-1.4641288433381305E-3</v>
      </c>
      <c r="AI3187" s="180">
        <v>2.9411764705882248E-3</v>
      </c>
      <c r="AJ3187" s="42">
        <f ca="1">_xlfn.NORM.INV(RAND(),VAR!$F$6,VAR!$F$7)</f>
        <v>1.2098511528299886E-2</v>
      </c>
    </row>
    <row r="3188" spans="27:36" x14ac:dyDescent="0.25">
      <c r="AA3188" s="32" t="s">
        <v>6008</v>
      </c>
      <c r="AB3188">
        <v>6.83</v>
      </c>
      <c r="AC3188">
        <f t="shared" si="106"/>
        <v>0</v>
      </c>
      <c r="AD3188" s="42">
        <v>2.936857562408246E-3</v>
      </c>
      <c r="AF3188" s="32" t="s">
        <v>6008</v>
      </c>
      <c r="AG3188">
        <v>6.83</v>
      </c>
      <c r="AH3188">
        <f t="shared" si="107"/>
        <v>0</v>
      </c>
      <c r="AI3188" s="180">
        <v>2.936857562408246E-3</v>
      </c>
      <c r="AJ3188" s="42">
        <f ca="1">_xlfn.NORM.INV(RAND(),VAR!$F$6,VAR!$F$7)</f>
        <v>2.2377210640654316E-2</v>
      </c>
    </row>
    <row r="3189" spans="27:36" x14ac:dyDescent="0.25">
      <c r="AA3189" s="32" t="s">
        <v>6106</v>
      </c>
      <c r="AB3189">
        <v>6.83</v>
      </c>
      <c r="AC3189">
        <f t="shared" si="106"/>
        <v>-0.94876603405595983</v>
      </c>
      <c r="AD3189" s="42">
        <v>2.936857562408246E-3</v>
      </c>
      <c r="AF3189" s="32" t="s">
        <v>6106</v>
      </c>
      <c r="AG3189">
        <v>6.83</v>
      </c>
      <c r="AH3189">
        <f t="shared" si="107"/>
        <v>-0.94876603405595983</v>
      </c>
      <c r="AI3189" s="180">
        <v>2.936857562408246E-3</v>
      </c>
      <c r="AJ3189" s="42">
        <f ca="1">_xlfn.NORM.INV(RAND(),VAR!$F$6,VAR!$F$7)</f>
        <v>2.1625848656862913E-3</v>
      </c>
    </row>
    <row r="3190" spans="27:36" x14ac:dyDescent="0.25">
      <c r="AA3190" s="32" t="s">
        <v>1710</v>
      </c>
      <c r="AB3190">
        <v>133.31</v>
      </c>
      <c r="AC3190">
        <f t="shared" si="106"/>
        <v>0.94926158795145499</v>
      </c>
      <c r="AD3190" s="42">
        <v>2.9340956966596998E-3</v>
      </c>
      <c r="AF3190" s="32" t="s">
        <v>1710</v>
      </c>
      <c r="AG3190">
        <v>133.31</v>
      </c>
      <c r="AH3190">
        <f t="shared" si="107"/>
        <v>0.94926158795145499</v>
      </c>
      <c r="AI3190" s="180">
        <v>2.9340956966596998E-3</v>
      </c>
      <c r="AJ3190" s="42">
        <f ca="1">_xlfn.NORM.INV(RAND(),VAR!$F$6,VAR!$F$7)</f>
        <v>-1.1250780382026258E-2</v>
      </c>
    </row>
    <row r="3191" spans="27:36" x14ac:dyDescent="0.25">
      <c r="AA3191" s="32" t="s">
        <v>4024</v>
      </c>
      <c r="AB3191">
        <v>68.39</v>
      </c>
      <c r="AC3191">
        <f t="shared" si="106"/>
        <v>8.9985380116959064</v>
      </c>
      <c r="AD3191" s="42">
        <v>2.9329813755682999E-3</v>
      </c>
      <c r="AF3191" s="32" t="s">
        <v>4024</v>
      </c>
      <c r="AG3191">
        <v>68.39</v>
      </c>
      <c r="AH3191">
        <f t="shared" si="107"/>
        <v>8.9985380116959064</v>
      </c>
      <c r="AI3191" s="180">
        <v>2.9329813755682999E-3</v>
      </c>
      <c r="AJ3191" s="42">
        <f ca="1">_xlfn.NORM.INV(RAND(),VAR!$F$6,VAR!$F$7)</f>
        <v>1.4338094184420589E-2</v>
      </c>
    </row>
    <row r="3192" spans="27:36" x14ac:dyDescent="0.25">
      <c r="AA3192" s="32" t="s">
        <v>6143</v>
      </c>
      <c r="AB3192">
        <v>6.84</v>
      </c>
      <c r="AC3192">
        <f t="shared" si="106"/>
        <v>-0.85729188399749634</v>
      </c>
      <c r="AD3192" s="42">
        <v>2.9325513196480912E-3</v>
      </c>
      <c r="AF3192" s="32" t="s">
        <v>6143</v>
      </c>
      <c r="AG3192">
        <v>6.84</v>
      </c>
      <c r="AH3192">
        <f t="shared" si="107"/>
        <v>-0.85729188399749634</v>
      </c>
      <c r="AI3192" s="180">
        <v>2.9325513196480912E-3</v>
      </c>
      <c r="AJ3192" s="42">
        <f ca="1">_xlfn.NORM.INV(RAND(),VAR!$F$6,VAR!$F$7)</f>
        <v>5.4475511719701613E-3</v>
      </c>
    </row>
    <row r="3193" spans="27:36" x14ac:dyDescent="0.25">
      <c r="AA3193" s="32" t="s">
        <v>4228</v>
      </c>
      <c r="AB3193">
        <v>47.93</v>
      </c>
      <c r="AC3193">
        <f t="shared" si="106"/>
        <v>-0.41747690811861937</v>
      </c>
      <c r="AD3193" s="42">
        <v>2.9294831554718126E-3</v>
      </c>
      <c r="AF3193" s="32" t="s">
        <v>4228</v>
      </c>
      <c r="AG3193">
        <v>47.93</v>
      </c>
      <c r="AH3193">
        <f t="shared" si="107"/>
        <v>-0.41747690811861937</v>
      </c>
      <c r="AI3193" s="180">
        <v>2.9294831554718126E-3</v>
      </c>
      <c r="AJ3193" s="42">
        <f ca="1">_xlfn.NORM.INV(RAND(),VAR!$F$6,VAR!$F$7)</f>
        <v>-8.4496815343382218E-3</v>
      </c>
    </row>
    <row r="3194" spans="27:36" x14ac:dyDescent="0.25">
      <c r="AA3194" s="32" t="s">
        <v>3690</v>
      </c>
      <c r="AB3194">
        <v>82.28</v>
      </c>
      <c r="AC3194">
        <f t="shared" si="106"/>
        <v>-0.49036853515020129</v>
      </c>
      <c r="AD3194" s="42">
        <v>2.9254022428082394E-3</v>
      </c>
      <c r="AF3194" s="32" t="s">
        <v>3690</v>
      </c>
      <c r="AG3194">
        <v>82.28</v>
      </c>
      <c r="AH3194">
        <f t="shared" si="107"/>
        <v>-0.49036853515020129</v>
      </c>
      <c r="AI3194" s="180">
        <v>2.9254022428082394E-3</v>
      </c>
      <c r="AJ3194" s="42">
        <f ca="1">_xlfn.NORM.INV(RAND(),VAR!$F$6,VAR!$F$7)</f>
        <v>1.4453155779898133E-2</v>
      </c>
    </row>
    <row r="3195" spans="27:36" x14ac:dyDescent="0.25">
      <c r="AA3195" s="32" t="s">
        <v>2545</v>
      </c>
      <c r="AB3195">
        <v>161.44999999999999</v>
      </c>
      <c r="AC3195">
        <f t="shared" si="106"/>
        <v>22.297258297258296</v>
      </c>
      <c r="AD3195" s="42">
        <v>2.9196173437693318E-3</v>
      </c>
      <c r="AF3195" s="32" t="s">
        <v>2545</v>
      </c>
      <c r="AG3195">
        <v>161.44999999999999</v>
      </c>
      <c r="AH3195">
        <f t="shared" si="107"/>
        <v>22.297258297258296</v>
      </c>
      <c r="AI3195" s="180">
        <v>2.9196173437693318E-3</v>
      </c>
      <c r="AJ3195" s="42">
        <f ca="1">_xlfn.NORM.INV(RAND(),VAR!$F$6,VAR!$F$7)</f>
        <v>3.0894164140403812E-3</v>
      </c>
    </row>
    <row r="3196" spans="27:36" x14ac:dyDescent="0.25">
      <c r="AA3196" s="32" t="s">
        <v>6156</v>
      </c>
      <c r="AB3196">
        <v>6.93</v>
      </c>
      <c r="AC3196">
        <f t="shared" si="106"/>
        <v>-0.96368685810102706</v>
      </c>
      <c r="AD3196" s="42">
        <v>2.8943560057885787E-3</v>
      </c>
      <c r="AF3196" s="32" t="s">
        <v>6156</v>
      </c>
      <c r="AG3196">
        <v>6.93</v>
      </c>
      <c r="AH3196">
        <f t="shared" si="107"/>
        <v>-0.96368685810102706</v>
      </c>
      <c r="AI3196" s="180">
        <v>2.8943560057885787E-3</v>
      </c>
      <c r="AJ3196" s="42">
        <f ca="1">_xlfn.NORM.INV(RAND(),VAR!$F$6,VAR!$F$7)</f>
        <v>-3.5407227911578569E-2</v>
      </c>
    </row>
    <row r="3197" spans="27:36" x14ac:dyDescent="0.25">
      <c r="AA3197" s="32" t="s">
        <v>2337</v>
      </c>
      <c r="AB3197">
        <v>190.84</v>
      </c>
      <c r="AC3197">
        <f t="shared" si="106"/>
        <v>26.458992805755397</v>
      </c>
      <c r="AD3197" s="42">
        <v>2.8903252929739498E-3</v>
      </c>
      <c r="AF3197" s="32" t="s">
        <v>2337</v>
      </c>
      <c r="AG3197">
        <v>190.84</v>
      </c>
      <c r="AH3197">
        <f t="shared" si="107"/>
        <v>26.458992805755397</v>
      </c>
      <c r="AI3197" s="180">
        <v>2.8903252929739498E-3</v>
      </c>
      <c r="AJ3197" s="42">
        <f ca="1">_xlfn.NORM.INV(RAND(),VAR!$F$6,VAR!$F$7)</f>
        <v>-3.3922505689637839E-2</v>
      </c>
    </row>
    <row r="3198" spans="27:36" x14ac:dyDescent="0.25">
      <c r="AA3198" s="32" t="s">
        <v>6155</v>
      </c>
      <c r="AB3198">
        <v>6.95</v>
      </c>
      <c r="AC3198">
        <f t="shared" si="106"/>
        <v>-0.94752340682573244</v>
      </c>
      <c r="AD3198" s="42">
        <v>2.8860028860029363E-3</v>
      </c>
      <c r="AF3198" s="32" t="s">
        <v>6155</v>
      </c>
      <c r="AG3198">
        <v>6.95</v>
      </c>
      <c r="AH3198">
        <f t="shared" si="107"/>
        <v>-0.94752340682573244</v>
      </c>
      <c r="AI3198" s="180">
        <v>2.8860028860029363E-3</v>
      </c>
      <c r="AJ3198" s="42">
        <f ca="1">_xlfn.NORM.INV(RAND(),VAR!$F$6,VAR!$F$7)</f>
        <v>2.8481665962910088E-2</v>
      </c>
    </row>
    <row r="3199" spans="27:36" x14ac:dyDescent="0.25">
      <c r="AA3199" s="32" t="s">
        <v>3225</v>
      </c>
      <c r="AB3199">
        <v>132.44</v>
      </c>
      <c r="AC3199">
        <f t="shared" si="106"/>
        <v>2.7872462110380325</v>
      </c>
      <c r="AD3199" s="42">
        <v>2.8774799333635137E-3</v>
      </c>
      <c r="AF3199" s="32" t="s">
        <v>3225</v>
      </c>
      <c r="AG3199">
        <v>132.44</v>
      </c>
      <c r="AH3199">
        <f t="shared" si="107"/>
        <v>2.7872462110380325</v>
      </c>
      <c r="AI3199" s="180">
        <v>2.8774799333635137E-3</v>
      </c>
      <c r="AJ3199" s="42">
        <f ca="1">_xlfn.NORM.INV(RAND(),VAR!$F$6,VAR!$F$7)</f>
        <v>-7.3004486586665009E-3</v>
      </c>
    </row>
    <row r="3200" spans="27:36" x14ac:dyDescent="0.25">
      <c r="AA3200" s="32" t="s">
        <v>5131</v>
      </c>
      <c r="AB3200">
        <v>34.97</v>
      </c>
      <c r="AC3200">
        <f t="shared" si="106"/>
        <v>3.9957142857142856</v>
      </c>
      <c r="AD3200" s="42">
        <v>2.8677946659019238E-3</v>
      </c>
      <c r="AF3200" s="32" t="s">
        <v>5131</v>
      </c>
      <c r="AG3200">
        <v>34.97</v>
      </c>
      <c r="AH3200">
        <f t="shared" si="107"/>
        <v>3.9957142857142856</v>
      </c>
      <c r="AI3200" s="180">
        <v>2.8677946659019238E-3</v>
      </c>
      <c r="AJ3200" s="42">
        <f ca="1">_xlfn.NORM.INV(RAND(),VAR!$F$6,VAR!$F$7)</f>
        <v>-8.7608933621217445E-3</v>
      </c>
    </row>
    <row r="3201" spans="27:36" x14ac:dyDescent="0.25">
      <c r="AA3201" s="32" t="s">
        <v>5942</v>
      </c>
      <c r="AB3201">
        <v>7</v>
      </c>
      <c r="AC3201">
        <f t="shared" si="106"/>
        <v>0</v>
      </c>
      <c r="AD3201" s="42">
        <v>2.8653295128939771E-3</v>
      </c>
      <c r="AF3201" s="32" t="s">
        <v>5942</v>
      </c>
      <c r="AG3201">
        <v>7</v>
      </c>
      <c r="AH3201">
        <f t="shared" si="107"/>
        <v>0</v>
      </c>
      <c r="AI3201" s="180">
        <v>2.8653295128939771E-3</v>
      </c>
      <c r="AJ3201" s="42">
        <f ca="1">_xlfn.NORM.INV(RAND(),VAR!$F$6,VAR!$F$7)</f>
        <v>2.453994458235011E-2</v>
      </c>
    </row>
    <row r="3202" spans="27:36" x14ac:dyDescent="0.25">
      <c r="AA3202" s="32" t="s">
        <v>6140</v>
      </c>
      <c r="AB3202">
        <v>7</v>
      </c>
      <c r="AC3202">
        <f t="shared" si="106"/>
        <v>-0.88897700237906419</v>
      </c>
      <c r="AD3202" s="42">
        <v>2.8653295128939771E-3</v>
      </c>
      <c r="AF3202" s="32" t="s">
        <v>6140</v>
      </c>
      <c r="AG3202">
        <v>7</v>
      </c>
      <c r="AH3202">
        <f t="shared" si="107"/>
        <v>-0.88897700237906419</v>
      </c>
      <c r="AI3202" s="180">
        <v>2.8653295128939771E-3</v>
      </c>
      <c r="AJ3202" s="42">
        <f ca="1">_xlfn.NORM.INV(RAND(),VAR!$F$6,VAR!$F$7)</f>
        <v>3.0928719978570551E-2</v>
      </c>
    </row>
    <row r="3203" spans="27:36" x14ac:dyDescent="0.25">
      <c r="AA3203" s="32" t="s">
        <v>3945</v>
      </c>
      <c r="AB3203">
        <v>63.05</v>
      </c>
      <c r="AC3203">
        <f t="shared" si="106"/>
        <v>-0.77237445395140614</v>
      </c>
      <c r="AD3203" s="42">
        <v>2.8630507396214533E-3</v>
      </c>
      <c r="AF3203" s="32" t="s">
        <v>3945</v>
      </c>
      <c r="AG3203">
        <v>63.05</v>
      </c>
      <c r="AH3203">
        <f t="shared" si="107"/>
        <v>-0.77237445395140614</v>
      </c>
      <c r="AI3203" s="180">
        <v>2.8630507396214533E-3</v>
      </c>
      <c r="AJ3203" s="42">
        <f ca="1">_xlfn.NORM.INV(RAND(),VAR!$F$6,VAR!$F$7)</f>
        <v>1.5919562907879905E-2</v>
      </c>
    </row>
    <row r="3204" spans="27:36" x14ac:dyDescent="0.25">
      <c r="AA3204" s="32" t="s">
        <v>1032</v>
      </c>
      <c r="AB3204">
        <v>276.99</v>
      </c>
      <c r="AC3204">
        <f t="shared" ref="AC3204:AC3267" si="108">(AB3204/AB3205)-1</f>
        <v>0</v>
      </c>
      <c r="AD3204" s="42">
        <v>2.8602461984070793E-3</v>
      </c>
      <c r="AF3204" s="32" t="s">
        <v>1032</v>
      </c>
      <c r="AG3204">
        <v>276.99</v>
      </c>
      <c r="AH3204">
        <f t="shared" ref="AH3204:AH3267" si="109">(AG3204/AG3205)-1</f>
        <v>0</v>
      </c>
      <c r="AI3204" s="180">
        <v>2.8602461984070793E-3</v>
      </c>
      <c r="AJ3204" s="42">
        <f ca="1">_xlfn.NORM.INV(RAND(),VAR!$F$6,VAR!$F$7)</f>
        <v>1.0286483897292264E-3</v>
      </c>
    </row>
    <row r="3205" spans="27:36" x14ac:dyDescent="0.25">
      <c r="AA3205" s="32" t="s">
        <v>1101</v>
      </c>
      <c r="AB3205">
        <v>276.99</v>
      </c>
      <c r="AC3205">
        <f t="shared" si="108"/>
        <v>-0.27201766143656858</v>
      </c>
      <c r="AD3205" s="42">
        <v>2.8602461984070793E-3</v>
      </c>
      <c r="AF3205" s="32" t="s">
        <v>1101</v>
      </c>
      <c r="AG3205">
        <v>276.99</v>
      </c>
      <c r="AH3205">
        <f t="shared" si="109"/>
        <v>-0.27201766143656858</v>
      </c>
      <c r="AI3205" s="180">
        <v>2.8602461984070793E-3</v>
      </c>
      <c r="AJ3205" s="42">
        <f ca="1">_xlfn.NORM.INV(RAND(),VAR!$F$6,VAR!$F$7)</f>
        <v>-3.2566875089256207E-3</v>
      </c>
    </row>
    <row r="3206" spans="27:36" x14ac:dyDescent="0.25">
      <c r="AA3206" s="32" t="s">
        <v>540</v>
      </c>
      <c r="AB3206">
        <v>380.49</v>
      </c>
      <c r="AC3206">
        <f t="shared" si="108"/>
        <v>12.473441926345609</v>
      </c>
      <c r="AD3206" s="42">
        <v>2.8465248675575427E-3</v>
      </c>
      <c r="AF3206" s="32" t="s">
        <v>540</v>
      </c>
      <c r="AG3206">
        <v>380.49</v>
      </c>
      <c r="AH3206">
        <f t="shared" si="109"/>
        <v>12.473441926345609</v>
      </c>
      <c r="AI3206" s="180">
        <v>2.8465248675575427E-3</v>
      </c>
      <c r="AJ3206" s="42">
        <f ca="1">_xlfn.NORM.INV(RAND(),VAR!$F$6,VAR!$F$7)</f>
        <v>8.8389219309178337E-3</v>
      </c>
    </row>
    <row r="3207" spans="27:36" x14ac:dyDescent="0.25">
      <c r="AA3207" s="32" t="s">
        <v>4818</v>
      </c>
      <c r="AB3207">
        <v>28.24</v>
      </c>
      <c r="AC3207">
        <f t="shared" si="108"/>
        <v>-0.84942681951479604</v>
      </c>
      <c r="AD3207" s="42">
        <v>2.8409090909089496E-3</v>
      </c>
      <c r="AF3207" s="32" t="s">
        <v>4818</v>
      </c>
      <c r="AG3207">
        <v>28.24</v>
      </c>
      <c r="AH3207">
        <f t="shared" si="109"/>
        <v>-0.84942681951479604</v>
      </c>
      <c r="AI3207" s="180">
        <v>2.8409090909089496E-3</v>
      </c>
      <c r="AJ3207" s="42">
        <f ca="1">_xlfn.NORM.INV(RAND(),VAR!$F$6,VAR!$F$7)</f>
        <v>5.2587238033616011E-3</v>
      </c>
    </row>
    <row r="3208" spans="27:36" x14ac:dyDescent="0.25">
      <c r="AA3208" s="32" t="s">
        <v>2419</v>
      </c>
      <c r="AB3208">
        <v>187.55</v>
      </c>
      <c r="AC3208">
        <f t="shared" si="108"/>
        <v>0.23128939075630273</v>
      </c>
      <c r="AD3208" s="42">
        <v>2.8339215057213707E-3</v>
      </c>
      <c r="AF3208" s="32" t="s">
        <v>2419</v>
      </c>
      <c r="AG3208">
        <v>187.55</v>
      </c>
      <c r="AH3208">
        <f t="shared" si="109"/>
        <v>0.23128939075630273</v>
      </c>
      <c r="AI3208" s="180">
        <v>2.8339215057213707E-3</v>
      </c>
      <c r="AJ3208" s="42">
        <f ca="1">_xlfn.NORM.INV(RAND(),VAR!$F$6,VAR!$F$7)</f>
        <v>3.5962612147834756E-3</v>
      </c>
    </row>
    <row r="3209" spans="27:36" x14ac:dyDescent="0.25">
      <c r="AA3209" s="32" t="s">
        <v>2502</v>
      </c>
      <c r="AB3209">
        <v>152.32</v>
      </c>
      <c r="AC3209">
        <f t="shared" si="108"/>
        <v>20.483779971791254</v>
      </c>
      <c r="AD3209" s="42">
        <v>2.8309961156101071E-3</v>
      </c>
      <c r="AF3209" s="32" t="s">
        <v>2502</v>
      </c>
      <c r="AG3209">
        <v>152.32</v>
      </c>
      <c r="AH3209">
        <f t="shared" si="109"/>
        <v>20.483779971791254</v>
      </c>
      <c r="AI3209" s="180">
        <v>2.8309961156101071E-3</v>
      </c>
      <c r="AJ3209" s="42">
        <f ca="1">_xlfn.NORM.INV(RAND(),VAR!$F$6,VAR!$F$7)</f>
        <v>1.5129168580955168E-2</v>
      </c>
    </row>
    <row r="3210" spans="27:36" x14ac:dyDescent="0.25">
      <c r="AA3210" s="32" t="s">
        <v>5930</v>
      </c>
      <c r="AB3210">
        <v>7.09</v>
      </c>
      <c r="AC3210">
        <f t="shared" si="108"/>
        <v>-0.98148921727324945</v>
      </c>
      <c r="AD3210" s="42">
        <v>2.8288543140027045E-3</v>
      </c>
      <c r="AF3210" s="32" t="s">
        <v>5930</v>
      </c>
      <c r="AG3210">
        <v>7.09</v>
      </c>
      <c r="AH3210">
        <f t="shared" si="109"/>
        <v>-0.98148921727324945</v>
      </c>
      <c r="AI3210" s="180">
        <v>2.8288543140027045E-3</v>
      </c>
      <c r="AJ3210" s="42">
        <f ca="1">_xlfn.NORM.INV(RAND(),VAR!$F$6,VAR!$F$7)</f>
        <v>1.2655998901474777E-2</v>
      </c>
    </row>
    <row r="3211" spans="27:36" x14ac:dyDescent="0.25">
      <c r="AA3211" s="32" t="s">
        <v>523</v>
      </c>
      <c r="AB3211">
        <v>383.02</v>
      </c>
      <c r="AC3211">
        <f t="shared" si="108"/>
        <v>52.794943820224717</v>
      </c>
      <c r="AD3211" s="42">
        <v>2.82766926742406E-3</v>
      </c>
      <c r="AF3211" s="32" t="s">
        <v>523</v>
      </c>
      <c r="AG3211">
        <v>383.02</v>
      </c>
      <c r="AH3211">
        <f t="shared" si="109"/>
        <v>52.794943820224717</v>
      </c>
      <c r="AI3211" s="180">
        <v>2.82766926742406E-3</v>
      </c>
      <c r="AJ3211" s="42">
        <f ca="1">_xlfn.NORM.INV(RAND(),VAR!$F$6,VAR!$F$7)</f>
        <v>2.0367458850741701E-2</v>
      </c>
    </row>
    <row r="3212" spans="27:36" x14ac:dyDescent="0.25">
      <c r="AA3212" s="32" t="s">
        <v>5922</v>
      </c>
      <c r="AB3212">
        <v>7.12</v>
      </c>
      <c r="AC3212">
        <f t="shared" si="108"/>
        <v>-0.97470243382483568</v>
      </c>
      <c r="AD3212" s="42">
        <v>2.8169014084507005E-3</v>
      </c>
      <c r="AF3212" s="32" t="s">
        <v>5922</v>
      </c>
      <c r="AG3212">
        <v>7.12</v>
      </c>
      <c r="AH3212">
        <f t="shared" si="109"/>
        <v>-0.97470243382483568</v>
      </c>
      <c r="AI3212" s="180">
        <v>2.8169014084507005E-3</v>
      </c>
      <c r="AJ3212" s="42">
        <f ca="1">_xlfn.NORM.INV(RAND(),VAR!$F$6,VAR!$F$7)</f>
        <v>-1.0047026266147719E-3</v>
      </c>
    </row>
    <row r="3213" spans="27:36" x14ac:dyDescent="0.25">
      <c r="AA3213" s="32" t="s">
        <v>1056</v>
      </c>
      <c r="AB3213">
        <v>281.45</v>
      </c>
      <c r="AC3213">
        <f t="shared" si="108"/>
        <v>6.8925967470555252</v>
      </c>
      <c r="AD3213" s="42">
        <v>2.8147937005629231E-3</v>
      </c>
      <c r="AF3213" s="32" t="s">
        <v>1056</v>
      </c>
      <c r="AG3213">
        <v>281.45</v>
      </c>
      <c r="AH3213">
        <f t="shared" si="109"/>
        <v>6.8925967470555252</v>
      </c>
      <c r="AI3213" s="180">
        <v>2.8147937005629231E-3</v>
      </c>
      <c r="AJ3213" s="42">
        <f ca="1">_xlfn.NORM.INV(RAND(),VAR!$F$6,VAR!$F$7)</f>
        <v>1.3320413630348218E-2</v>
      </c>
    </row>
    <row r="3214" spans="27:36" x14ac:dyDescent="0.25">
      <c r="AA3214" s="32" t="s">
        <v>4389</v>
      </c>
      <c r="AB3214">
        <v>35.659999999999997</v>
      </c>
      <c r="AC3214">
        <f t="shared" si="108"/>
        <v>0.42412140575079871</v>
      </c>
      <c r="AD3214" s="42">
        <v>2.8121484814396247E-3</v>
      </c>
      <c r="AF3214" s="32" t="s">
        <v>4389</v>
      </c>
      <c r="AG3214">
        <v>35.659999999999997</v>
      </c>
      <c r="AH3214">
        <f t="shared" si="109"/>
        <v>0.42412140575079871</v>
      </c>
      <c r="AI3214" s="180">
        <v>2.8121484814396247E-3</v>
      </c>
      <c r="AJ3214" s="42">
        <f ca="1">_xlfn.NORM.INV(RAND(),VAR!$F$6,VAR!$F$7)</f>
        <v>-1.059061151741136E-2</v>
      </c>
    </row>
    <row r="3215" spans="27:36" x14ac:dyDescent="0.25">
      <c r="AA3215" s="32" t="s">
        <v>5208</v>
      </c>
      <c r="AB3215">
        <v>25.04</v>
      </c>
      <c r="AC3215">
        <f t="shared" si="108"/>
        <v>-0.30055865921787706</v>
      </c>
      <c r="AD3215" s="42">
        <v>2.8033640368441137E-3</v>
      </c>
      <c r="AF3215" s="32" t="s">
        <v>5208</v>
      </c>
      <c r="AG3215">
        <v>25.04</v>
      </c>
      <c r="AH3215">
        <f t="shared" si="109"/>
        <v>-0.30055865921787706</v>
      </c>
      <c r="AI3215" s="180">
        <v>2.8033640368441137E-3</v>
      </c>
      <c r="AJ3215" s="42">
        <f ca="1">_xlfn.NORM.INV(RAND(),VAR!$F$6,VAR!$F$7)</f>
        <v>-2.0941506578063152E-2</v>
      </c>
    </row>
    <row r="3216" spans="27:36" x14ac:dyDescent="0.25">
      <c r="AA3216" s="32" t="s">
        <v>4342</v>
      </c>
      <c r="AB3216">
        <v>35.799999999999997</v>
      </c>
      <c r="AC3216">
        <f t="shared" si="108"/>
        <v>-0.75006981290142427</v>
      </c>
      <c r="AD3216" s="42">
        <v>2.8011204481790397E-3</v>
      </c>
      <c r="AF3216" s="32" t="s">
        <v>4342</v>
      </c>
      <c r="AG3216">
        <v>35.799999999999997</v>
      </c>
      <c r="AH3216">
        <f t="shared" si="109"/>
        <v>-0.75006981290142427</v>
      </c>
      <c r="AI3216" s="180">
        <v>2.8011204481790397E-3</v>
      </c>
      <c r="AJ3216" s="42">
        <f ca="1">_xlfn.NORM.INV(RAND(),VAR!$F$6,VAR!$F$7)</f>
        <v>-1.0625148869401866E-2</v>
      </c>
    </row>
    <row r="3217" spans="27:36" x14ac:dyDescent="0.25">
      <c r="AA3217" s="32" t="s">
        <v>2678</v>
      </c>
      <c r="AB3217">
        <v>143.24</v>
      </c>
      <c r="AC3217">
        <f t="shared" si="108"/>
        <v>18.977684797768482</v>
      </c>
      <c r="AD3217" s="42">
        <v>2.8003360403248134E-3</v>
      </c>
      <c r="AF3217" s="32" t="s">
        <v>2678</v>
      </c>
      <c r="AG3217">
        <v>143.24</v>
      </c>
      <c r="AH3217">
        <f t="shared" si="109"/>
        <v>18.977684797768482</v>
      </c>
      <c r="AI3217" s="180">
        <v>2.8003360403248134E-3</v>
      </c>
      <c r="AJ3217" s="42">
        <f ca="1">_xlfn.NORM.INV(RAND(),VAR!$F$6,VAR!$F$7)</f>
        <v>-6.5326069286130639E-3</v>
      </c>
    </row>
    <row r="3218" spans="27:36" x14ac:dyDescent="0.25">
      <c r="AA3218" s="32" t="s">
        <v>6021</v>
      </c>
      <c r="AB3218">
        <v>7.17</v>
      </c>
      <c r="AC3218">
        <f t="shared" si="108"/>
        <v>0</v>
      </c>
      <c r="AD3218" s="42">
        <v>2.7972027972027469E-3</v>
      </c>
      <c r="AF3218" s="32" t="s">
        <v>6021</v>
      </c>
      <c r="AG3218">
        <v>7.17</v>
      </c>
      <c r="AH3218">
        <f t="shared" si="109"/>
        <v>0</v>
      </c>
      <c r="AI3218" s="180">
        <v>2.7972027972027469E-3</v>
      </c>
      <c r="AJ3218" s="42">
        <f ca="1">_xlfn.NORM.INV(RAND(),VAR!$F$6,VAR!$F$7)</f>
        <v>1.3806752222260382E-3</v>
      </c>
    </row>
    <row r="3219" spans="27:36" x14ac:dyDescent="0.25">
      <c r="AA3219" s="32" t="s">
        <v>6266</v>
      </c>
      <c r="AB3219">
        <v>7.17</v>
      </c>
      <c r="AC3219">
        <f t="shared" si="108"/>
        <v>-0.98215263603325531</v>
      </c>
      <c r="AD3219" s="42">
        <v>2.7972027972027469E-3</v>
      </c>
      <c r="AF3219" s="32" t="s">
        <v>6266</v>
      </c>
      <c r="AG3219">
        <v>7.17</v>
      </c>
      <c r="AH3219">
        <f t="shared" si="109"/>
        <v>-0.98215263603325531</v>
      </c>
      <c r="AI3219" s="180">
        <v>2.7972027972027469E-3</v>
      </c>
      <c r="AJ3219" s="42">
        <f ca="1">_xlfn.NORM.INV(RAND(),VAR!$F$6,VAR!$F$7)</f>
        <v>4.892516262321922E-4</v>
      </c>
    </row>
    <row r="3220" spans="27:36" x14ac:dyDescent="0.25">
      <c r="AA3220" s="32" t="s">
        <v>489</v>
      </c>
      <c r="AB3220">
        <v>401.74</v>
      </c>
      <c r="AC3220">
        <f t="shared" si="108"/>
        <v>0.93097813025714959</v>
      </c>
      <c r="AD3220" s="42">
        <v>2.7956667165893734E-3</v>
      </c>
      <c r="AF3220" s="32" t="s">
        <v>489</v>
      </c>
      <c r="AG3220">
        <v>401.74</v>
      </c>
      <c r="AH3220">
        <f t="shared" si="109"/>
        <v>0.93097813025714959</v>
      </c>
      <c r="AI3220" s="180">
        <v>2.7956667165893734E-3</v>
      </c>
      <c r="AJ3220" s="42">
        <f ca="1">_xlfn.NORM.INV(RAND(),VAR!$F$6,VAR!$F$7)</f>
        <v>-2.7627167198908061E-2</v>
      </c>
    </row>
    <row r="3221" spans="27:36" x14ac:dyDescent="0.25">
      <c r="AA3221" s="32" t="s">
        <v>2382</v>
      </c>
      <c r="AB3221">
        <v>208.05</v>
      </c>
      <c r="AC3221">
        <f t="shared" si="108"/>
        <v>27.936022253129348</v>
      </c>
      <c r="AD3221" s="42">
        <v>2.7955849038416858E-3</v>
      </c>
      <c r="AF3221" s="32" t="s">
        <v>2382</v>
      </c>
      <c r="AG3221">
        <v>208.05</v>
      </c>
      <c r="AH3221">
        <f t="shared" si="109"/>
        <v>27.936022253129348</v>
      </c>
      <c r="AI3221" s="180">
        <v>2.7955849038416858E-3</v>
      </c>
      <c r="AJ3221" s="42">
        <f ca="1">_xlfn.NORM.INV(RAND(),VAR!$F$6,VAR!$F$7)</f>
        <v>1.7092166980011893E-2</v>
      </c>
    </row>
    <row r="3222" spans="27:36" x14ac:dyDescent="0.25">
      <c r="AA3222" s="32" t="s">
        <v>5990</v>
      </c>
      <c r="AB3222">
        <v>7.19</v>
      </c>
      <c r="AC3222">
        <f t="shared" si="108"/>
        <v>-0.94624700956937802</v>
      </c>
      <c r="AD3222" s="42">
        <v>2.7894002789401462E-3</v>
      </c>
      <c r="AF3222" s="32" t="s">
        <v>5990</v>
      </c>
      <c r="AG3222">
        <v>7.19</v>
      </c>
      <c r="AH3222">
        <f t="shared" si="109"/>
        <v>-0.94624700956937802</v>
      </c>
      <c r="AI3222" s="180">
        <v>2.7894002789401462E-3</v>
      </c>
      <c r="AJ3222" s="42">
        <f ca="1">_xlfn.NORM.INV(RAND(),VAR!$F$6,VAR!$F$7)</f>
        <v>1.7662070345672774E-2</v>
      </c>
    </row>
    <row r="3223" spans="27:36" x14ac:dyDescent="0.25">
      <c r="AA3223" s="32" t="s">
        <v>1576</v>
      </c>
      <c r="AB3223">
        <v>133.76</v>
      </c>
      <c r="AC3223">
        <f t="shared" si="108"/>
        <v>-5.2087024307278185E-2</v>
      </c>
      <c r="AD3223" s="42">
        <v>2.7738211260215362E-3</v>
      </c>
      <c r="AF3223" s="32" t="s">
        <v>1576</v>
      </c>
      <c r="AG3223">
        <v>133.76</v>
      </c>
      <c r="AH3223">
        <f t="shared" si="109"/>
        <v>-5.2087024307278185E-2</v>
      </c>
      <c r="AI3223" s="180">
        <v>2.7738211260215362E-3</v>
      </c>
      <c r="AJ3223" s="42">
        <f ca="1">_xlfn.NORM.INV(RAND(),VAR!$F$6,VAR!$F$7)</f>
        <v>-8.5540604223429961E-3</v>
      </c>
    </row>
    <row r="3224" spans="27:36" x14ac:dyDescent="0.25">
      <c r="AA3224" s="32" t="s">
        <v>1648</v>
      </c>
      <c r="AB3224">
        <v>141.11000000000001</v>
      </c>
      <c r="AC3224">
        <f t="shared" si="108"/>
        <v>0.34377678316350835</v>
      </c>
      <c r="AD3224" s="42">
        <v>2.7714610574189891E-3</v>
      </c>
      <c r="AF3224" s="32" t="s">
        <v>1648</v>
      </c>
      <c r="AG3224">
        <v>141.11000000000001</v>
      </c>
      <c r="AH3224">
        <f t="shared" si="109"/>
        <v>0.34377678316350835</v>
      </c>
      <c r="AI3224" s="180">
        <v>2.7714610574189891E-3</v>
      </c>
      <c r="AJ3224" s="42">
        <f ca="1">_xlfn.NORM.INV(RAND(),VAR!$F$6,VAR!$F$7)</f>
        <v>2.0365163672101672E-2</v>
      </c>
    </row>
    <row r="3225" spans="27:36" x14ac:dyDescent="0.25">
      <c r="AA3225" s="32" t="s">
        <v>3543</v>
      </c>
      <c r="AB3225">
        <v>105.01</v>
      </c>
      <c r="AC3225">
        <f t="shared" si="108"/>
        <v>0.26001919846412291</v>
      </c>
      <c r="AD3225" s="42">
        <v>2.7692895339954671E-3</v>
      </c>
      <c r="AF3225" s="32" t="s">
        <v>3543</v>
      </c>
      <c r="AG3225">
        <v>105.01</v>
      </c>
      <c r="AH3225">
        <f t="shared" si="109"/>
        <v>0.26001919846412291</v>
      </c>
      <c r="AI3225" s="180">
        <v>2.7692895339954671E-3</v>
      </c>
      <c r="AJ3225" s="42">
        <f ca="1">_xlfn.NORM.INV(RAND(),VAR!$F$6,VAR!$F$7)</f>
        <v>-2.8073917707796631E-2</v>
      </c>
    </row>
    <row r="3226" spans="27:36" x14ac:dyDescent="0.25">
      <c r="AA3226" s="32" t="s">
        <v>3771</v>
      </c>
      <c r="AB3226">
        <v>83.34</v>
      </c>
      <c r="AC3226">
        <f t="shared" si="108"/>
        <v>-0.78728943338437984</v>
      </c>
      <c r="AD3226" s="42">
        <v>2.7674166766935571E-3</v>
      </c>
      <c r="AF3226" s="32" t="s">
        <v>3771</v>
      </c>
      <c r="AG3226">
        <v>83.34</v>
      </c>
      <c r="AH3226">
        <f t="shared" si="109"/>
        <v>-0.78728943338437984</v>
      </c>
      <c r="AI3226" s="180">
        <v>2.7674166766935571E-3</v>
      </c>
      <c r="AJ3226" s="42">
        <f ca="1">_xlfn.NORM.INV(RAND(),VAR!$F$6,VAR!$F$7)</f>
        <v>9.3535503375327643E-3</v>
      </c>
    </row>
    <row r="3227" spans="27:36" x14ac:dyDescent="0.25">
      <c r="AA3227" s="32" t="s">
        <v>803</v>
      </c>
      <c r="AB3227">
        <v>391.8</v>
      </c>
      <c r="AC3227">
        <f t="shared" si="108"/>
        <v>2.2709968275171146</v>
      </c>
      <c r="AD3227" s="42">
        <v>2.7641277641277107E-3</v>
      </c>
      <c r="AF3227" s="32" t="s">
        <v>803</v>
      </c>
      <c r="AG3227">
        <v>391.8</v>
      </c>
      <c r="AH3227">
        <f t="shared" si="109"/>
        <v>2.2709968275171146</v>
      </c>
      <c r="AI3227" s="180">
        <v>2.7641277641277107E-3</v>
      </c>
      <c r="AJ3227" s="42">
        <f ca="1">_xlfn.NORM.INV(RAND(),VAR!$F$6,VAR!$F$7)</f>
        <v>3.7223259415494637E-3</v>
      </c>
    </row>
    <row r="3228" spans="27:36" x14ac:dyDescent="0.25">
      <c r="AA3228" s="32" t="s">
        <v>3511</v>
      </c>
      <c r="AB3228">
        <v>119.78</v>
      </c>
      <c r="AC3228">
        <f t="shared" si="108"/>
        <v>-0.57754029555955277</v>
      </c>
      <c r="AD3228" s="42">
        <v>2.762662201758026E-3</v>
      </c>
      <c r="AF3228" s="32" t="s">
        <v>3511</v>
      </c>
      <c r="AG3228">
        <v>119.78</v>
      </c>
      <c r="AH3228">
        <f t="shared" si="109"/>
        <v>-0.57754029555955277</v>
      </c>
      <c r="AI3228" s="180">
        <v>2.762662201758026E-3</v>
      </c>
      <c r="AJ3228" s="42">
        <f ca="1">_xlfn.NORM.INV(RAND(),VAR!$F$6,VAR!$F$7)</f>
        <v>-4.518412015580656E-3</v>
      </c>
    </row>
    <row r="3229" spans="27:36" x14ac:dyDescent="0.25">
      <c r="AA3229" s="32" t="s">
        <v>288</v>
      </c>
      <c r="AB3229">
        <v>283.52999999999997</v>
      </c>
      <c r="AC3229">
        <f t="shared" si="108"/>
        <v>37.733606557377044</v>
      </c>
      <c r="AD3229" s="42">
        <v>2.7586206896550447E-3</v>
      </c>
      <c r="AF3229" s="32" t="s">
        <v>288</v>
      </c>
      <c r="AG3229">
        <v>283.52999999999997</v>
      </c>
      <c r="AH3229">
        <f t="shared" si="109"/>
        <v>37.733606557377044</v>
      </c>
      <c r="AI3229" s="180">
        <v>2.7586206896550447E-3</v>
      </c>
      <c r="AJ3229" s="42">
        <f ca="1">_xlfn.NORM.INV(RAND(),VAR!$F$6,VAR!$F$7)</f>
        <v>4.4332558865275732E-3</v>
      </c>
    </row>
    <row r="3230" spans="27:36" x14ac:dyDescent="0.25">
      <c r="AA3230" s="32" t="s">
        <v>5970</v>
      </c>
      <c r="AB3230">
        <v>7.32</v>
      </c>
      <c r="AC3230">
        <f t="shared" si="108"/>
        <v>-4.0816326530611624E-3</v>
      </c>
      <c r="AD3230" s="42">
        <v>2.73972602739736E-3</v>
      </c>
      <c r="AF3230" s="32" t="s">
        <v>5970</v>
      </c>
      <c r="AG3230">
        <v>7.32</v>
      </c>
      <c r="AH3230">
        <f t="shared" si="109"/>
        <v>-4.0816326530611624E-3</v>
      </c>
      <c r="AI3230" s="180">
        <v>2.73972602739736E-3</v>
      </c>
      <c r="AJ3230" s="42">
        <f ca="1">_xlfn.NORM.INV(RAND(),VAR!$F$6,VAR!$F$7)</f>
        <v>1.3894710021550035E-2</v>
      </c>
    </row>
    <row r="3231" spans="27:36" x14ac:dyDescent="0.25">
      <c r="AA3231" s="32" t="s">
        <v>5880</v>
      </c>
      <c r="AB3231">
        <v>7.35</v>
      </c>
      <c r="AC3231">
        <f t="shared" si="108"/>
        <v>-0.95355450236966821</v>
      </c>
      <c r="AD3231" s="42">
        <v>2.7285129604364133E-3</v>
      </c>
      <c r="AF3231" s="32" t="s">
        <v>5880</v>
      </c>
      <c r="AG3231">
        <v>7.35</v>
      </c>
      <c r="AH3231">
        <f t="shared" si="109"/>
        <v>-0.95355450236966821</v>
      </c>
      <c r="AI3231" s="180">
        <v>2.7285129604364133E-3</v>
      </c>
      <c r="AJ3231" s="42">
        <f ca="1">_xlfn.NORM.INV(RAND(),VAR!$F$6,VAR!$F$7)</f>
        <v>2.6124106398063555E-2</v>
      </c>
    </row>
    <row r="3232" spans="27:36" x14ac:dyDescent="0.25">
      <c r="AA3232" s="32" t="s">
        <v>3016</v>
      </c>
      <c r="AB3232">
        <v>158.25</v>
      </c>
      <c r="AC3232">
        <f t="shared" si="108"/>
        <v>-0.58265203860963133</v>
      </c>
      <c r="AD3232" s="42">
        <v>2.7246229882145201E-3</v>
      </c>
      <c r="AF3232" s="32" t="s">
        <v>3016</v>
      </c>
      <c r="AG3232">
        <v>158.25</v>
      </c>
      <c r="AH3232">
        <f t="shared" si="109"/>
        <v>-0.58265203860963133</v>
      </c>
      <c r="AI3232" s="180">
        <v>2.7246229882145201E-3</v>
      </c>
      <c r="AJ3232" s="42">
        <f ca="1">_xlfn.NORM.INV(RAND(),VAR!$F$6,VAR!$F$7)</f>
        <v>-1.8854178271569839E-2</v>
      </c>
    </row>
    <row r="3233" spans="27:36" x14ac:dyDescent="0.25">
      <c r="AA3233" s="32" t="s">
        <v>528</v>
      </c>
      <c r="AB3233">
        <v>379.18</v>
      </c>
      <c r="AC3233">
        <f t="shared" si="108"/>
        <v>0.80107348121407873</v>
      </c>
      <c r="AD3233" s="42">
        <v>2.7237868570673118E-3</v>
      </c>
      <c r="AF3233" s="32" t="s">
        <v>528</v>
      </c>
      <c r="AG3233">
        <v>379.18</v>
      </c>
      <c r="AH3233">
        <f t="shared" si="109"/>
        <v>0.80107348121407873</v>
      </c>
      <c r="AI3233" s="180">
        <v>2.7237868570673118E-3</v>
      </c>
      <c r="AJ3233" s="42">
        <f ca="1">_xlfn.NORM.INV(RAND(),VAR!$F$6,VAR!$F$7)</f>
        <v>-7.494535615075364E-3</v>
      </c>
    </row>
    <row r="3234" spans="27:36" x14ac:dyDescent="0.25">
      <c r="AA3234" s="32" t="s">
        <v>1193</v>
      </c>
      <c r="AB3234">
        <v>210.53</v>
      </c>
      <c r="AC3234">
        <f t="shared" si="108"/>
        <v>0.49832752117287038</v>
      </c>
      <c r="AD3234" s="42">
        <v>2.714802819584694E-3</v>
      </c>
      <c r="AF3234" s="32" t="s">
        <v>1193</v>
      </c>
      <c r="AG3234">
        <v>210.53</v>
      </c>
      <c r="AH3234">
        <f t="shared" si="109"/>
        <v>0.49832752117287038</v>
      </c>
      <c r="AI3234" s="180">
        <v>2.714802819584694E-3</v>
      </c>
      <c r="AJ3234" s="42">
        <f ca="1">_xlfn.NORM.INV(RAND(),VAR!$F$6,VAR!$F$7)</f>
        <v>1.8817184229575099E-2</v>
      </c>
    </row>
    <row r="3235" spans="27:36" x14ac:dyDescent="0.25">
      <c r="AA3235" s="32" t="s">
        <v>3369</v>
      </c>
      <c r="AB3235">
        <v>140.51</v>
      </c>
      <c r="AC3235">
        <f t="shared" si="108"/>
        <v>17.962213225371119</v>
      </c>
      <c r="AD3235" s="42">
        <v>2.7117676443302319E-3</v>
      </c>
      <c r="AF3235" s="32" t="s">
        <v>3369</v>
      </c>
      <c r="AG3235">
        <v>140.51</v>
      </c>
      <c r="AH3235">
        <f t="shared" si="109"/>
        <v>17.962213225371119</v>
      </c>
      <c r="AI3235" s="180">
        <v>2.7117676443302319E-3</v>
      </c>
      <c r="AJ3235" s="42">
        <f ca="1">_xlfn.NORM.INV(RAND(),VAR!$F$6,VAR!$F$7)</f>
        <v>-1.628927268001832E-2</v>
      </c>
    </row>
    <row r="3236" spans="27:36" x14ac:dyDescent="0.25">
      <c r="AA3236" s="32" t="s">
        <v>7230</v>
      </c>
      <c r="AB3236">
        <v>7.41</v>
      </c>
      <c r="AC3236">
        <f t="shared" si="108"/>
        <v>-0.80021569156106764</v>
      </c>
      <c r="AD3236" s="42">
        <v>2.7063599458727605E-3</v>
      </c>
      <c r="AF3236" s="32" t="s">
        <v>7230</v>
      </c>
      <c r="AG3236">
        <v>7.41</v>
      </c>
      <c r="AH3236">
        <f t="shared" si="109"/>
        <v>-0.80021569156106764</v>
      </c>
      <c r="AI3236" s="180">
        <v>2.7063599458727605E-3</v>
      </c>
      <c r="AJ3236" s="42">
        <f ca="1">_xlfn.NORM.INV(RAND(),VAR!$F$6,VAR!$F$7)</f>
        <v>-2.3645308651066418E-3</v>
      </c>
    </row>
    <row r="3237" spans="27:36" x14ac:dyDescent="0.25">
      <c r="AA3237" s="32" t="s">
        <v>4663</v>
      </c>
      <c r="AB3237">
        <v>37.090000000000003</v>
      </c>
      <c r="AC3237">
        <f t="shared" si="108"/>
        <v>-0.6330992185181521</v>
      </c>
      <c r="AD3237" s="42">
        <v>2.703433360367713E-3</v>
      </c>
      <c r="AF3237" s="32" t="s">
        <v>4663</v>
      </c>
      <c r="AG3237">
        <v>37.090000000000003</v>
      </c>
      <c r="AH3237">
        <f t="shared" si="109"/>
        <v>-0.6330992185181521</v>
      </c>
      <c r="AI3237" s="180">
        <v>2.703433360367713E-3</v>
      </c>
      <c r="AJ3237" s="42">
        <f ca="1">_xlfn.NORM.INV(RAND(),VAR!$F$6,VAR!$F$7)</f>
        <v>7.9893559178814896E-3</v>
      </c>
    </row>
    <row r="3238" spans="27:36" x14ac:dyDescent="0.25">
      <c r="AA3238" s="32" t="s">
        <v>3609</v>
      </c>
      <c r="AB3238">
        <v>101.09</v>
      </c>
      <c r="AC3238">
        <f t="shared" si="108"/>
        <v>-0.37440435670524164</v>
      </c>
      <c r="AD3238" s="42">
        <v>2.6780400714145891E-3</v>
      </c>
      <c r="AF3238" s="32" t="s">
        <v>3609</v>
      </c>
      <c r="AG3238">
        <v>101.09</v>
      </c>
      <c r="AH3238">
        <f t="shared" si="109"/>
        <v>-0.37440435670524164</v>
      </c>
      <c r="AI3238" s="180">
        <v>2.6780400714145891E-3</v>
      </c>
      <c r="AJ3238" s="42">
        <f ca="1">_xlfn.NORM.INV(RAND(),VAR!$F$6,VAR!$F$7)</f>
        <v>3.0924281989547466E-2</v>
      </c>
    </row>
    <row r="3239" spans="27:36" x14ac:dyDescent="0.25">
      <c r="AA3239" s="32" t="s">
        <v>1407</v>
      </c>
      <c r="AB3239">
        <v>161.59</v>
      </c>
      <c r="AC3239">
        <f t="shared" si="108"/>
        <v>0.22658266282070749</v>
      </c>
      <c r="AD3239" s="42">
        <v>2.6681558699428454E-3</v>
      </c>
      <c r="AF3239" s="32" t="s">
        <v>1407</v>
      </c>
      <c r="AG3239">
        <v>161.59</v>
      </c>
      <c r="AH3239">
        <f t="shared" si="109"/>
        <v>0.22658266282070749</v>
      </c>
      <c r="AI3239" s="180">
        <v>2.6681558699428454E-3</v>
      </c>
      <c r="AJ3239" s="42">
        <f ca="1">_xlfn.NORM.INV(RAND(),VAR!$F$6,VAR!$F$7)</f>
        <v>-1.6395486996134603E-2</v>
      </c>
    </row>
    <row r="3240" spans="27:36" x14ac:dyDescent="0.25">
      <c r="AA3240" s="32" t="s">
        <v>2871</v>
      </c>
      <c r="AB3240">
        <v>131.74</v>
      </c>
      <c r="AC3240">
        <f t="shared" si="108"/>
        <v>16.379947229551451</v>
      </c>
      <c r="AD3240" s="42">
        <v>2.6638252530635231E-3</v>
      </c>
      <c r="AF3240" s="32" t="s">
        <v>2871</v>
      </c>
      <c r="AG3240">
        <v>131.74</v>
      </c>
      <c r="AH3240">
        <f t="shared" si="109"/>
        <v>16.379947229551451</v>
      </c>
      <c r="AI3240" s="180">
        <v>2.6638252530635231E-3</v>
      </c>
      <c r="AJ3240" s="42">
        <f ca="1">_xlfn.NORM.INV(RAND(),VAR!$F$6,VAR!$F$7)</f>
        <v>-7.0275040276090162E-3</v>
      </c>
    </row>
    <row r="3241" spans="27:36" x14ac:dyDescent="0.25">
      <c r="AA3241" s="32" t="s">
        <v>6049</v>
      </c>
      <c r="AB3241">
        <v>7.58</v>
      </c>
      <c r="AC3241">
        <f t="shared" si="108"/>
        <v>-0.95662374821173102</v>
      </c>
      <c r="AD3241" s="42">
        <v>2.6455026455027841E-3</v>
      </c>
      <c r="AF3241" s="32" t="s">
        <v>6049</v>
      </c>
      <c r="AG3241">
        <v>7.58</v>
      </c>
      <c r="AH3241">
        <f t="shared" si="109"/>
        <v>-0.95662374821173102</v>
      </c>
      <c r="AI3241" s="180">
        <v>2.6455026455027841E-3</v>
      </c>
      <c r="AJ3241" s="42">
        <f ca="1">_xlfn.NORM.INV(RAND(),VAR!$F$6,VAR!$F$7)</f>
        <v>-6.3473946691001044E-3</v>
      </c>
    </row>
    <row r="3242" spans="27:36" x14ac:dyDescent="0.25">
      <c r="AA3242" s="32" t="s">
        <v>1805</v>
      </c>
      <c r="AB3242">
        <v>174.75</v>
      </c>
      <c r="AC3242">
        <f t="shared" si="108"/>
        <v>1.297528267157507</v>
      </c>
      <c r="AD3242" s="42">
        <v>2.639279361982938E-3</v>
      </c>
      <c r="AF3242" s="32" t="s">
        <v>1805</v>
      </c>
      <c r="AG3242">
        <v>174.75</v>
      </c>
      <c r="AH3242">
        <f t="shared" si="109"/>
        <v>1.297528267157507</v>
      </c>
      <c r="AI3242" s="180">
        <v>2.639279361982938E-3</v>
      </c>
      <c r="AJ3242" s="42">
        <f ca="1">_xlfn.NORM.INV(RAND(),VAR!$F$6,VAR!$F$7)</f>
        <v>-4.0892541700300045E-3</v>
      </c>
    </row>
    <row r="3243" spans="27:36" x14ac:dyDescent="0.25">
      <c r="AA3243" s="32" t="s">
        <v>3888</v>
      </c>
      <c r="AB3243">
        <v>76.06</v>
      </c>
      <c r="AC3243">
        <f t="shared" si="108"/>
        <v>-0.48746630727762807</v>
      </c>
      <c r="AD3243" s="42">
        <v>2.6364355391510497E-3</v>
      </c>
      <c r="AF3243" s="32" t="s">
        <v>3888</v>
      </c>
      <c r="AG3243">
        <v>76.06</v>
      </c>
      <c r="AH3243">
        <f t="shared" si="109"/>
        <v>-0.48746630727762807</v>
      </c>
      <c r="AI3243" s="180">
        <v>2.6364355391510497E-3</v>
      </c>
      <c r="AJ3243" s="42">
        <f ca="1">_xlfn.NORM.INV(RAND(),VAR!$F$6,VAR!$F$7)</f>
        <v>4.4474425785027642E-3</v>
      </c>
    </row>
    <row r="3244" spans="27:36" x14ac:dyDescent="0.25">
      <c r="AA3244" s="32" t="s">
        <v>2919</v>
      </c>
      <c r="AB3244">
        <v>148.4</v>
      </c>
      <c r="AC3244">
        <f t="shared" si="108"/>
        <v>-0.23572127517124164</v>
      </c>
      <c r="AD3244" s="42">
        <v>2.6349570974935066E-3</v>
      </c>
      <c r="AF3244" s="32" t="s">
        <v>2919</v>
      </c>
      <c r="AG3244">
        <v>148.4</v>
      </c>
      <c r="AH3244">
        <f t="shared" si="109"/>
        <v>-0.23572127517124164</v>
      </c>
      <c r="AI3244" s="180">
        <v>2.6349570974935066E-3</v>
      </c>
      <c r="AJ3244" s="42">
        <f ca="1">_xlfn.NORM.INV(RAND(),VAR!$F$6,VAR!$F$7)</f>
        <v>-2.1448689700641881E-2</v>
      </c>
    </row>
    <row r="3245" spans="27:36" x14ac:dyDescent="0.25">
      <c r="AA3245" s="32" t="s">
        <v>1311</v>
      </c>
      <c r="AB3245">
        <v>194.17</v>
      </c>
      <c r="AC3245">
        <f t="shared" si="108"/>
        <v>-0.49007300803613629</v>
      </c>
      <c r="AD3245" s="42">
        <v>2.6334813590829231E-3</v>
      </c>
      <c r="AF3245" s="32" t="s">
        <v>1311</v>
      </c>
      <c r="AG3245">
        <v>194.17</v>
      </c>
      <c r="AH3245">
        <f t="shared" si="109"/>
        <v>-0.49007300803613629</v>
      </c>
      <c r="AI3245" s="180">
        <v>2.6334813590829231E-3</v>
      </c>
      <c r="AJ3245" s="42">
        <f ca="1">_xlfn.NORM.INV(RAND(),VAR!$F$6,VAR!$F$7)</f>
        <v>2.3507910561816059E-2</v>
      </c>
    </row>
    <row r="3246" spans="27:36" x14ac:dyDescent="0.25">
      <c r="AA3246" s="32" t="s">
        <v>425</v>
      </c>
      <c r="AB3246">
        <v>380.78</v>
      </c>
      <c r="AC3246">
        <f t="shared" si="108"/>
        <v>1.4892462574360983</v>
      </c>
      <c r="AD3246" s="42">
        <v>2.6331033756386013E-3</v>
      </c>
      <c r="AF3246" s="32" t="s">
        <v>425</v>
      </c>
      <c r="AG3246">
        <v>380.78</v>
      </c>
      <c r="AH3246">
        <f t="shared" si="109"/>
        <v>1.4892462574360983</v>
      </c>
      <c r="AI3246" s="180">
        <v>2.6331033756386013E-3</v>
      </c>
      <c r="AJ3246" s="42">
        <f ca="1">_xlfn.NORM.INV(RAND(),VAR!$F$6,VAR!$F$7)</f>
        <v>-5.849957622193821E-3</v>
      </c>
    </row>
    <row r="3247" spans="27:36" x14ac:dyDescent="0.25">
      <c r="AA3247" s="32" t="s">
        <v>2977</v>
      </c>
      <c r="AB3247">
        <v>152.97</v>
      </c>
      <c r="AC3247">
        <f t="shared" si="108"/>
        <v>3.9957544088830828</v>
      </c>
      <c r="AD3247" s="42">
        <v>2.6217473946386072E-3</v>
      </c>
      <c r="AF3247" s="32" t="s">
        <v>2977</v>
      </c>
      <c r="AG3247">
        <v>152.97</v>
      </c>
      <c r="AH3247">
        <f t="shared" si="109"/>
        <v>3.9957544088830828</v>
      </c>
      <c r="AI3247" s="180">
        <v>2.6217473946386072E-3</v>
      </c>
      <c r="AJ3247" s="42">
        <f ca="1">_xlfn.NORM.INV(RAND(),VAR!$F$6,VAR!$F$7)</f>
        <v>2.1738444539204396E-2</v>
      </c>
    </row>
    <row r="3248" spans="27:36" x14ac:dyDescent="0.25">
      <c r="AA3248" s="32" t="s">
        <v>4805</v>
      </c>
      <c r="AB3248">
        <v>30.62</v>
      </c>
      <c r="AC3248">
        <f t="shared" si="108"/>
        <v>-0.60057396295330023</v>
      </c>
      <c r="AD3248" s="42">
        <v>2.6195153896528822E-3</v>
      </c>
      <c r="AF3248" s="32" t="s">
        <v>4805</v>
      </c>
      <c r="AG3248">
        <v>30.62</v>
      </c>
      <c r="AH3248">
        <f t="shared" si="109"/>
        <v>-0.60057396295330023</v>
      </c>
      <c r="AI3248" s="180">
        <v>2.6195153896528822E-3</v>
      </c>
      <c r="AJ3248" s="42">
        <f ca="1">_xlfn.NORM.INV(RAND(),VAR!$F$6,VAR!$F$7)</f>
        <v>3.2455343926373351E-2</v>
      </c>
    </row>
    <row r="3249" spans="27:36" x14ac:dyDescent="0.25">
      <c r="AA3249" s="32" t="s">
        <v>3865</v>
      </c>
      <c r="AB3249">
        <v>76.66</v>
      </c>
      <c r="AC3249">
        <f t="shared" si="108"/>
        <v>3.990885416666667</v>
      </c>
      <c r="AD3249" s="42">
        <v>2.6157467957101943E-3</v>
      </c>
      <c r="AF3249" s="32" t="s">
        <v>3865</v>
      </c>
      <c r="AG3249">
        <v>76.66</v>
      </c>
      <c r="AH3249">
        <f t="shared" si="109"/>
        <v>3.990885416666667</v>
      </c>
      <c r="AI3249" s="180">
        <v>2.6157467957101943E-3</v>
      </c>
      <c r="AJ3249" s="42">
        <f ca="1">_xlfn.NORM.INV(RAND(),VAR!$F$6,VAR!$F$7)</f>
        <v>2.311148638263788E-2</v>
      </c>
    </row>
    <row r="3250" spans="27:36" x14ac:dyDescent="0.25">
      <c r="AA3250" s="32" t="s">
        <v>5425</v>
      </c>
      <c r="AB3250">
        <v>15.36</v>
      </c>
      <c r="AC3250">
        <f t="shared" si="108"/>
        <v>-0.81846117480203284</v>
      </c>
      <c r="AD3250" s="42">
        <v>2.6109660574411553E-3</v>
      </c>
      <c r="AF3250" s="32" t="s">
        <v>5425</v>
      </c>
      <c r="AG3250">
        <v>15.36</v>
      </c>
      <c r="AH3250">
        <f t="shared" si="109"/>
        <v>-0.81846117480203284</v>
      </c>
      <c r="AI3250" s="180">
        <v>2.6109660574411553E-3</v>
      </c>
      <c r="AJ3250" s="42">
        <f ca="1">_xlfn.NORM.INV(RAND(),VAR!$F$6,VAR!$F$7)</f>
        <v>-6.5134643620548367E-3</v>
      </c>
    </row>
    <row r="3251" spans="27:36" x14ac:dyDescent="0.25">
      <c r="AA3251" s="32" t="s">
        <v>3822</v>
      </c>
      <c r="AB3251">
        <v>84.61</v>
      </c>
      <c r="AC3251">
        <f t="shared" si="108"/>
        <v>-0.42143052516411383</v>
      </c>
      <c r="AD3251" s="42">
        <v>2.6069439507050429E-3</v>
      </c>
      <c r="AF3251" s="32" t="s">
        <v>3822</v>
      </c>
      <c r="AG3251">
        <v>84.61</v>
      </c>
      <c r="AH3251">
        <f t="shared" si="109"/>
        <v>-0.42143052516411383</v>
      </c>
      <c r="AI3251" s="180">
        <v>2.6069439507050429E-3</v>
      </c>
      <c r="AJ3251" s="42">
        <f ca="1">_xlfn.NORM.INV(RAND(),VAR!$F$6,VAR!$F$7)</f>
        <v>-2.0245859907282421E-2</v>
      </c>
    </row>
    <row r="3252" spans="27:36" x14ac:dyDescent="0.25">
      <c r="AA3252" s="32" t="s">
        <v>3284</v>
      </c>
      <c r="AB3252">
        <v>146.24</v>
      </c>
      <c r="AC3252">
        <f t="shared" si="108"/>
        <v>-0.61623848636733403</v>
      </c>
      <c r="AD3252" s="42">
        <v>2.605237899355517E-3</v>
      </c>
      <c r="AF3252" s="32" t="s">
        <v>3284</v>
      </c>
      <c r="AG3252">
        <v>146.24</v>
      </c>
      <c r="AH3252">
        <f t="shared" si="109"/>
        <v>-0.61623848636733403</v>
      </c>
      <c r="AI3252" s="180">
        <v>2.605237899355517E-3</v>
      </c>
      <c r="AJ3252" s="42">
        <f ca="1">_xlfn.NORM.INV(RAND(),VAR!$F$6,VAR!$F$7)</f>
        <v>5.0079032559488092E-3</v>
      </c>
    </row>
    <row r="3253" spans="27:36" x14ac:dyDescent="0.25">
      <c r="AA3253" s="32" t="s">
        <v>930</v>
      </c>
      <c r="AB3253">
        <v>381.07</v>
      </c>
      <c r="AC3253">
        <f t="shared" si="108"/>
        <v>1.4531350585811769</v>
      </c>
      <c r="AD3253" s="42">
        <v>2.6047147968848439E-3</v>
      </c>
      <c r="AF3253" s="32" t="s">
        <v>930</v>
      </c>
      <c r="AG3253">
        <v>381.07</v>
      </c>
      <c r="AH3253">
        <f t="shared" si="109"/>
        <v>1.4531350585811769</v>
      </c>
      <c r="AI3253" s="180">
        <v>2.6047147968848439E-3</v>
      </c>
      <c r="AJ3253" s="42">
        <f ca="1">_xlfn.NORM.INV(RAND(),VAR!$F$6,VAR!$F$7)</f>
        <v>1.1487913336312314E-2</v>
      </c>
    </row>
    <row r="3254" spans="27:36" x14ac:dyDescent="0.25">
      <c r="AA3254" s="32" t="s">
        <v>2524</v>
      </c>
      <c r="AB3254">
        <v>155.34</v>
      </c>
      <c r="AC3254">
        <f t="shared" si="108"/>
        <v>-0.18439567363225873</v>
      </c>
      <c r="AD3254" s="42">
        <v>2.5816445075512728E-3</v>
      </c>
      <c r="AF3254" s="32" t="s">
        <v>2524</v>
      </c>
      <c r="AG3254">
        <v>155.34</v>
      </c>
      <c r="AH3254">
        <f t="shared" si="109"/>
        <v>-0.18439567363225873</v>
      </c>
      <c r="AI3254" s="180">
        <v>2.5816445075512728E-3</v>
      </c>
      <c r="AJ3254" s="42">
        <f ca="1">_xlfn.NORM.INV(RAND(),VAR!$F$6,VAR!$F$7)</f>
        <v>5.7041348622092237E-3</v>
      </c>
    </row>
    <row r="3255" spans="27:36" x14ac:dyDescent="0.25">
      <c r="AA3255" s="32" t="s">
        <v>2106</v>
      </c>
      <c r="AB3255">
        <v>190.46</v>
      </c>
      <c r="AC3255">
        <f t="shared" si="108"/>
        <v>0.30015700730425277</v>
      </c>
      <c r="AD3255" s="42">
        <v>2.5793546349424101E-3</v>
      </c>
      <c r="AF3255" s="32" t="s">
        <v>2106</v>
      </c>
      <c r="AG3255">
        <v>190.46</v>
      </c>
      <c r="AH3255">
        <f t="shared" si="109"/>
        <v>0.30015700730425277</v>
      </c>
      <c r="AI3255" s="180">
        <v>2.5793546349424101E-3</v>
      </c>
      <c r="AJ3255" s="42">
        <f ca="1">_xlfn.NORM.INV(RAND(),VAR!$F$6,VAR!$F$7)</f>
        <v>1.6134943521341254E-2</v>
      </c>
    </row>
    <row r="3256" spans="27:36" x14ac:dyDescent="0.25">
      <c r="AA3256" s="32" t="s">
        <v>2776</v>
      </c>
      <c r="AB3256">
        <v>146.49</v>
      </c>
      <c r="AC3256">
        <f t="shared" si="108"/>
        <v>-0.2600393999090771</v>
      </c>
      <c r="AD3256" s="42">
        <v>2.5321653435532721E-3</v>
      </c>
      <c r="AF3256" s="32" t="s">
        <v>2776</v>
      </c>
      <c r="AG3256">
        <v>146.49</v>
      </c>
      <c r="AH3256">
        <f t="shared" si="109"/>
        <v>-0.2600393999090771</v>
      </c>
      <c r="AI3256" s="180">
        <v>2.5321653435532721E-3</v>
      </c>
      <c r="AJ3256" s="42">
        <f ca="1">_xlfn.NORM.INV(RAND(),VAR!$F$6,VAR!$F$7)</f>
        <v>-1.8698537011748929E-2</v>
      </c>
    </row>
    <row r="3257" spans="27:36" x14ac:dyDescent="0.25">
      <c r="AA3257" s="32" t="s">
        <v>1896</v>
      </c>
      <c r="AB3257">
        <v>197.97</v>
      </c>
      <c r="AC3257">
        <f t="shared" si="108"/>
        <v>5.2235146180446401</v>
      </c>
      <c r="AD3257" s="42">
        <v>2.5320301817997048E-3</v>
      </c>
      <c r="AF3257" s="32" t="s">
        <v>1896</v>
      </c>
      <c r="AG3257">
        <v>197.97</v>
      </c>
      <c r="AH3257">
        <f t="shared" si="109"/>
        <v>5.2235146180446401</v>
      </c>
      <c r="AI3257" s="180">
        <v>2.5320301817997048E-3</v>
      </c>
      <c r="AJ3257" s="42">
        <f ca="1">_xlfn.NORM.INV(RAND(),VAR!$F$6,VAR!$F$7)</f>
        <v>2.581223371915322E-3</v>
      </c>
    </row>
    <row r="3258" spans="27:36" x14ac:dyDescent="0.25">
      <c r="AA3258" s="32" t="s">
        <v>4932</v>
      </c>
      <c r="AB3258">
        <v>31.81</v>
      </c>
      <c r="AC3258">
        <f t="shared" si="108"/>
        <v>-0.92003519356460539</v>
      </c>
      <c r="AD3258" s="42">
        <v>2.5212732429875651E-3</v>
      </c>
      <c r="AF3258" s="32" t="s">
        <v>4932</v>
      </c>
      <c r="AG3258">
        <v>31.81</v>
      </c>
      <c r="AH3258">
        <f t="shared" si="109"/>
        <v>-0.92003519356460539</v>
      </c>
      <c r="AI3258" s="180">
        <v>2.5212732429875651E-3</v>
      </c>
      <c r="AJ3258" s="42">
        <f ca="1">_xlfn.NORM.INV(RAND(),VAR!$F$6,VAR!$F$7)</f>
        <v>-7.0699762515764909E-3</v>
      </c>
    </row>
    <row r="3259" spans="27:36" x14ac:dyDescent="0.25">
      <c r="AA3259" s="32" t="s">
        <v>453</v>
      </c>
      <c r="AB3259">
        <v>397.8</v>
      </c>
      <c r="AC3259">
        <f t="shared" si="108"/>
        <v>11.478042659974907</v>
      </c>
      <c r="AD3259" s="42">
        <v>2.520161290322509E-3</v>
      </c>
      <c r="AF3259" s="32" t="s">
        <v>453</v>
      </c>
      <c r="AG3259">
        <v>397.8</v>
      </c>
      <c r="AH3259">
        <f t="shared" si="109"/>
        <v>11.478042659974907</v>
      </c>
      <c r="AI3259" s="180">
        <v>2.520161290322509E-3</v>
      </c>
      <c r="AJ3259" s="42">
        <f ca="1">_xlfn.NORM.INV(RAND(),VAR!$F$6,VAR!$F$7)</f>
        <v>9.3245721342282012E-3</v>
      </c>
    </row>
    <row r="3260" spans="27:36" x14ac:dyDescent="0.25">
      <c r="AA3260" s="32" t="s">
        <v>4475</v>
      </c>
      <c r="AB3260">
        <v>31.88</v>
      </c>
      <c r="AC3260">
        <f t="shared" si="108"/>
        <v>-0.46769076640507601</v>
      </c>
      <c r="AD3260" s="42">
        <v>2.515723270440251E-3</v>
      </c>
      <c r="AF3260" s="32" t="s">
        <v>4475</v>
      </c>
      <c r="AG3260">
        <v>31.88</v>
      </c>
      <c r="AH3260">
        <f t="shared" si="109"/>
        <v>-0.46769076640507601</v>
      </c>
      <c r="AI3260" s="180">
        <v>2.515723270440251E-3</v>
      </c>
      <c r="AJ3260" s="42">
        <f ca="1">_xlfn.NORM.INV(RAND(),VAR!$F$6,VAR!$F$7)</f>
        <v>1.0570658283730475E-3</v>
      </c>
    </row>
    <row r="3261" spans="27:36" x14ac:dyDescent="0.25">
      <c r="AA3261" s="32" t="s">
        <v>4092</v>
      </c>
      <c r="AB3261">
        <v>59.89</v>
      </c>
      <c r="AC3261">
        <f t="shared" si="108"/>
        <v>0.87331873631529566</v>
      </c>
      <c r="AD3261" s="42">
        <v>2.5108804820890285E-3</v>
      </c>
      <c r="AF3261" s="32" t="s">
        <v>4092</v>
      </c>
      <c r="AG3261">
        <v>59.89</v>
      </c>
      <c r="AH3261">
        <f t="shared" si="109"/>
        <v>0.87331873631529566</v>
      </c>
      <c r="AI3261" s="180">
        <v>2.5108804820890285E-3</v>
      </c>
      <c r="AJ3261" s="42">
        <f ca="1">_xlfn.NORM.INV(RAND(),VAR!$F$6,VAR!$F$7)</f>
        <v>3.3055461291082071E-3</v>
      </c>
    </row>
    <row r="3262" spans="27:36" x14ac:dyDescent="0.25">
      <c r="AA3262" s="32" t="s">
        <v>4445</v>
      </c>
      <c r="AB3262">
        <v>31.97</v>
      </c>
      <c r="AC3262">
        <f t="shared" si="108"/>
        <v>-0.91503667481662587</v>
      </c>
      <c r="AD3262" s="42">
        <v>2.5086233929130231E-3</v>
      </c>
      <c r="AF3262" s="32" t="s">
        <v>4445</v>
      </c>
      <c r="AG3262">
        <v>31.97</v>
      </c>
      <c r="AH3262">
        <f t="shared" si="109"/>
        <v>-0.91503667481662587</v>
      </c>
      <c r="AI3262" s="180">
        <v>2.5086233929130231E-3</v>
      </c>
      <c r="AJ3262" s="42">
        <f ca="1">_xlfn.NORM.INV(RAND(),VAR!$F$6,VAR!$F$7)</f>
        <v>2.1265008253777543E-2</v>
      </c>
    </row>
    <row r="3263" spans="27:36" x14ac:dyDescent="0.25">
      <c r="AA3263" s="32" t="s">
        <v>537</v>
      </c>
      <c r="AB3263">
        <v>376.28</v>
      </c>
      <c r="AC3263">
        <f t="shared" si="108"/>
        <v>30.123242349048798</v>
      </c>
      <c r="AD3263" s="42">
        <v>2.504396014280319E-3</v>
      </c>
      <c r="AF3263" s="32" t="s">
        <v>537</v>
      </c>
      <c r="AG3263">
        <v>376.28</v>
      </c>
      <c r="AH3263">
        <f t="shared" si="109"/>
        <v>30.123242349048798</v>
      </c>
      <c r="AI3263" s="180">
        <v>2.504396014280319E-3</v>
      </c>
      <c r="AJ3263" s="42">
        <f ca="1">_xlfn.NORM.INV(RAND(),VAR!$F$6,VAR!$F$7)</f>
        <v>-1.677707113406644E-2</v>
      </c>
    </row>
    <row r="3264" spans="27:36" x14ac:dyDescent="0.25">
      <c r="AA3264" s="32" t="s">
        <v>5651</v>
      </c>
      <c r="AB3264">
        <v>12.09</v>
      </c>
      <c r="AC3264">
        <f t="shared" si="108"/>
        <v>-0.97306809828250651</v>
      </c>
      <c r="AD3264" s="42">
        <v>2.4875621890547706E-3</v>
      </c>
      <c r="AF3264" s="32" t="s">
        <v>5651</v>
      </c>
      <c r="AG3264">
        <v>12.09</v>
      </c>
      <c r="AH3264">
        <f t="shared" si="109"/>
        <v>-0.97306809828250651</v>
      </c>
      <c r="AI3264" s="180">
        <v>2.4875621890547706E-3</v>
      </c>
      <c r="AJ3264" s="42">
        <f ca="1">_xlfn.NORM.INV(RAND(),VAR!$F$6,VAR!$F$7)</f>
        <v>-1.3363902920769177E-2</v>
      </c>
    </row>
    <row r="3265" spans="27:36" x14ac:dyDescent="0.25">
      <c r="AA3265" s="32" t="s">
        <v>656</v>
      </c>
      <c r="AB3265">
        <v>448.91</v>
      </c>
      <c r="AC3265">
        <f t="shared" si="108"/>
        <v>0.38049695553232055</v>
      </c>
      <c r="AD3265" s="42">
        <v>2.4787851719518805E-3</v>
      </c>
      <c r="AF3265" s="32" t="s">
        <v>656</v>
      </c>
      <c r="AG3265">
        <v>448.91</v>
      </c>
      <c r="AH3265">
        <f t="shared" si="109"/>
        <v>0.38049695553232055</v>
      </c>
      <c r="AI3265" s="180">
        <v>2.4787851719518805E-3</v>
      </c>
      <c r="AJ3265" s="42">
        <f ca="1">_xlfn.NORM.INV(RAND(),VAR!$F$6,VAR!$F$7)</f>
        <v>3.1820141611581323E-2</v>
      </c>
    </row>
    <row r="3266" spans="27:36" x14ac:dyDescent="0.25">
      <c r="AA3266" s="32" t="s">
        <v>968</v>
      </c>
      <c r="AB3266">
        <v>325.18</v>
      </c>
      <c r="AC3266">
        <f t="shared" si="108"/>
        <v>25.654098360655741</v>
      </c>
      <c r="AD3266" s="42">
        <v>2.4662432949009716E-3</v>
      </c>
      <c r="AF3266" s="32" t="s">
        <v>968</v>
      </c>
      <c r="AG3266">
        <v>325.18</v>
      </c>
      <c r="AH3266">
        <f t="shared" si="109"/>
        <v>25.654098360655741</v>
      </c>
      <c r="AI3266" s="180">
        <v>2.4662432949009716E-3</v>
      </c>
      <c r="AJ3266" s="42">
        <f ca="1">_xlfn.NORM.INV(RAND(),VAR!$F$6,VAR!$F$7)</f>
        <v>-1.3854600461225074E-2</v>
      </c>
    </row>
    <row r="3267" spans="27:36" x14ac:dyDescent="0.25">
      <c r="AA3267" s="32" t="s">
        <v>5632</v>
      </c>
      <c r="AB3267">
        <v>12.2</v>
      </c>
      <c r="AC3267">
        <f t="shared" si="108"/>
        <v>-0.93768197374470041</v>
      </c>
      <c r="AD3267" s="42">
        <v>2.4650780608053147E-3</v>
      </c>
      <c r="AF3267" s="32" t="s">
        <v>5632</v>
      </c>
      <c r="AG3267">
        <v>12.2</v>
      </c>
      <c r="AH3267">
        <f t="shared" si="109"/>
        <v>-0.93768197374470041</v>
      </c>
      <c r="AI3267" s="180">
        <v>2.4650780608053147E-3</v>
      </c>
      <c r="AJ3267" s="42">
        <f ca="1">_xlfn.NORM.INV(RAND(),VAR!$F$6,VAR!$F$7)</f>
        <v>-3.3838947243765953E-2</v>
      </c>
    </row>
    <row r="3268" spans="27:36" x14ac:dyDescent="0.25">
      <c r="AA3268" s="32" t="s">
        <v>1994</v>
      </c>
      <c r="AB3268">
        <v>195.77</v>
      </c>
      <c r="AC3268">
        <f t="shared" ref="AC3268:AC3331" si="110">(AB3268/AB3269)-1</f>
        <v>4.3025460455037923</v>
      </c>
      <c r="AD3268" s="42">
        <v>2.4578831481387731E-3</v>
      </c>
      <c r="AF3268" s="32" t="s">
        <v>1994</v>
      </c>
      <c r="AG3268">
        <v>195.77</v>
      </c>
      <c r="AH3268">
        <f t="shared" ref="AH3268:AH3331" si="111">(AG3268/AG3269)-1</f>
        <v>4.3025460455037923</v>
      </c>
      <c r="AI3268" s="180">
        <v>2.4578831481387731E-3</v>
      </c>
      <c r="AJ3268" s="42">
        <f ca="1">_xlfn.NORM.INV(RAND(),VAR!$F$6,VAR!$F$7)</f>
        <v>6.2909058108447258E-3</v>
      </c>
    </row>
    <row r="3269" spans="27:36" x14ac:dyDescent="0.25">
      <c r="AA3269" s="32" t="s">
        <v>5121</v>
      </c>
      <c r="AB3269">
        <v>36.92</v>
      </c>
      <c r="AC3269">
        <f t="shared" si="110"/>
        <v>1.9967532467532467</v>
      </c>
      <c r="AD3269" s="42">
        <v>2.4436600597339542E-3</v>
      </c>
      <c r="AF3269" s="32" t="s">
        <v>5121</v>
      </c>
      <c r="AG3269">
        <v>36.92</v>
      </c>
      <c r="AH3269">
        <f t="shared" si="111"/>
        <v>1.9967532467532467</v>
      </c>
      <c r="AI3269" s="180">
        <v>2.4436600597339542E-3</v>
      </c>
      <c r="AJ3269" s="42">
        <f ca="1">_xlfn.NORM.INV(RAND(),VAR!$F$6,VAR!$F$7)</f>
        <v>1.4903888254494064E-3</v>
      </c>
    </row>
    <row r="3270" spans="27:36" x14ac:dyDescent="0.25">
      <c r="AA3270" s="32" t="s">
        <v>5644</v>
      </c>
      <c r="AB3270">
        <v>12.32</v>
      </c>
      <c r="AC3270">
        <f t="shared" si="110"/>
        <v>-0.81253804017041997</v>
      </c>
      <c r="AD3270" s="42">
        <v>2.4410089503661414E-3</v>
      </c>
      <c r="AF3270" s="32" t="s">
        <v>5644</v>
      </c>
      <c r="AG3270">
        <v>12.32</v>
      </c>
      <c r="AH3270">
        <f t="shared" si="111"/>
        <v>-0.81253804017041997</v>
      </c>
      <c r="AI3270" s="180">
        <v>2.4410089503661414E-3</v>
      </c>
      <c r="AJ3270" s="42">
        <f ca="1">_xlfn.NORM.INV(RAND(),VAR!$F$6,VAR!$F$7)</f>
        <v>2.344930329955788E-2</v>
      </c>
    </row>
    <row r="3271" spans="27:36" x14ac:dyDescent="0.25">
      <c r="AA3271" s="32" t="s">
        <v>4047</v>
      </c>
      <c r="AB3271">
        <v>65.72</v>
      </c>
      <c r="AC3271">
        <f t="shared" si="110"/>
        <v>-0.5697263323294488</v>
      </c>
      <c r="AD3271" s="42">
        <v>2.4405125076265577E-3</v>
      </c>
      <c r="AF3271" s="32" t="s">
        <v>4047</v>
      </c>
      <c r="AG3271">
        <v>65.72</v>
      </c>
      <c r="AH3271">
        <f t="shared" si="111"/>
        <v>-0.5697263323294488</v>
      </c>
      <c r="AI3271" s="180">
        <v>2.4405125076265577E-3</v>
      </c>
      <c r="AJ3271" s="42">
        <f ca="1">_xlfn.NORM.INV(RAND(),VAR!$F$6,VAR!$F$7)</f>
        <v>6.0660875941774932E-3</v>
      </c>
    </row>
    <row r="3272" spans="27:36" x14ac:dyDescent="0.25">
      <c r="AA3272" s="32" t="s">
        <v>3087</v>
      </c>
      <c r="AB3272">
        <v>152.74</v>
      </c>
      <c r="AC3272">
        <f t="shared" si="110"/>
        <v>35.983050847457633</v>
      </c>
      <c r="AD3272" s="42">
        <v>2.4282995340290103E-3</v>
      </c>
      <c r="AF3272" s="32" t="s">
        <v>3087</v>
      </c>
      <c r="AG3272">
        <v>152.74</v>
      </c>
      <c r="AH3272">
        <f t="shared" si="111"/>
        <v>35.983050847457633</v>
      </c>
      <c r="AI3272" s="180">
        <v>2.4282995340290103E-3</v>
      </c>
      <c r="AJ3272" s="42">
        <f ca="1">_xlfn.NORM.INV(RAND(),VAR!$F$6,VAR!$F$7)</f>
        <v>1.1411315461385985E-2</v>
      </c>
    </row>
    <row r="3273" spans="27:36" x14ac:dyDescent="0.25">
      <c r="AA3273" s="32" t="s">
        <v>7522</v>
      </c>
      <c r="AB3273">
        <v>4.13</v>
      </c>
      <c r="AC3273">
        <f t="shared" si="110"/>
        <v>-0.50060459492140263</v>
      </c>
      <c r="AD3273" s="42">
        <v>2.4271844660193054E-3</v>
      </c>
      <c r="AF3273" s="32" t="s">
        <v>7522</v>
      </c>
      <c r="AG3273">
        <v>4.13</v>
      </c>
      <c r="AH3273">
        <f t="shared" si="111"/>
        <v>-0.50060459492140263</v>
      </c>
      <c r="AI3273" s="180">
        <v>2.4271844660193054E-3</v>
      </c>
      <c r="AJ3273" s="42">
        <f ca="1">_xlfn.NORM.INV(RAND(),VAR!$F$6,VAR!$F$7)</f>
        <v>-2.7442833427793852E-2</v>
      </c>
    </row>
    <row r="3274" spans="27:36" x14ac:dyDescent="0.25">
      <c r="AA3274" s="32" t="s">
        <v>5818</v>
      </c>
      <c r="AB3274">
        <v>8.27</v>
      </c>
      <c r="AC3274">
        <f t="shared" si="110"/>
        <v>-0.97155142758857926</v>
      </c>
      <c r="AD3274" s="42">
        <v>2.4242424242424399E-3</v>
      </c>
      <c r="AF3274" s="32" t="s">
        <v>5818</v>
      </c>
      <c r="AG3274">
        <v>8.27</v>
      </c>
      <c r="AH3274">
        <f t="shared" si="111"/>
        <v>-0.97155142758857926</v>
      </c>
      <c r="AI3274" s="180">
        <v>2.4242424242424399E-3</v>
      </c>
      <c r="AJ3274" s="42">
        <f ca="1">_xlfn.NORM.INV(RAND(),VAR!$F$6,VAR!$F$7)</f>
        <v>3.5398764243138965E-3</v>
      </c>
    </row>
    <row r="3275" spans="27:36" x14ac:dyDescent="0.25">
      <c r="AA3275" s="32" t="s">
        <v>228</v>
      </c>
      <c r="AB3275">
        <v>290.7</v>
      </c>
      <c r="AC3275">
        <f t="shared" si="110"/>
        <v>33.981949458483754</v>
      </c>
      <c r="AD3275" s="42">
        <v>2.4137931034482474E-3</v>
      </c>
      <c r="AF3275" s="32" t="s">
        <v>228</v>
      </c>
      <c r="AG3275">
        <v>290.7</v>
      </c>
      <c r="AH3275">
        <f t="shared" si="111"/>
        <v>33.981949458483754</v>
      </c>
      <c r="AI3275" s="180">
        <v>2.4137931034482474E-3</v>
      </c>
      <c r="AJ3275" s="42">
        <f ca="1">_xlfn.NORM.INV(RAND(),VAR!$F$6,VAR!$F$7)</f>
        <v>1.5988763911402907E-3</v>
      </c>
    </row>
    <row r="3276" spans="27:36" x14ac:dyDescent="0.25">
      <c r="AA3276" s="32" t="s">
        <v>6801</v>
      </c>
      <c r="AB3276">
        <v>8.31</v>
      </c>
      <c r="AC3276">
        <f t="shared" si="110"/>
        <v>0.99759615384615397</v>
      </c>
      <c r="AD3276" s="42">
        <v>2.4125452352232735E-3</v>
      </c>
      <c r="AF3276" s="32" t="s">
        <v>6801</v>
      </c>
      <c r="AG3276">
        <v>8.31</v>
      </c>
      <c r="AH3276">
        <f t="shared" si="111"/>
        <v>0.99759615384615397</v>
      </c>
      <c r="AI3276" s="180">
        <v>2.4125452352232735E-3</v>
      </c>
      <c r="AJ3276" s="42">
        <f ca="1">_xlfn.NORM.INV(RAND(),VAR!$F$6,VAR!$F$7)</f>
        <v>-2.9010101903575621E-3</v>
      </c>
    </row>
    <row r="3277" spans="27:36" x14ac:dyDescent="0.25">
      <c r="AA3277" s="32" t="s">
        <v>7516</v>
      </c>
      <c r="AB3277">
        <v>4.16</v>
      </c>
      <c r="AC3277">
        <f t="shared" si="110"/>
        <v>-0.90926935659760089</v>
      </c>
      <c r="AD3277" s="42">
        <v>2.4096385542167198E-3</v>
      </c>
      <c r="AF3277" s="32" t="s">
        <v>7516</v>
      </c>
      <c r="AG3277">
        <v>4.16</v>
      </c>
      <c r="AH3277">
        <f t="shared" si="111"/>
        <v>-0.90926935659760089</v>
      </c>
      <c r="AI3277" s="180">
        <v>2.4096385542167198E-3</v>
      </c>
      <c r="AJ3277" s="42">
        <f ca="1">_xlfn.NORM.INV(RAND(),VAR!$F$6,VAR!$F$7)</f>
        <v>-2.4304971501064913E-2</v>
      </c>
    </row>
    <row r="3278" spans="27:36" x14ac:dyDescent="0.25">
      <c r="AA3278" s="32" t="s">
        <v>4303</v>
      </c>
      <c r="AB3278">
        <v>45.85</v>
      </c>
      <c r="AC3278">
        <f t="shared" si="110"/>
        <v>-0.75663481953290868</v>
      </c>
      <c r="AD3278" s="42">
        <v>2.4048972452994644E-3</v>
      </c>
      <c r="AF3278" s="32" t="s">
        <v>4303</v>
      </c>
      <c r="AG3278">
        <v>45.85</v>
      </c>
      <c r="AH3278">
        <f t="shared" si="111"/>
        <v>-0.75663481953290868</v>
      </c>
      <c r="AI3278" s="180">
        <v>2.4048972452994644E-3</v>
      </c>
      <c r="AJ3278" s="42">
        <f ca="1">_xlfn.NORM.INV(RAND(),VAR!$F$6,VAR!$F$7)</f>
        <v>-1.4008302216601156E-2</v>
      </c>
    </row>
    <row r="3279" spans="27:36" x14ac:dyDescent="0.25">
      <c r="AA3279" s="32" t="s">
        <v>2137</v>
      </c>
      <c r="AB3279">
        <v>188.4</v>
      </c>
      <c r="AC3279">
        <f t="shared" si="110"/>
        <v>0.24768211920529803</v>
      </c>
      <c r="AD3279" s="42">
        <v>2.3942537909018569E-3</v>
      </c>
      <c r="AF3279" s="32" t="s">
        <v>2137</v>
      </c>
      <c r="AG3279">
        <v>188.4</v>
      </c>
      <c r="AH3279">
        <f t="shared" si="111"/>
        <v>0.24768211920529803</v>
      </c>
      <c r="AI3279" s="180">
        <v>2.3942537909018569E-3</v>
      </c>
      <c r="AJ3279" s="42">
        <f ca="1">_xlfn.NORM.INV(RAND(),VAR!$F$6,VAR!$F$7)</f>
        <v>-3.8376311225090075E-2</v>
      </c>
    </row>
    <row r="3280" spans="27:36" x14ac:dyDescent="0.25">
      <c r="AA3280" s="32" t="s">
        <v>3169</v>
      </c>
      <c r="AB3280">
        <v>151</v>
      </c>
      <c r="AC3280">
        <f t="shared" si="110"/>
        <v>16.99761620977354</v>
      </c>
      <c r="AD3280" s="42">
        <v>2.3898035050451405E-3</v>
      </c>
      <c r="AF3280" s="32" t="s">
        <v>3169</v>
      </c>
      <c r="AG3280">
        <v>151</v>
      </c>
      <c r="AH3280">
        <f t="shared" si="111"/>
        <v>16.99761620977354</v>
      </c>
      <c r="AI3280" s="180">
        <v>2.3898035050451405E-3</v>
      </c>
      <c r="AJ3280" s="42">
        <f ca="1">_xlfn.NORM.INV(RAND(),VAR!$F$6,VAR!$F$7)</f>
        <v>-1.1939281509238585E-2</v>
      </c>
    </row>
    <row r="3281" spans="27:36" x14ac:dyDescent="0.25">
      <c r="AA3281" s="32" t="s">
        <v>7178</v>
      </c>
      <c r="AB3281">
        <v>8.39</v>
      </c>
      <c r="AC3281">
        <f t="shared" si="110"/>
        <v>-0.94125472622881945</v>
      </c>
      <c r="AD3281" s="42">
        <v>2.389486260454099E-3</v>
      </c>
      <c r="AF3281" s="32" t="s">
        <v>7178</v>
      </c>
      <c r="AG3281">
        <v>8.39</v>
      </c>
      <c r="AH3281">
        <f t="shared" si="111"/>
        <v>-0.94125472622881945</v>
      </c>
      <c r="AI3281" s="180">
        <v>2.389486260454099E-3</v>
      </c>
      <c r="AJ3281" s="42">
        <f ca="1">_xlfn.NORM.INV(RAND(),VAR!$F$6,VAR!$F$7)</f>
        <v>1.3858639993846091E-2</v>
      </c>
    </row>
    <row r="3282" spans="27:36" x14ac:dyDescent="0.25">
      <c r="AA3282" s="32" t="s">
        <v>3118</v>
      </c>
      <c r="AB3282">
        <v>142.82</v>
      </c>
      <c r="AC3282">
        <f t="shared" si="110"/>
        <v>0.16816620317356445</v>
      </c>
      <c r="AD3282" s="42">
        <v>2.3862998315553607E-3</v>
      </c>
      <c r="AF3282" s="32" t="s">
        <v>3118</v>
      </c>
      <c r="AG3282">
        <v>142.82</v>
      </c>
      <c r="AH3282">
        <f t="shared" si="111"/>
        <v>0.16816620317356445</v>
      </c>
      <c r="AI3282" s="180">
        <v>2.3862998315553607E-3</v>
      </c>
      <c r="AJ3282" s="42">
        <f ca="1">_xlfn.NORM.INV(RAND(),VAR!$F$6,VAR!$F$7)</f>
        <v>1.8810043032074824E-2</v>
      </c>
    </row>
    <row r="3283" spans="27:36" x14ac:dyDescent="0.25">
      <c r="AA3283" s="32" t="s">
        <v>3487</v>
      </c>
      <c r="AB3283">
        <v>122.26</v>
      </c>
      <c r="AC3283">
        <f t="shared" si="110"/>
        <v>2.6171597633136101</v>
      </c>
      <c r="AD3283" s="42">
        <v>2.3776338443879386E-3</v>
      </c>
      <c r="AF3283" s="32" t="s">
        <v>3487</v>
      </c>
      <c r="AG3283">
        <v>122.26</v>
      </c>
      <c r="AH3283">
        <f t="shared" si="111"/>
        <v>2.6171597633136101</v>
      </c>
      <c r="AI3283" s="180">
        <v>2.3776338443879386E-3</v>
      </c>
      <c r="AJ3283" s="42">
        <f ca="1">_xlfn.NORM.INV(RAND(),VAR!$F$6,VAR!$F$7)</f>
        <v>-1.6097505731372707E-2</v>
      </c>
    </row>
    <row r="3284" spans="27:36" x14ac:dyDescent="0.25">
      <c r="AA3284" s="32" t="s">
        <v>4426</v>
      </c>
      <c r="AB3284">
        <v>33.799999999999997</v>
      </c>
      <c r="AC3284">
        <f t="shared" si="110"/>
        <v>-0.50103336285798639</v>
      </c>
      <c r="AD3284" s="42">
        <v>2.3724792408066353E-3</v>
      </c>
      <c r="AF3284" s="32" t="s">
        <v>4426</v>
      </c>
      <c r="AG3284">
        <v>33.799999999999997</v>
      </c>
      <c r="AH3284">
        <f t="shared" si="111"/>
        <v>-0.50103336285798639</v>
      </c>
      <c r="AI3284" s="180">
        <v>2.3724792408066353E-3</v>
      </c>
      <c r="AJ3284" s="42">
        <f ca="1">_xlfn.NORM.INV(RAND(),VAR!$F$6,VAR!$F$7)</f>
        <v>9.4731130057017967E-3</v>
      </c>
    </row>
    <row r="3285" spans="27:36" x14ac:dyDescent="0.25">
      <c r="AA3285" s="32" t="s">
        <v>3987</v>
      </c>
      <c r="AB3285">
        <v>67.739999999999995</v>
      </c>
      <c r="AC3285">
        <f t="shared" si="110"/>
        <v>6.98820754716981</v>
      </c>
      <c r="AD3285" s="42">
        <v>2.3675643681562164E-3</v>
      </c>
      <c r="AF3285" s="32" t="s">
        <v>3987</v>
      </c>
      <c r="AG3285">
        <v>67.739999999999995</v>
      </c>
      <c r="AH3285">
        <f t="shared" si="111"/>
        <v>6.98820754716981</v>
      </c>
      <c r="AI3285" s="180">
        <v>2.3675643681562164E-3</v>
      </c>
      <c r="AJ3285" s="42">
        <f ca="1">_xlfn.NORM.INV(RAND(),VAR!$F$6,VAR!$F$7)</f>
        <v>1.2160553964000849E-2</v>
      </c>
    </row>
    <row r="3286" spans="27:36" x14ac:dyDescent="0.25">
      <c r="AA3286" s="32" t="s">
        <v>7006</v>
      </c>
      <c r="AB3286">
        <v>8.48</v>
      </c>
      <c r="AC3286">
        <f t="shared" si="110"/>
        <v>-0.93774776097489354</v>
      </c>
      <c r="AD3286" s="42">
        <v>2.3640661938533203E-3</v>
      </c>
      <c r="AF3286" s="32" t="s">
        <v>7006</v>
      </c>
      <c r="AG3286">
        <v>8.48</v>
      </c>
      <c r="AH3286">
        <f t="shared" si="111"/>
        <v>-0.93774776097489354</v>
      </c>
      <c r="AI3286" s="180">
        <v>2.3640661938533203E-3</v>
      </c>
      <c r="AJ3286" s="42">
        <f ca="1">_xlfn.NORM.INV(RAND(),VAR!$F$6,VAR!$F$7)</f>
        <v>-2.4989686746988054E-4</v>
      </c>
    </row>
    <row r="3287" spans="27:36" x14ac:dyDescent="0.25">
      <c r="AA3287" s="32" t="s">
        <v>1658</v>
      </c>
      <c r="AB3287">
        <v>136.22</v>
      </c>
      <c r="AC3287">
        <f t="shared" si="110"/>
        <v>30.901639344262296</v>
      </c>
      <c r="AD3287" s="42">
        <v>2.3546725533480917E-3</v>
      </c>
      <c r="AF3287" s="32" t="s">
        <v>1658</v>
      </c>
      <c r="AG3287">
        <v>136.22</v>
      </c>
      <c r="AH3287">
        <f t="shared" si="111"/>
        <v>30.901639344262296</v>
      </c>
      <c r="AI3287" s="180">
        <v>2.3546725533480917E-3</v>
      </c>
      <c r="AJ3287" s="42">
        <f ca="1">_xlfn.NORM.INV(RAND(),VAR!$F$6,VAR!$F$7)</f>
        <v>4.8308450396345199E-3</v>
      </c>
    </row>
    <row r="3288" spans="27:36" x14ac:dyDescent="0.25">
      <c r="AA3288" s="32" t="s">
        <v>7444</v>
      </c>
      <c r="AB3288">
        <v>4.2699999999999996</v>
      </c>
      <c r="AC3288">
        <f t="shared" si="110"/>
        <v>-0.97779511180447221</v>
      </c>
      <c r="AD3288" s="42">
        <v>2.3474178403755097E-3</v>
      </c>
      <c r="AF3288" s="32" t="s">
        <v>7444</v>
      </c>
      <c r="AG3288">
        <v>4.2699999999999996</v>
      </c>
      <c r="AH3288">
        <f t="shared" si="111"/>
        <v>-0.97779511180447221</v>
      </c>
      <c r="AI3288" s="180">
        <v>2.3474178403755097E-3</v>
      </c>
      <c r="AJ3288" s="42">
        <f ca="1">_xlfn.NORM.INV(RAND(),VAR!$F$6,VAR!$F$7)</f>
        <v>3.5824000886746369E-4</v>
      </c>
    </row>
    <row r="3289" spans="27:36" x14ac:dyDescent="0.25">
      <c r="AA3289" s="32" t="s">
        <v>2002</v>
      </c>
      <c r="AB3289">
        <v>192.3</v>
      </c>
      <c r="AC3289">
        <f t="shared" si="110"/>
        <v>0.21432179843394783</v>
      </c>
      <c r="AD3289" s="42">
        <v>2.3455824863174435E-3</v>
      </c>
      <c r="AF3289" s="32" t="s">
        <v>2002</v>
      </c>
      <c r="AG3289">
        <v>192.3</v>
      </c>
      <c r="AH3289">
        <f t="shared" si="111"/>
        <v>0.21432179843394783</v>
      </c>
      <c r="AI3289" s="180">
        <v>2.3455824863174435E-3</v>
      </c>
      <c r="AJ3289" s="42">
        <f ca="1">_xlfn.NORM.INV(RAND(),VAR!$F$6,VAR!$F$7)</f>
        <v>3.8627592938948116E-2</v>
      </c>
    </row>
    <row r="3290" spans="27:36" x14ac:dyDescent="0.25">
      <c r="AA3290" s="32" t="s">
        <v>2494</v>
      </c>
      <c r="AB3290">
        <v>158.36000000000001</v>
      </c>
      <c r="AC3290">
        <f t="shared" si="110"/>
        <v>-0.59023986337878753</v>
      </c>
      <c r="AD3290" s="42">
        <v>2.3419203747072626E-3</v>
      </c>
      <c r="AF3290" s="32" t="s">
        <v>2494</v>
      </c>
      <c r="AG3290">
        <v>158.36000000000001</v>
      </c>
      <c r="AH3290">
        <f t="shared" si="111"/>
        <v>-0.59023986337878753</v>
      </c>
      <c r="AI3290" s="180">
        <v>2.3419203747072626E-3</v>
      </c>
      <c r="AJ3290" s="42">
        <f ca="1">_xlfn.NORM.INV(RAND(),VAR!$F$6,VAR!$F$7)</f>
        <v>2.0759466639120715E-2</v>
      </c>
    </row>
    <row r="3291" spans="27:36" x14ac:dyDescent="0.25">
      <c r="AA3291" s="32" t="s">
        <v>885</v>
      </c>
      <c r="AB3291">
        <v>386.47</v>
      </c>
      <c r="AC3291">
        <f t="shared" si="110"/>
        <v>88.668213457076575</v>
      </c>
      <c r="AD3291" s="42">
        <v>2.3342064994684719E-3</v>
      </c>
      <c r="AF3291" s="32" t="s">
        <v>885</v>
      </c>
      <c r="AG3291">
        <v>386.47</v>
      </c>
      <c r="AH3291">
        <f t="shared" si="111"/>
        <v>88.668213457076575</v>
      </c>
      <c r="AI3291" s="180">
        <v>2.3342064994684719E-3</v>
      </c>
      <c r="AJ3291" s="42">
        <f ca="1">_xlfn.NORM.INV(RAND(),VAR!$F$6,VAR!$F$7)</f>
        <v>1.7273133346879747E-2</v>
      </c>
    </row>
    <row r="3292" spans="27:36" x14ac:dyDescent="0.25">
      <c r="AA3292" s="32" t="s">
        <v>7479</v>
      </c>
      <c r="AB3292">
        <v>4.3099999999999996</v>
      </c>
      <c r="AC3292">
        <f t="shared" si="110"/>
        <v>-0.99020721621375984</v>
      </c>
      <c r="AD3292" s="42">
        <v>2.3255813953488857E-3</v>
      </c>
      <c r="AF3292" s="32" t="s">
        <v>7479</v>
      </c>
      <c r="AG3292">
        <v>4.3099999999999996</v>
      </c>
      <c r="AH3292">
        <f t="shared" si="111"/>
        <v>-0.99020721621375984</v>
      </c>
      <c r="AI3292" s="180">
        <v>2.3255813953488857E-3</v>
      </c>
      <c r="AJ3292" s="42">
        <f ca="1">_xlfn.NORM.INV(RAND(),VAR!$F$6,VAR!$F$7)</f>
        <v>1.2848978077864327E-2</v>
      </c>
    </row>
    <row r="3293" spans="27:36" x14ac:dyDescent="0.25">
      <c r="AA3293" s="32" t="s">
        <v>664</v>
      </c>
      <c r="AB3293">
        <v>440.12</v>
      </c>
      <c r="AC3293">
        <f t="shared" si="110"/>
        <v>9.6298510436905405E-2</v>
      </c>
      <c r="AD3293" s="42">
        <v>2.3229332726029117E-3</v>
      </c>
      <c r="AF3293" s="32" t="s">
        <v>664</v>
      </c>
      <c r="AG3293">
        <v>440.12</v>
      </c>
      <c r="AH3293">
        <f t="shared" si="111"/>
        <v>9.6298510436905405E-2</v>
      </c>
      <c r="AI3293" s="180">
        <v>2.3229332726029117E-3</v>
      </c>
      <c r="AJ3293" s="42">
        <f ca="1">_xlfn.NORM.INV(RAND(),VAR!$F$6,VAR!$F$7)</f>
        <v>-6.2409885627011462E-2</v>
      </c>
    </row>
    <row r="3294" spans="27:36" x14ac:dyDescent="0.25">
      <c r="AA3294" s="32" t="s">
        <v>499</v>
      </c>
      <c r="AB3294">
        <v>401.46</v>
      </c>
      <c r="AC3294">
        <f t="shared" si="110"/>
        <v>1.0180968179761725</v>
      </c>
      <c r="AD3294" s="42">
        <v>2.3219234514268994E-3</v>
      </c>
      <c r="AF3294" s="32" t="s">
        <v>499</v>
      </c>
      <c r="AG3294">
        <v>401.46</v>
      </c>
      <c r="AH3294">
        <f t="shared" si="111"/>
        <v>1.0180968179761725</v>
      </c>
      <c r="AI3294" s="180">
        <v>2.3219234514268994E-3</v>
      </c>
      <c r="AJ3294" s="42">
        <f ca="1">_xlfn.NORM.INV(RAND(),VAR!$F$6,VAR!$F$7)</f>
        <v>1.7915048754563272E-2</v>
      </c>
    </row>
    <row r="3295" spans="27:36" x14ac:dyDescent="0.25">
      <c r="AA3295" s="32" t="s">
        <v>1890</v>
      </c>
      <c r="AB3295">
        <v>198.93</v>
      </c>
      <c r="AC3295">
        <f t="shared" si="110"/>
        <v>0.38781917120133946</v>
      </c>
      <c r="AD3295" s="42">
        <v>2.3177306393913355E-3</v>
      </c>
      <c r="AF3295" s="32" t="s">
        <v>1890</v>
      </c>
      <c r="AG3295">
        <v>198.93</v>
      </c>
      <c r="AH3295">
        <f t="shared" si="111"/>
        <v>0.38781917120133946</v>
      </c>
      <c r="AI3295" s="180">
        <v>2.3177306393913355E-3</v>
      </c>
      <c r="AJ3295" s="42">
        <f ca="1">_xlfn.NORM.INV(RAND(),VAR!$F$6,VAR!$F$7)</f>
        <v>-6.418472670660271E-3</v>
      </c>
    </row>
    <row r="3296" spans="27:36" x14ac:dyDescent="0.25">
      <c r="AA3296" s="32" t="s">
        <v>3134</v>
      </c>
      <c r="AB3296">
        <v>143.34</v>
      </c>
      <c r="AC3296">
        <f t="shared" si="110"/>
        <v>15.456946039035589</v>
      </c>
      <c r="AD3296" s="42">
        <v>2.3075309418922885E-3</v>
      </c>
      <c r="AF3296" s="32" t="s">
        <v>3134</v>
      </c>
      <c r="AG3296">
        <v>143.34</v>
      </c>
      <c r="AH3296">
        <f t="shared" si="111"/>
        <v>15.456946039035589</v>
      </c>
      <c r="AI3296" s="180">
        <v>2.3075309418922885E-3</v>
      </c>
      <c r="AJ3296" s="42">
        <f ca="1">_xlfn.NORM.INV(RAND(),VAR!$F$6,VAR!$F$7)</f>
        <v>-1.3145486664805032E-2</v>
      </c>
    </row>
    <row r="3297" spans="27:36" x14ac:dyDescent="0.25">
      <c r="AA3297" s="32" t="s">
        <v>6429</v>
      </c>
      <c r="AB3297">
        <v>8.7100000000000009</v>
      </c>
      <c r="AC3297">
        <f t="shared" si="110"/>
        <v>-0.97594520699273657</v>
      </c>
      <c r="AD3297" s="42">
        <v>2.3014959723821615E-3</v>
      </c>
      <c r="AF3297" s="32" t="s">
        <v>6429</v>
      </c>
      <c r="AG3297">
        <v>8.7100000000000009</v>
      </c>
      <c r="AH3297">
        <f t="shared" si="111"/>
        <v>-0.97594520699273657</v>
      </c>
      <c r="AI3297" s="180">
        <v>2.3014959723821615E-3</v>
      </c>
      <c r="AJ3297" s="42">
        <f ca="1">_xlfn.NORM.INV(RAND(),VAR!$F$6,VAR!$F$7)</f>
        <v>5.7026410009557863E-3</v>
      </c>
    </row>
    <row r="3298" spans="27:36" x14ac:dyDescent="0.25">
      <c r="AA3298" s="32" t="s">
        <v>775</v>
      </c>
      <c r="AB3298">
        <v>362.09</v>
      </c>
      <c r="AC3298">
        <f t="shared" si="110"/>
        <v>10.836874795684864</v>
      </c>
      <c r="AD3298" s="42">
        <v>2.2975142556607153E-3</v>
      </c>
      <c r="AF3298" s="32" t="s">
        <v>775</v>
      </c>
      <c r="AG3298">
        <v>362.09</v>
      </c>
      <c r="AH3298">
        <f t="shared" si="111"/>
        <v>10.836874795684864</v>
      </c>
      <c r="AI3298" s="180">
        <v>2.2975142556607153E-3</v>
      </c>
      <c r="AJ3298" s="42">
        <f ca="1">_xlfn.NORM.INV(RAND(),VAR!$F$6,VAR!$F$7)</f>
        <v>-1.7583561253087784E-2</v>
      </c>
    </row>
    <row r="3299" spans="27:36" x14ac:dyDescent="0.25">
      <c r="AA3299" s="32" t="s">
        <v>4960</v>
      </c>
      <c r="AB3299">
        <v>30.59</v>
      </c>
      <c r="AC3299">
        <f t="shared" si="110"/>
        <v>-0.89403124675234702</v>
      </c>
      <c r="AD3299" s="42">
        <v>2.2935779816513069E-3</v>
      </c>
      <c r="AF3299" s="32" t="s">
        <v>4960</v>
      </c>
      <c r="AG3299">
        <v>30.59</v>
      </c>
      <c r="AH3299">
        <f t="shared" si="111"/>
        <v>-0.89403124675234702</v>
      </c>
      <c r="AI3299" s="180">
        <v>2.2935779816513069E-3</v>
      </c>
      <c r="AJ3299" s="42">
        <f ca="1">_xlfn.NORM.INV(RAND(),VAR!$F$6,VAR!$F$7)</f>
        <v>-4.695010212512213E-3</v>
      </c>
    </row>
    <row r="3300" spans="27:36" x14ac:dyDescent="0.25">
      <c r="AA3300" s="32" t="s">
        <v>170</v>
      </c>
      <c r="AB3300">
        <v>288.67</v>
      </c>
      <c r="AC3300">
        <f t="shared" si="110"/>
        <v>7.2382990867579924</v>
      </c>
      <c r="AD3300" s="42">
        <v>2.2915870976703001E-3</v>
      </c>
      <c r="AF3300" s="32" t="s">
        <v>170</v>
      </c>
      <c r="AG3300">
        <v>288.67</v>
      </c>
      <c r="AH3300">
        <f t="shared" si="111"/>
        <v>7.2382990867579924</v>
      </c>
      <c r="AI3300" s="180">
        <v>2.2915870976703001E-3</v>
      </c>
      <c r="AJ3300" s="42">
        <f ca="1">_xlfn.NORM.INV(RAND(),VAR!$F$6,VAR!$F$7)</f>
        <v>4.1366122443374656E-3</v>
      </c>
    </row>
    <row r="3301" spans="27:36" x14ac:dyDescent="0.25">
      <c r="AA3301" s="32" t="s">
        <v>4649</v>
      </c>
      <c r="AB3301">
        <v>35.04</v>
      </c>
      <c r="AC3301">
        <f t="shared" si="110"/>
        <v>-0.77797490812317827</v>
      </c>
      <c r="AD3301" s="42">
        <v>2.2883295194506825E-3</v>
      </c>
      <c r="AF3301" s="32" t="s">
        <v>4649</v>
      </c>
      <c r="AG3301">
        <v>35.04</v>
      </c>
      <c r="AH3301">
        <f t="shared" si="111"/>
        <v>-0.77797490812317827</v>
      </c>
      <c r="AI3301" s="180">
        <v>2.2883295194506825E-3</v>
      </c>
      <c r="AJ3301" s="42">
        <f ca="1">_xlfn.NORM.INV(RAND(),VAR!$F$6,VAR!$F$7)</f>
        <v>1.3632127875259741E-2</v>
      </c>
    </row>
    <row r="3302" spans="27:36" x14ac:dyDescent="0.25">
      <c r="AA3302" s="32" t="s">
        <v>3017</v>
      </c>
      <c r="AB3302">
        <v>157.82</v>
      </c>
      <c r="AC3302">
        <f t="shared" si="110"/>
        <v>-0.16567984774793831</v>
      </c>
      <c r="AD3302" s="42">
        <v>2.286294932046129E-3</v>
      </c>
      <c r="AF3302" s="32" t="s">
        <v>3017</v>
      </c>
      <c r="AG3302">
        <v>157.82</v>
      </c>
      <c r="AH3302">
        <f t="shared" si="111"/>
        <v>-0.16567984774793831</v>
      </c>
      <c r="AI3302" s="180">
        <v>2.286294932046129E-3</v>
      </c>
      <c r="AJ3302" s="42">
        <f ca="1">_xlfn.NORM.INV(RAND(),VAR!$F$6,VAR!$F$7)</f>
        <v>6.0289915569426917E-3</v>
      </c>
    </row>
    <row r="3303" spans="27:36" x14ac:dyDescent="0.25">
      <c r="AA3303" s="32" t="s">
        <v>2440</v>
      </c>
      <c r="AB3303">
        <v>189.16</v>
      </c>
      <c r="AC3303">
        <f t="shared" si="110"/>
        <v>41.990909090909085</v>
      </c>
      <c r="AD3303" s="42">
        <v>2.2783871138662981E-3</v>
      </c>
      <c r="AF3303" s="32" t="s">
        <v>2440</v>
      </c>
      <c r="AG3303">
        <v>189.16</v>
      </c>
      <c r="AH3303">
        <f t="shared" si="111"/>
        <v>41.990909090909085</v>
      </c>
      <c r="AI3303" s="180">
        <v>2.2783871138662981E-3</v>
      </c>
      <c r="AJ3303" s="42">
        <f ca="1">_xlfn.NORM.INV(RAND(),VAR!$F$6,VAR!$F$7)</f>
        <v>-1.9244831842400962E-2</v>
      </c>
    </row>
    <row r="3304" spans="27:36" x14ac:dyDescent="0.25">
      <c r="AA3304" s="32" t="s">
        <v>7503</v>
      </c>
      <c r="AB3304">
        <v>4.4000000000000004</v>
      </c>
      <c r="AC3304">
        <f t="shared" si="110"/>
        <v>-0.87517730496453905</v>
      </c>
      <c r="AD3304" s="42">
        <v>2.277904328018332E-3</v>
      </c>
      <c r="AF3304" s="32" t="s">
        <v>7503</v>
      </c>
      <c r="AG3304">
        <v>4.4000000000000004</v>
      </c>
      <c r="AH3304">
        <f t="shared" si="111"/>
        <v>-0.87517730496453905</v>
      </c>
      <c r="AI3304" s="180">
        <v>2.277904328018332E-3</v>
      </c>
      <c r="AJ3304" s="42">
        <f ca="1">_xlfn.NORM.INV(RAND(),VAR!$F$6,VAR!$F$7)</f>
        <v>-9.4023646631819511E-4</v>
      </c>
    </row>
    <row r="3305" spans="27:36" x14ac:dyDescent="0.25">
      <c r="AA3305" s="32" t="s">
        <v>4723</v>
      </c>
      <c r="AB3305">
        <v>35.25</v>
      </c>
      <c r="AC3305">
        <f t="shared" si="110"/>
        <v>6.9931972789115644</v>
      </c>
      <c r="AD3305" s="42">
        <v>2.2746659084447174E-3</v>
      </c>
      <c r="AF3305" s="32" t="s">
        <v>4723</v>
      </c>
      <c r="AG3305">
        <v>35.25</v>
      </c>
      <c r="AH3305">
        <f t="shared" si="111"/>
        <v>6.9931972789115644</v>
      </c>
      <c r="AI3305" s="180">
        <v>2.2746659084447174E-3</v>
      </c>
      <c r="AJ3305" s="42">
        <f ca="1">_xlfn.NORM.INV(RAND(),VAR!$F$6,VAR!$F$7)</f>
        <v>-3.1984283641389444E-3</v>
      </c>
    </row>
    <row r="3306" spans="27:36" x14ac:dyDescent="0.25">
      <c r="AA3306" s="32" t="s">
        <v>7502</v>
      </c>
      <c r="AB3306">
        <v>4.41</v>
      </c>
      <c r="AC3306">
        <f t="shared" si="110"/>
        <v>-0.66691842900302112</v>
      </c>
      <c r="AD3306" s="42">
        <v>2.2727272727272041E-3</v>
      </c>
      <c r="AF3306" s="32" t="s">
        <v>7502</v>
      </c>
      <c r="AG3306">
        <v>4.41</v>
      </c>
      <c r="AH3306">
        <f t="shared" si="111"/>
        <v>-0.66691842900302112</v>
      </c>
      <c r="AI3306" s="180">
        <v>2.2727272727272041E-3</v>
      </c>
      <c r="AJ3306" s="42">
        <f ca="1">_xlfn.NORM.INV(RAND(),VAR!$F$6,VAR!$F$7)</f>
        <v>-2.6584026903153975E-2</v>
      </c>
    </row>
    <row r="3307" spans="27:36" x14ac:dyDescent="0.25">
      <c r="AA3307" s="32" t="s">
        <v>5662</v>
      </c>
      <c r="AB3307">
        <v>13.24</v>
      </c>
      <c r="AC3307">
        <f t="shared" si="110"/>
        <v>-0.95614732379438261</v>
      </c>
      <c r="AD3307" s="42">
        <v>2.2710068130202821E-3</v>
      </c>
      <c r="AF3307" s="32" t="s">
        <v>5662</v>
      </c>
      <c r="AG3307">
        <v>13.24</v>
      </c>
      <c r="AH3307">
        <f t="shared" si="111"/>
        <v>-0.95614732379438261</v>
      </c>
      <c r="AI3307" s="180">
        <v>2.2710068130202821E-3</v>
      </c>
      <c r="AJ3307" s="42">
        <f ca="1">_xlfn.NORM.INV(RAND(),VAR!$F$6,VAR!$F$7)</f>
        <v>3.4943923295395571E-2</v>
      </c>
    </row>
    <row r="3308" spans="27:36" x14ac:dyDescent="0.25">
      <c r="AA3308" s="32" t="s">
        <v>256</v>
      </c>
      <c r="AB3308">
        <v>301.92</v>
      </c>
      <c r="AC3308">
        <f t="shared" si="110"/>
        <v>5.1742331288343566</v>
      </c>
      <c r="AD3308" s="42">
        <v>2.2573363431150906E-3</v>
      </c>
      <c r="AF3308" s="32" t="s">
        <v>256</v>
      </c>
      <c r="AG3308">
        <v>301.92</v>
      </c>
      <c r="AH3308">
        <f t="shared" si="111"/>
        <v>5.1742331288343566</v>
      </c>
      <c r="AI3308" s="180">
        <v>2.2573363431150906E-3</v>
      </c>
      <c r="AJ3308" s="42">
        <f ca="1">_xlfn.NORM.INV(RAND(),VAR!$F$6,VAR!$F$7)</f>
        <v>-2.6913779081331968E-2</v>
      </c>
    </row>
    <row r="3309" spans="27:36" x14ac:dyDescent="0.25">
      <c r="AA3309" s="32" t="s">
        <v>4213</v>
      </c>
      <c r="AB3309">
        <v>48.9</v>
      </c>
      <c r="AC3309">
        <f t="shared" si="110"/>
        <v>0.83283358320839573</v>
      </c>
      <c r="AD3309" s="42">
        <v>2.2545603607295739E-3</v>
      </c>
      <c r="AF3309" s="32" t="s">
        <v>4213</v>
      </c>
      <c r="AG3309">
        <v>48.9</v>
      </c>
      <c r="AH3309">
        <f t="shared" si="111"/>
        <v>0.83283358320839573</v>
      </c>
      <c r="AI3309" s="180">
        <v>2.2545603607295739E-3</v>
      </c>
      <c r="AJ3309" s="42">
        <f ca="1">_xlfn.NORM.INV(RAND(),VAR!$F$6,VAR!$F$7)</f>
        <v>-1.0507493081834598E-2</v>
      </c>
    </row>
    <row r="3310" spans="27:36" x14ac:dyDescent="0.25">
      <c r="AA3310" s="32" t="s">
        <v>4907</v>
      </c>
      <c r="AB3310">
        <v>26.68</v>
      </c>
      <c r="AC3310">
        <f t="shared" si="110"/>
        <v>-0.45484266448712707</v>
      </c>
      <c r="AD3310" s="42">
        <v>2.2539444027047661E-3</v>
      </c>
      <c r="AF3310" s="32" t="s">
        <v>4907</v>
      </c>
      <c r="AG3310">
        <v>26.68</v>
      </c>
      <c r="AH3310">
        <f t="shared" si="111"/>
        <v>-0.45484266448712707</v>
      </c>
      <c r="AI3310" s="180">
        <v>2.2539444027047661E-3</v>
      </c>
      <c r="AJ3310" s="42">
        <f ca="1">_xlfn.NORM.INV(RAND(),VAR!$F$6,VAR!$F$7)</f>
        <v>2.2699305619503618E-2</v>
      </c>
    </row>
    <row r="3311" spans="27:36" x14ac:dyDescent="0.25">
      <c r="AA3311" s="32" t="s">
        <v>4215</v>
      </c>
      <c r="AB3311">
        <v>48.94</v>
      </c>
      <c r="AC3311">
        <f t="shared" si="110"/>
        <v>-0.87059756742464312</v>
      </c>
      <c r="AD3311" s="42">
        <v>2.2527134958016948E-3</v>
      </c>
      <c r="AF3311" s="32" t="s">
        <v>4215</v>
      </c>
      <c r="AG3311">
        <v>48.94</v>
      </c>
      <c r="AH3311">
        <f t="shared" si="111"/>
        <v>-0.87059756742464312</v>
      </c>
      <c r="AI3311" s="180">
        <v>2.2527134958016948E-3</v>
      </c>
      <c r="AJ3311" s="42">
        <f ca="1">_xlfn.NORM.INV(RAND(),VAR!$F$6,VAR!$F$7)</f>
        <v>-1.6667086639295187E-2</v>
      </c>
    </row>
    <row r="3312" spans="27:36" x14ac:dyDescent="0.25">
      <c r="AA3312" s="32" t="s">
        <v>521</v>
      </c>
      <c r="AB3312">
        <v>378.2</v>
      </c>
      <c r="AC3312">
        <f t="shared" si="110"/>
        <v>2.1282051282051277</v>
      </c>
      <c r="AD3312" s="42">
        <v>2.2525506823902752E-3</v>
      </c>
      <c r="AF3312" s="32" t="s">
        <v>521</v>
      </c>
      <c r="AG3312">
        <v>378.2</v>
      </c>
      <c r="AH3312">
        <f t="shared" si="111"/>
        <v>2.1282051282051277</v>
      </c>
      <c r="AI3312" s="180">
        <v>2.2525506823902752E-3</v>
      </c>
      <c r="AJ3312" s="42">
        <f ca="1">_xlfn.NORM.INV(RAND(),VAR!$F$6,VAR!$F$7)</f>
        <v>-1.6716089442175296E-2</v>
      </c>
    </row>
    <row r="3313" spans="27:36" x14ac:dyDescent="0.25">
      <c r="AA3313" s="32" t="s">
        <v>3437</v>
      </c>
      <c r="AB3313">
        <v>120.9</v>
      </c>
      <c r="AC3313">
        <f t="shared" si="110"/>
        <v>2.3695652173913042</v>
      </c>
      <c r="AD3313" s="42">
        <v>2.2382491917434244E-3</v>
      </c>
      <c r="AF3313" s="32" t="s">
        <v>3437</v>
      </c>
      <c r="AG3313">
        <v>120.9</v>
      </c>
      <c r="AH3313">
        <f t="shared" si="111"/>
        <v>2.3695652173913042</v>
      </c>
      <c r="AI3313" s="180">
        <v>2.2382491917434244E-3</v>
      </c>
      <c r="AJ3313" s="42">
        <f ca="1">_xlfn.NORM.INV(RAND(),VAR!$F$6,VAR!$F$7)</f>
        <v>-5.5590269332089354E-3</v>
      </c>
    </row>
    <row r="3314" spans="27:36" x14ac:dyDescent="0.25">
      <c r="AA3314" s="32" t="s">
        <v>4341</v>
      </c>
      <c r="AB3314">
        <v>35.880000000000003</v>
      </c>
      <c r="AC3314">
        <f t="shared" si="110"/>
        <v>-0.75045207956600357</v>
      </c>
      <c r="AD3314" s="42">
        <v>2.2346368715084886E-3</v>
      </c>
      <c r="AF3314" s="32" t="s">
        <v>4341</v>
      </c>
      <c r="AG3314">
        <v>35.880000000000003</v>
      </c>
      <c r="AH3314">
        <f t="shared" si="111"/>
        <v>-0.75045207956600357</v>
      </c>
      <c r="AI3314" s="180">
        <v>2.2346368715084886E-3</v>
      </c>
      <c r="AJ3314" s="42">
        <f ca="1">_xlfn.NORM.INV(RAND(),VAR!$F$6,VAR!$F$7)</f>
        <v>-1.4183163999920912E-2</v>
      </c>
    </row>
    <row r="3315" spans="27:36" x14ac:dyDescent="0.25">
      <c r="AA3315" s="32" t="s">
        <v>2797</v>
      </c>
      <c r="AB3315">
        <v>143.78</v>
      </c>
      <c r="AC3315">
        <f t="shared" si="110"/>
        <v>0.99224054316197874</v>
      </c>
      <c r="AD3315" s="42">
        <v>2.2305869231840081E-3</v>
      </c>
      <c r="AF3315" s="32" t="s">
        <v>2797</v>
      </c>
      <c r="AG3315">
        <v>143.78</v>
      </c>
      <c r="AH3315">
        <f t="shared" si="111"/>
        <v>0.99224054316197874</v>
      </c>
      <c r="AI3315" s="180">
        <v>2.2305869231840081E-3</v>
      </c>
      <c r="AJ3315" s="42">
        <f ca="1">_xlfn.NORM.INV(RAND(),VAR!$F$6,VAR!$F$7)</f>
        <v>2.676356828478892E-2</v>
      </c>
    </row>
    <row r="3316" spans="27:36" x14ac:dyDescent="0.25">
      <c r="AA3316" s="32" t="s">
        <v>3905</v>
      </c>
      <c r="AB3316">
        <v>72.17</v>
      </c>
      <c r="AC3316">
        <f t="shared" si="110"/>
        <v>0.14174972314507195</v>
      </c>
      <c r="AD3316" s="42">
        <v>2.2219136231078629E-3</v>
      </c>
      <c r="AF3316" s="32" t="s">
        <v>3905</v>
      </c>
      <c r="AG3316">
        <v>72.17</v>
      </c>
      <c r="AH3316">
        <f t="shared" si="111"/>
        <v>0.14174972314507195</v>
      </c>
      <c r="AI3316" s="180">
        <v>2.2219136231078629E-3</v>
      </c>
      <c r="AJ3316" s="42">
        <f ca="1">_xlfn.NORM.INV(RAND(),VAR!$F$6,VAR!$F$7)</f>
        <v>1.851696274430804E-2</v>
      </c>
    </row>
    <row r="3317" spans="27:36" x14ac:dyDescent="0.25">
      <c r="AA3317" s="32" t="s">
        <v>4057</v>
      </c>
      <c r="AB3317">
        <v>63.21</v>
      </c>
      <c r="AC3317">
        <f t="shared" si="110"/>
        <v>-0.80361026533275337</v>
      </c>
      <c r="AD3317" s="42">
        <v>2.2197558268590711E-3</v>
      </c>
      <c r="AF3317" s="32" t="s">
        <v>4057</v>
      </c>
      <c r="AG3317">
        <v>63.21</v>
      </c>
      <c r="AH3317">
        <f t="shared" si="111"/>
        <v>-0.80361026533275337</v>
      </c>
      <c r="AI3317" s="180">
        <v>2.2197558268590711E-3</v>
      </c>
      <c r="AJ3317" s="42">
        <f ca="1">_xlfn.NORM.INV(RAND(),VAR!$F$6,VAR!$F$7)</f>
        <v>3.2254172728114018E-2</v>
      </c>
    </row>
    <row r="3318" spans="27:36" x14ac:dyDescent="0.25">
      <c r="AA3318" s="32" t="s">
        <v>998</v>
      </c>
      <c r="AB3318">
        <v>321.86</v>
      </c>
      <c r="AC3318">
        <f t="shared" si="110"/>
        <v>1.2078474413499793</v>
      </c>
      <c r="AD3318" s="42">
        <v>2.210804919819509E-3</v>
      </c>
      <c r="AF3318" s="32" t="s">
        <v>998</v>
      </c>
      <c r="AG3318">
        <v>321.86</v>
      </c>
      <c r="AH3318">
        <f t="shared" si="111"/>
        <v>1.2078474413499793</v>
      </c>
      <c r="AI3318" s="180">
        <v>2.210804919819509E-3</v>
      </c>
      <c r="AJ3318" s="42">
        <f ca="1">_xlfn.NORM.INV(RAND(),VAR!$F$6,VAR!$F$7)</f>
        <v>1.7833662274223561E-2</v>
      </c>
    </row>
    <row r="3319" spans="27:36" x14ac:dyDescent="0.25">
      <c r="AA3319" s="32" t="s">
        <v>3346</v>
      </c>
      <c r="AB3319">
        <v>145.78</v>
      </c>
      <c r="AC3319">
        <f t="shared" si="110"/>
        <v>2.993972602739726</v>
      </c>
      <c r="AD3319" s="42">
        <v>2.1999175030935625E-3</v>
      </c>
      <c r="AF3319" s="32" t="s">
        <v>3346</v>
      </c>
      <c r="AG3319">
        <v>145.78</v>
      </c>
      <c r="AH3319">
        <f t="shared" si="111"/>
        <v>2.993972602739726</v>
      </c>
      <c r="AI3319" s="180">
        <v>2.1999175030935625E-3</v>
      </c>
      <c r="AJ3319" s="42">
        <f ca="1">_xlfn.NORM.INV(RAND(),VAR!$F$6,VAR!$F$7)</f>
        <v>-1.6860925597596749E-2</v>
      </c>
    </row>
    <row r="3320" spans="27:36" x14ac:dyDescent="0.25">
      <c r="AA3320" s="32" t="s">
        <v>4534</v>
      </c>
      <c r="AB3320">
        <v>36.5</v>
      </c>
      <c r="AC3320">
        <f t="shared" si="110"/>
        <v>-0.90588659979888098</v>
      </c>
      <c r="AD3320" s="42">
        <v>2.1965952773201902E-3</v>
      </c>
      <c r="AF3320" s="32" t="s">
        <v>4534</v>
      </c>
      <c r="AG3320">
        <v>36.5</v>
      </c>
      <c r="AH3320">
        <f t="shared" si="111"/>
        <v>-0.90588659979888098</v>
      </c>
      <c r="AI3320" s="180">
        <v>2.1965952773201902E-3</v>
      </c>
      <c r="AJ3320" s="42">
        <f ca="1">_xlfn.NORM.INV(RAND(),VAR!$F$6,VAR!$F$7)</f>
        <v>-3.0331049368099224E-2</v>
      </c>
    </row>
    <row r="3321" spans="27:36" x14ac:dyDescent="0.25">
      <c r="AA3321" s="32" t="s">
        <v>421</v>
      </c>
      <c r="AB3321">
        <v>387.83</v>
      </c>
      <c r="AC3321">
        <f t="shared" si="110"/>
        <v>13.159547280029207</v>
      </c>
      <c r="AD3321" s="42">
        <v>2.1964959429427999E-3</v>
      </c>
      <c r="AF3321" s="32" t="s">
        <v>421</v>
      </c>
      <c r="AG3321">
        <v>387.83</v>
      </c>
      <c r="AH3321">
        <f t="shared" si="111"/>
        <v>13.159547280029207</v>
      </c>
      <c r="AI3321" s="180">
        <v>2.1964959429427999E-3</v>
      </c>
      <c r="AJ3321" s="42">
        <f ca="1">_xlfn.NORM.INV(RAND(),VAR!$F$6,VAR!$F$7)</f>
        <v>1.6117880025152798E-2</v>
      </c>
    </row>
    <row r="3322" spans="27:36" x14ac:dyDescent="0.25">
      <c r="AA3322" s="32" t="s">
        <v>4824</v>
      </c>
      <c r="AB3322">
        <v>27.39</v>
      </c>
      <c r="AC3322">
        <f t="shared" si="110"/>
        <v>-0.25102543068088601</v>
      </c>
      <c r="AD3322" s="42">
        <v>2.195389681668658E-3</v>
      </c>
      <c r="AF3322" s="32" t="s">
        <v>4824</v>
      </c>
      <c r="AG3322">
        <v>27.39</v>
      </c>
      <c r="AH3322">
        <f t="shared" si="111"/>
        <v>-0.25102543068088601</v>
      </c>
      <c r="AI3322" s="180">
        <v>2.195389681668658E-3</v>
      </c>
      <c r="AJ3322" s="42">
        <f ca="1">_xlfn.NORM.INV(RAND(),VAR!$F$6,VAR!$F$7)</f>
        <v>-8.0704559330771787E-3</v>
      </c>
    </row>
    <row r="3323" spans="27:36" x14ac:dyDescent="0.25">
      <c r="AA3323" s="32" t="s">
        <v>4596</v>
      </c>
      <c r="AB3323">
        <v>36.57</v>
      </c>
      <c r="AC3323">
        <f t="shared" si="110"/>
        <v>-0.90714503351614872</v>
      </c>
      <c r="AD3323" s="42">
        <v>2.1923814743765035E-3</v>
      </c>
      <c r="AF3323" s="32" t="s">
        <v>4596</v>
      </c>
      <c r="AG3323">
        <v>36.57</v>
      </c>
      <c r="AH3323">
        <f t="shared" si="111"/>
        <v>-0.90714503351614872</v>
      </c>
      <c r="AI3323" s="180">
        <v>2.1923814743765035E-3</v>
      </c>
      <c r="AJ3323" s="42">
        <f ca="1">_xlfn.NORM.INV(RAND(),VAR!$F$6,VAR!$F$7)</f>
        <v>-1.1924183443155711E-2</v>
      </c>
    </row>
    <row r="3324" spans="27:36" x14ac:dyDescent="0.25">
      <c r="AA3324" s="32" t="s">
        <v>389</v>
      </c>
      <c r="AB3324">
        <v>393.84</v>
      </c>
      <c r="AC3324">
        <f t="shared" si="110"/>
        <v>11.24246192104445</v>
      </c>
      <c r="AD3324" s="42">
        <v>2.1884065346835513E-3</v>
      </c>
      <c r="AF3324" s="32" t="s">
        <v>389</v>
      </c>
      <c r="AG3324">
        <v>393.84</v>
      </c>
      <c r="AH3324">
        <f t="shared" si="111"/>
        <v>11.24246192104445</v>
      </c>
      <c r="AI3324" s="180">
        <v>2.1884065346835513E-3</v>
      </c>
      <c r="AJ3324" s="42">
        <f ca="1">_xlfn.NORM.INV(RAND(),VAR!$F$6,VAR!$F$7)</f>
        <v>9.6119357516728657E-4</v>
      </c>
    </row>
    <row r="3325" spans="27:36" x14ac:dyDescent="0.25">
      <c r="AA3325" s="32" t="s">
        <v>4979</v>
      </c>
      <c r="AB3325">
        <v>32.17</v>
      </c>
      <c r="AC3325">
        <f t="shared" si="110"/>
        <v>-0.8446419085333462</v>
      </c>
      <c r="AD3325" s="42">
        <v>2.1806853582555519E-3</v>
      </c>
      <c r="AF3325" s="32" t="s">
        <v>4979</v>
      </c>
      <c r="AG3325">
        <v>32.17</v>
      </c>
      <c r="AH3325">
        <f t="shared" si="111"/>
        <v>-0.8446419085333462</v>
      </c>
      <c r="AI3325" s="180">
        <v>2.1806853582555519E-3</v>
      </c>
      <c r="AJ3325" s="42">
        <f ca="1">_xlfn.NORM.INV(RAND(),VAR!$F$6,VAR!$F$7)</f>
        <v>1.2538653617261558E-2</v>
      </c>
    </row>
    <row r="3326" spans="27:36" x14ac:dyDescent="0.25">
      <c r="AA3326" s="32" t="s">
        <v>1937</v>
      </c>
      <c r="AB3326">
        <v>207.07</v>
      </c>
      <c r="AC3326">
        <f t="shared" si="110"/>
        <v>0.36310973602791119</v>
      </c>
      <c r="AD3326" s="42">
        <v>2.1779111412254526E-3</v>
      </c>
      <c r="AF3326" s="32" t="s">
        <v>1937</v>
      </c>
      <c r="AG3326">
        <v>207.07</v>
      </c>
      <c r="AH3326">
        <f t="shared" si="111"/>
        <v>0.36310973602791119</v>
      </c>
      <c r="AI3326" s="180">
        <v>2.1779111412254526E-3</v>
      </c>
      <c r="AJ3326" s="42">
        <f ca="1">_xlfn.NORM.INV(RAND(),VAR!$F$6,VAR!$F$7)</f>
        <v>1.216487320605375E-2</v>
      </c>
    </row>
    <row r="3327" spans="27:36" x14ac:dyDescent="0.25">
      <c r="AA3327" s="32" t="s">
        <v>1511</v>
      </c>
      <c r="AB3327">
        <v>151.91</v>
      </c>
      <c r="AC3327">
        <f t="shared" si="110"/>
        <v>15.458288190682556</v>
      </c>
      <c r="AD3327" s="42">
        <v>2.1770682148039011E-3</v>
      </c>
      <c r="AF3327" s="32" t="s">
        <v>1511</v>
      </c>
      <c r="AG3327">
        <v>151.91</v>
      </c>
      <c r="AH3327">
        <f t="shared" si="111"/>
        <v>15.458288190682556</v>
      </c>
      <c r="AI3327" s="180">
        <v>2.1770682148039011E-3</v>
      </c>
      <c r="AJ3327" s="42">
        <f ca="1">_xlfn.NORM.INV(RAND(),VAR!$F$6,VAR!$F$7)</f>
        <v>-1.6663281027898789E-2</v>
      </c>
    </row>
    <row r="3328" spans="27:36" x14ac:dyDescent="0.25">
      <c r="AA3328" s="32" t="s">
        <v>6510</v>
      </c>
      <c r="AB3328">
        <v>9.23</v>
      </c>
      <c r="AC3328">
        <f t="shared" si="110"/>
        <v>-0.97664591872880924</v>
      </c>
      <c r="AD3328" s="42">
        <v>2.1715526601520097E-3</v>
      </c>
      <c r="AF3328" s="32" t="s">
        <v>6510</v>
      </c>
      <c r="AG3328">
        <v>9.23</v>
      </c>
      <c r="AH3328">
        <f t="shared" si="111"/>
        <v>-0.97664591872880924</v>
      </c>
      <c r="AI3328" s="180">
        <v>2.1715526601520097E-3</v>
      </c>
      <c r="AJ3328" s="42">
        <f ca="1">_xlfn.NORM.INV(RAND(),VAR!$F$6,VAR!$F$7)</f>
        <v>4.4494832201424105E-2</v>
      </c>
    </row>
    <row r="3329" spans="27:36" x14ac:dyDescent="0.25">
      <c r="AA3329" s="32" t="s">
        <v>191</v>
      </c>
      <c r="AB3329">
        <v>395.22</v>
      </c>
      <c r="AC3329">
        <f t="shared" si="110"/>
        <v>3.3065844159238855E-2</v>
      </c>
      <c r="AD3329" s="42">
        <v>2.1553363592565766E-3</v>
      </c>
      <c r="AF3329" s="32" t="s">
        <v>191</v>
      </c>
      <c r="AG3329">
        <v>395.22</v>
      </c>
      <c r="AH3329">
        <f t="shared" si="111"/>
        <v>3.3065844159238855E-2</v>
      </c>
      <c r="AI3329" s="180">
        <v>2.1553363592565766E-3</v>
      </c>
      <c r="AJ3329" s="42">
        <f ca="1">_xlfn.NORM.INV(RAND(),VAR!$F$6,VAR!$F$7)</f>
        <v>5.3185105567034501E-3</v>
      </c>
    </row>
    <row r="3330" spans="27:36" x14ac:dyDescent="0.25">
      <c r="AA3330" s="32" t="s">
        <v>918</v>
      </c>
      <c r="AB3330">
        <v>382.57</v>
      </c>
      <c r="AC3330">
        <f t="shared" si="110"/>
        <v>2.2625788845301038</v>
      </c>
      <c r="AD3330" s="42">
        <v>2.1480026195153101E-3</v>
      </c>
      <c r="AF3330" s="32" t="s">
        <v>918</v>
      </c>
      <c r="AG3330">
        <v>382.57</v>
      </c>
      <c r="AH3330">
        <f t="shared" si="111"/>
        <v>2.2625788845301038</v>
      </c>
      <c r="AI3330" s="180">
        <v>2.1480026195153101E-3</v>
      </c>
      <c r="AJ3330" s="42">
        <f ca="1">_xlfn.NORM.INV(RAND(),VAR!$F$6,VAR!$F$7)</f>
        <v>2.8445929491634846E-2</v>
      </c>
    </row>
    <row r="3331" spans="27:36" x14ac:dyDescent="0.25">
      <c r="AA3331" s="32" t="s">
        <v>1667</v>
      </c>
      <c r="AB3331">
        <v>117.26</v>
      </c>
      <c r="AC3331">
        <f t="shared" si="110"/>
        <v>-0.26634549208534075</v>
      </c>
      <c r="AD3331" s="42">
        <v>2.1365695239723426E-3</v>
      </c>
      <c r="AF3331" s="32" t="s">
        <v>1667</v>
      </c>
      <c r="AG3331">
        <v>117.26</v>
      </c>
      <c r="AH3331">
        <f t="shared" si="111"/>
        <v>-0.26634549208534075</v>
      </c>
      <c r="AI3331" s="180">
        <v>2.1365695239723426E-3</v>
      </c>
      <c r="AJ3331" s="42">
        <f ca="1">_xlfn.NORM.INV(RAND(),VAR!$F$6,VAR!$F$7)</f>
        <v>2.2550840394426716E-2</v>
      </c>
    </row>
    <row r="3332" spans="27:36" x14ac:dyDescent="0.25">
      <c r="AA3332" s="32" t="s">
        <v>1515</v>
      </c>
      <c r="AB3332">
        <v>159.83000000000001</v>
      </c>
      <c r="AC3332">
        <f t="shared" ref="AC3332:AC3395" si="112">(AB3332/AB3333)-1</f>
        <v>-2.9215257531583938E-2</v>
      </c>
      <c r="AD3332" s="42">
        <v>2.1317950968713362E-3</v>
      </c>
      <c r="AF3332" s="32" t="s">
        <v>1515</v>
      </c>
      <c r="AG3332">
        <v>159.83000000000001</v>
      </c>
      <c r="AH3332">
        <f t="shared" ref="AH3332:AH3395" si="113">(AG3332/AG3333)-1</f>
        <v>-2.9215257531583938E-2</v>
      </c>
      <c r="AI3332" s="180">
        <v>2.1317950968713362E-3</v>
      </c>
      <c r="AJ3332" s="42">
        <f ca="1">_xlfn.NORM.INV(RAND(),VAR!$F$6,VAR!$F$7)</f>
        <v>-2.8373693042639623E-2</v>
      </c>
    </row>
    <row r="3333" spans="27:36" x14ac:dyDescent="0.25">
      <c r="AA3333" s="32" t="s">
        <v>1365</v>
      </c>
      <c r="AB3333">
        <v>164.64</v>
      </c>
      <c r="AC3333">
        <f t="shared" si="112"/>
        <v>9.004237288135597E-2</v>
      </c>
      <c r="AD3333" s="42">
        <v>2.1303792074989225E-3</v>
      </c>
      <c r="AF3333" s="32" t="s">
        <v>1365</v>
      </c>
      <c r="AG3333">
        <v>164.64</v>
      </c>
      <c r="AH3333">
        <f t="shared" si="113"/>
        <v>9.004237288135597E-2</v>
      </c>
      <c r="AI3333" s="180">
        <v>2.1303792074989225E-3</v>
      </c>
      <c r="AJ3333" s="42">
        <f ca="1">_xlfn.NORM.INV(RAND(),VAR!$F$6,VAR!$F$7)</f>
        <v>-7.5107693249321372E-3</v>
      </c>
    </row>
    <row r="3334" spans="27:36" x14ac:dyDescent="0.25">
      <c r="AA3334" s="32" t="s">
        <v>1725</v>
      </c>
      <c r="AB3334">
        <v>151.04</v>
      </c>
      <c r="AC3334">
        <f t="shared" si="112"/>
        <v>-0.20067739204064361</v>
      </c>
      <c r="AD3334" s="42">
        <v>2.1231422505307851E-3</v>
      </c>
      <c r="AF3334" s="32" t="s">
        <v>1725</v>
      </c>
      <c r="AG3334">
        <v>151.04</v>
      </c>
      <c r="AH3334">
        <f t="shared" si="113"/>
        <v>-0.20067739204064361</v>
      </c>
      <c r="AI3334" s="180">
        <v>2.1231422505307851E-3</v>
      </c>
      <c r="AJ3334" s="42">
        <f ca="1">_xlfn.NORM.INV(RAND(),VAR!$F$6,VAR!$F$7)</f>
        <v>1.8983681938800095E-2</v>
      </c>
    </row>
    <row r="3335" spans="27:36" x14ac:dyDescent="0.25">
      <c r="AA3335" s="32" t="s">
        <v>2435</v>
      </c>
      <c r="AB3335">
        <v>188.96</v>
      </c>
      <c r="AC3335">
        <f t="shared" si="112"/>
        <v>0.24990078052652476</v>
      </c>
      <c r="AD3335" s="42">
        <v>2.1213406873143992E-3</v>
      </c>
      <c r="AF3335" s="32" t="s">
        <v>2435</v>
      </c>
      <c r="AG3335">
        <v>188.96</v>
      </c>
      <c r="AH3335">
        <f t="shared" si="113"/>
        <v>0.24990078052652476</v>
      </c>
      <c r="AI3335" s="180">
        <v>2.1213406873143992E-3</v>
      </c>
      <c r="AJ3335" s="42">
        <f ca="1">_xlfn.NORM.INV(RAND(),VAR!$F$6,VAR!$F$7)</f>
        <v>-1.3309539704744036E-2</v>
      </c>
    </row>
    <row r="3336" spans="27:36" x14ac:dyDescent="0.25">
      <c r="AA3336" s="32" t="s">
        <v>3089</v>
      </c>
      <c r="AB3336">
        <v>151.18</v>
      </c>
      <c r="AC3336">
        <f t="shared" si="112"/>
        <v>-0.52327194752774975</v>
      </c>
      <c r="AD3336" s="42">
        <v>2.1211719475009438E-3</v>
      </c>
      <c r="AF3336" s="32" t="s">
        <v>3089</v>
      </c>
      <c r="AG3336">
        <v>151.18</v>
      </c>
      <c r="AH3336">
        <f t="shared" si="113"/>
        <v>-0.52327194752774975</v>
      </c>
      <c r="AI3336" s="180">
        <v>2.1211719475009438E-3</v>
      </c>
      <c r="AJ3336" s="42">
        <f ca="1">_xlfn.NORM.INV(RAND(),VAR!$F$6,VAR!$F$7)</f>
        <v>-4.0236249315956122E-4</v>
      </c>
    </row>
    <row r="3337" spans="27:36" x14ac:dyDescent="0.25">
      <c r="AA3337" s="32" t="s">
        <v>977</v>
      </c>
      <c r="AB3337">
        <v>317.12</v>
      </c>
      <c r="AC3337">
        <f t="shared" si="112"/>
        <v>8.5633293124246084</v>
      </c>
      <c r="AD3337" s="42">
        <v>2.1172381102860793E-3</v>
      </c>
      <c r="AF3337" s="32" t="s">
        <v>977</v>
      </c>
      <c r="AG3337">
        <v>317.12</v>
      </c>
      <c r="AH3337">
        <f t="shared" si="113"/>
        <v>8.5633293124246084</v>
      </c>
      <c r="AI3337" s="180">
        <v>2.1172381102860793E-3</v>
      </c>
      <c r="AJ3337" s="42">
        <f ca="1">_xlfn.NORM.INV(RAND(),VAR!$F$6,VAR!$F$7)</f>
        <v>5.2238591762779913E-3</v>
      </c>
    </row>
    <row r="3338" spans="27:36" x14ac:dyDescent="0.25">
      <c r="AA3338" s="32" t="s">
        <v>5010</v>
      </c>
      <c r="AB3338">
        <v>33.159999999999997</v>
      </c>
      <c r="AC3338">
        <f t="shared" si="112"/>
        <v>-0.61161864605293981</v>
      </c>
      <c r="AD3338" s="42">
        <v>2.1154427319429736E-3</v>
      </c>
      <c r="AF3338" s="32" t="s">
        <v>5010</v>
      </c>
      <c r="AG3338">
        <v>33.159999999999997</v>
      </c>
      <c r="AH3338">
        <f t="shared" si="113"/>
        <v>-0.61161864605293981</v>
      </c>
      <c r="AI3338" s="180">
        <v>2.1154427319429736E-3</v>
      </c>
      <c r="AJ3338" s="42">
        <f ca="1">_xlfn.NORM.INV(RAND(),VAR!$F$6,VAR!$F$7)</f>
        <v>2.111352768767855E-2</v>
      </c>
    </row>
    <row r="3339" spans="27:36" x14ac:dyDescent="0.25">
      <c r="AA3339" s="32" t="s">
        <v>3758</v>
      </c>
      <c r="AB3339">
        <v>85.38</v>
      </c>
      <c r="AC3339">
        <f t="shared" si="112"/>
        <v>1.5693650315979539</v>
      </c>
      <c r="AD3339" s="42">
        <v>2.1126760563379143E-3</v>
      </c>
      <c r="AF3339" s="32" t="s">
        <v>3758</v>
      </c>
      <c r="AG3339">
        <v>85.38</v>
      </c>
      <c r="AH3339">
        <f t="shared" si="113"/>
        <v>1.5693650315979539</v>
      </c>
      <c r="AI3339" s="180">
        <v>2.1126760563379143E-3</v>
      </c>
      <c r="AJ3339" s="42">
        <f ca="1">_xlfn.NORM.INV(RAND(),VAR!$F$6,VAR!$F$7)</f>
        <v>1.9848696243816996E-4</v>
      </c>
    </row>
    <row r="3340" spans="27:36" x14ac:dyDescent="0.25">
      <c r="AA3340" s="32" t="s">
        <v>5009</v>
      </c>
      <c r="AB3340">
        <v>33.229999999999997</v>
      </c>
      <c r="AC3340">
        <f t="shared" si="112"/>
        <v>-0.50022559783426079</v>
      </c>
      <c r="AD3340" s="42">
        <v>2.1109770808203088E-3</v>
      </c>
      <c r="AF3340" s="32" t="s">
        <v>5009</v>
      </c>
      <c r="AG3340">
        <v>33.229999999999997</v>
      </c>
      <c r="AH3340">
        <f t="shared" si="113"/>
        <v>-0.50022559783426079</v>
      </c>
      <c r="AI3340" s="180">
        <v>2.1109770808203088E-3</v>
      </c>
      <c r="AJ3340" s="42">
        <f ca="1">_xlfn.NORM.INV(RAND(),VAR!$F$6,VAR!$F$7)</f>
        <v>-1.1927544488948827E-3</v>
      </c>
    </row>
    <row r="3341" spans="27:36" x14ac:dyDescent="0.25">
      <c r="AA3341" s="32" t="s">
        <v>3949</v>
      </c>
      <c r="AB3341">
        <v>66.489999999999995</v>
      </c>
      <c r="AC3341">
        <f t="shared" si="112"/>
        <v>-0.69167632738233253</v>
      </c>
      <c r="AD3341" s="42">
        <v>2.1100226073851314E-3</v>
      </c>
      <c r="AF3341" s="32" t="s">
        <v>3949</v>
      </c>
      <c r="AG3341">
        <v>66.489999999999995</v>
      </c>
      <c r="AH3341">
        <f t="shared" si="113"/>
        <v>-0.69167632738233253</v>
      </c>
      <c r="AI3341" s="180">
        <v>2.1100226073851314E-3</v>
      </c>
      <c r="AJ3341" s="42">
        <f ca="1">_xlfn.NORM.INV(RAND(),VAR!$F$6,VAR!$F$7)</f>
        <v>-4.3862460895186466E-2</v>
      </c>
    </row>
    <row r="3342" spans="27:36" x14ac:dyDescent="0.25">
      <c r="AA3342" s="32" t="s">
        <v>2075</v>
      </c>
      <c r="AB3342">
        <v>215.65</v>
      </c>
      <c r="AC3342">
        <f t="shared" si="112"/>
        <v>-0.16731021700517423</v>
      </c>
      <c r="AD3342" s="42">
        <v>2.0910780669145534E-3</v>
      </c>
      <c r="AF3342" s="32" t="s">
        <v>2075</v>
      </c>
      <c r="AG3342">
        <v>215.65</v>
      </c>
      <c r="AH3342">
        <f t="shared" si="113"/>
        <v>-0.16731021700517423</v>
      </c>
      <c r="AI3342" s="180">
        <v>2.0910780669145534E-3</v>
      </c>
      <c r="AJ3342" s="42">
        <f ca="1">_xlfn.NORM.INV(RAND(),VAR!$F$6,VAR!$F$7)</f>
        <v>-1.7987776334475368E-2</v>
      </c>
    </row>
    <row r="3343" spans="27:36" x14ac:dyDescent="0.25">
      <c r="AA3343" s="32" t="s">
        <v>1111</v>
      </c>
      <c r="AB3343">
        <v>258.98</v>
      </c>
      <c r="AC3343">
        <f t="shared" si="112"/>
        <v>0.91822827938671225</v>
      </c>
      <c r="AD3343" s="42">
        <v>2.0894598359388894E-3</v>
      </c>
      <c r="AF3343" s="32" t="s">
        <v>1111</v>
      </c>
      <c r="AG3343">
        <v>258.98</v>
      </c>
      <c r="AH3343">
        <f t="shared" si="113"/>
        <v>0.91822827938671225</v>
      </c>
      <c r="AI3343" s="180">
        <v>2.0894598359388894E-3</v>
      </c>
      <c r="AJ3343" s="42">
        <f ca="1">_xlfn.NORM.INV(RAND(),VAR!$F$6,VAR!$F$7)</f>
        <v>-2.5354060017801675E-2</v>
      </c>
    </row>
    <row r="3344" spans="27:36" x14ac:dyDescent="0.25">
      <c r="AA3344" s="32" t="s">
        <v>2722</v>
      </c>
      <c r="AB3344">
        <v>135.01</v>
      </c>
      <c r="AC3344">
        <f t="shared" si="112"/>
        <v>-6.8511108044708169E-2</v>
      </c>
      <c r="AD3344" s="42">
        <v>2.078230535144332E-3</v>
      </c>
      <c r="AF3344" s="32" t="s">
        <v>2722</v>
      </c>
      <c r="AG3344">
        <v>135.01</v>
      </c>
      <c r="AH3344">
        <f t="shared" si="113"/>
        <v>-6.8511108044708169E-2</v>
      </c>
      <c r="AI3344" s="180">
        <v>2.078230535144332E-3</v>
      </c>
      <c r="AJ3344" s="42">
        <f ca="1">_xlfn.NORM.INV(RAND(),VAR!$F$6,VAR!$F$7)</f>
        <v>-2.4836308629836473E-2</v>
      </c>
    </row>
    <row r="3345" spans="27:36" x14ac:dyDescent="0.25">
      <c r="AA3345" s="32" t="s">
        <v>3162</v>
      </c>
      <c r="AB3345">
        <v>144.94</v>
      </c>
      <c r="AC3345">
        <f t="shared" si="112"/>
        <v>13.988624612202688</v>
      </c>
      <c r="AD3345" s="42">
        <v>2.0741150442478151E-3</v>
      </c>
      <c r="AF3345" s="32" t="s">
        <v>3162</v>
      </c>
      <c r="AG3345">
        <v>144.94</v>
      </c>
      <c r="AH3345">
        <f t="shared" si="113"/>
        <v>13.988624612202688</v>
      </c>
      <c r="AI3345" s="180">
        <v>2.0741150442478151E-3</v>
      </c>
      <c r="AJ3345" s="42">
        <f ca="1">_xlfn.NORM.INV(RAND(),VAR!$F$6,VAR!$F$7)</f>
        <v>-5.7198355388490838E-3</v>
      </c>
    </row>
    <row r="3346" spans="27:36" x14ac:dyDescent="0.25">
      <c r="AA3346" s="32" t="s">
        <v>5745</v>
      </c>
      <c r="AB3346">
        <v>9.67</v>
      </c>
      <c r="AC3346">
        <f t="shared" si="112"/>
        <v>-2.0639834881320818E-3</v>
      </c>
      <c r="AD3346" s="42">
        <v>2.0725388601035011E-3</v>
      </c>
      <c r="AF3346" s="32" t="s">
        <v>5745</v>
      </c>
      <c r="AG3346">
        <v>9.67</v>
      </c>
      <c r="AH3346">
        <f t="shared" si="113"/>
        <v>-2.0639834881320818E-3</v>
      </c>
      <c r="AI3346" s="180">
        <v>2.0725388601035011E-3</v>
      </c>
      <c r="AJ3346" s="42">
        <f ca="1">_xlfn.NORM.INV(RAND(),VAR!$F$6,VAR!$F$7)</f>
        <v>-1.8193034530798891E-2</v>
      </c>
    </row>
    <row r="3347" spans="27:36" x14ac:dyDescent="0.25">
      <c r="AA3347" s="32" t="s">
        <v>5735</v>
      </c>
      <c r="AB3347">
        <v>9.69</v>
      </c>
      <c r="AC3347">
        <f t="shared" si="112"/>
        <v>-0.71441202475685239</v>
      </c>
      <c r="AD3347" s="42">
        <v>2.0682523267838704E-3</v>
      </c>
      <c r="AF3347" s="32" t="s">
        <v>5735</v>
      </c>
      <c r="AG3347">
        <v>9.69</v>
      </c>
      <c r="AH3347">
        <f t="shared" si="113"/>
        <v>-0.71441202475685239</v>
      </c>
      <c r="AI3347" s="180">
        <v>2.0682523267838704E-3</v>
      </c>
      <c r="AJ3347" s="42">
        <f ca="1">_xlfn.NORM.INV(RAND(),VAR!$F$6,VAR!$F$7)</f>
        <v>1.0290321541229806E-2</v>
      </c>
    </row>
    <row r="3348" spans="27:36" x14ac:dyDescent="0.25">
      <c r="AA3348" s="32" t="s">
        <v>4438</v>
      </c>
      <c r="AB3348">
        <v>33.93</v>
      </c>
      <c r="AC3348">
        <f t="shared" si="112"/>
        <v>-0.83481012658227849</v>
      </c>
      <c r="AD3348" s="42">
        <v>2.0673360897813797E-3</v>
      </c>
      <c r="AF3348" s="32" t="s">
        <v>4438</v>
      </c>
      <c r="AG3348">
        <v>33.93</v>
      </c>
      <c r="AH3348">
        <f t="shared" si="113"/>
        <v>-0.83481012658227849</v>
      </c>
      <c r="AI3348" s="180">
        <v>2.0673360897813797E-3</v>
      </c>
      <c r="AJ3348" s="42">
        <f ca="1">_xlfn.NORM.INV(RAND(),VAR!$F$6,VAR!$F$7)</f>
        <v>-1.6304310012076027E-2</v>
      </c>
    </row>
    <row r="3349" spans="27:36" x14ac:dyDescent="0.25">
      <c r="AA3349" s="32" t="s">
        <v>1948</v>
      </c>
      <c r="AB3349">
        <v>205.4</v>
      </c>
      <c r="AC3349">
        <f t="shared" si="112"/>
        <v>0.13424264178033019</v>
      </c>
      <c r="AD3349" s="42">
        <v>2.0489803883305679E-3</v>
      </c>
      <c r="AF3349" s="32" t="s">
        <v>1948</v>
      </c>
      <c r="AG3349">
        <v>205.4</v>
      </c>
      <c r="AH3349">
        <f t="shared" si="113"/>
        <v>0.13424264178033019</v>
      </c>
      <c r="AI3349" s="180">
        <v>2.0489803883305679E-3</v>
      </c>
      <c r="AJ3349" s="42">
        <f ca="1">_xlfn.NORM.INV(RAND(),VAR!$F$6,VAR!$F$7)</f>
        <v>5.9685612072744301E-3</v>
      </c>
    </row>
    <row r="3350" spans="27:36" x14ac:dyDescent="0.25">
      <c r="AA3350" s="32" t="s">
        <v>2287</v>
      </c>
      <c r="AB3350">
        <v>181.09</v>
      </c>
      <c r="AC3350">
        <f t="shared" si="112"/>
        <v>-0.54433596698706666</v>
      </c>
      <c r="AD3350" s="42">
        <v>2.0473660911908276E-3</v>
      </c>
      <c r="AF3350" s="32" t="s">
        <v>2287</v>
      </c>
      <c r="AG3350">
        <v>181.09</v>
      </c>
      <c r="AH3350">
        <f t="shared" si="113"/>
        <v>-0.54433596698706666</v>
      </c>
      <c r="AI3350" s="180">
        <v>2.0473660911908276E-3</v>
      </c>
      <c r="AJ3350" s="42">
        <f ca="1">_xlfn.NORM.INV(RAND(),VAR!$F$6,VAR!$F$7)</f>
        <v>-6.7294382427547676E-3</v>
      </c>
    </row>
    <row r="3351" spans="27:36" x14ac:dyDescent="0.25">
      <c r="AA3351" s="32" t="s">
        <v>386</v>
      </c>
      <c r="AB3351">
        <v>397.42</v>
      </c>
      <c r="AC3351">
        <f t="shared" si="112"/>
        <v>-4.8278174242061378E-2</v>
      </c>
      <c r="AD3351" s="42">
        <v>2.0423085650891348E-3</v>
      </c>
      <c r="AF3351" s="32" t="s">
        <v>386</v>
      </c>
      <c r="AG3351">
        <v>397.42</v>
      </c>
      <c r="AH3351">
        <f t="shared" si="113"/>
        <v>-4.8278174242061378E-2</v>
      </c>
      <c r="AI3351" s="180">
        <v>2.0423085650891348E-3</v>
      </c>
      <c r="AJ3351" s="42">
        <f ca="1">_xlfn.NORM.INV(RAND(),VAR!$F$6,VAR!$F$7)</f>
        <v>-1.347651719124821E-2</v>
      </c>
    </row>
    <row r="3352" spans="27:36" x14ac:dyDescent="0.25">
      <c r="AA3352" s="32" t="s">
        <v>581</v>
      </c>
      <c r="AB3352">
        <v>417.58</v>
      </c>
      <c r="AC3352">
        <f t="shared" si="112"/>
        <v>0.91743961796308193</v>
      </c>
      <c r="AD3352" s="42">
        <v>2.0396899671248914E-3</v>
      </c>
      <c r="AF3352" s="32" t="s">
        <v>581</v>
      </c>
      <c r="AG3352">
        <v>417.58</v>
      </c>
      <c r="AH3352">
        <f t="shared" si="113"/>
        <v>0.91743961796308193</v>
      </c>
      <c r="AI3352" s="180">
        <v>2.0396899671248914E-3</v>
      </c>
      <c r="AJ3352" s="42">
        <f ca="1">_xlfn.NORM.INV(RAND(),VAR!$F$6,VAR!$F$7)</f>
        <v>-5.0437315245748628E-3</v>
      </c>
    </row>
    <row r="3353" spans="27:36" x14ac:dyDescent="0.25">
      <c r="AA3353" s="32" t="s">
        <v>1196</v>
      </c>
      <c r="AB3353">
        <v>217.78</v>
      </c>
      <c r="AC3353">
        <f t="shared" si="112"/>
        <v>9.9382219989954788</v>
      </c>
      <c r="AD3353" s="42">
        <v>2.0244777767552957E-3</v>
      </c>
      <c r="AF3353" s="32" t="s">
        <v>1196</v>
      </c>
      <c r="AG3353">
        <v>217.78</v>
      </c>
      <c r="AH3353">
        <f t="shared" si="113"/>
        <v>9.9382219989954788</v>
      </c>
      <c r="AI3353" s="180">
        <v>2.0244777767552957E-3</v>
      </c>
      <c r="AJ3353" s="42">
        <f ca="1">_xlfn.NORM.INV(RAND(),VAR!$F$6,VAR!$F$7)</f>
        <v>-3.4739451193516714E-2</v>
      </c>
    </row>
    <row r="3354" spans="27:36" x14ac:dyDescent="0.25">
      <c r="AA3354" s="32" t="s">
        <v>5290</v>
      </c>
      <c r="AB3354">
        <v>19.91</v>
      </c>
      <c r="AC3354">
        <f t="shared" si="112"/>
        <v>-0.93282272757945883</v>
      </c>
      <c r="AD3354" s="42">
        <v>2.0130850528434774E-3</v>
      </c>
      <c r="AF3354" s="32" t="s">
        <v>5290</v>
      </c>
      <c r="AG3354">
        <v>19.91</v>
      </c>
      <c r="AH3354">
        <f t="shared" si="113"/>
        <v>-0.93282272757945883</v>
      </c>
      <c r="AI3354" s="180">
        <v>2.0130850528434774E-3</v>
      </c>
      <c r="AJ3354" s="42">
        <f ca="1">_xlfn.NORM.INV(RAND(),VAR!$F$6,VAR!$F$7)</f>
        <v>1.872342234980981E-2</v>
      </c>
    </row>
    <row r="3355" spans="27:36" x14ac:dyDescent="0.25">
      <c r="AA3355" s="32" t="s">
        <v>268</v>
      </c>
      <c r="AB3355">
        <v>296.38</v>
      </c>
      <c r="AC3355">
        <f t="shared" si="112"/>
        <v>7.3912797281993203</v>
      </c>
      <c r="AD3355" s="42">
        <v>1.9946583724939071E-3</v>
      </c>
      <c r="AF3355" s="32" t="s">
        <v>268</v>
      </c>
      <c r="AG3355">
        <v>296.38</v>
      </c>
      <c r="AH3355">
        <f t="shared" si="113"/>
        <v>7.3912797281993203</v>
      </c>
      <c r="AI3355" s="180">
        <v>1.9946583724939071E-3</v>
      </c>
      <c r="AJ3355" s="42">
        <f ca="1">_xlfn.NORM.INV(RAND(),VAR!$F$6,VAR!$F$7)</f>
        <v>-2.7883383729374527E-2</v>
      </c>
    </row>
    <row r="3356" spans="27:36" x14ac:dyDescent="0.25">
      <c r="AA3356" s="32" t="s">
        <v>4722</v>
      </c>
      <c r="AB3356">
        <v>35.32</v>
      </c>
      <c r="AC3356">
        <f t="shared" si="112"/>
        <v>-0.9091540420278299</v>
      </c>
      <c r="AD3356" s="42">
        <v>1.9858156028369489E-3</v>
      </c>
      <c r="AF3356" s="32" t="s">
        <v>4722</v>
      </c>
      <c r="AG3356">
        <v>35.32</v>
      </c>
      <c r="AH3356">
        <f t="shared" si="113"/>
        <v>-0.9091540420278299</v>
      </c>
      <c r="AI3356" s="180">
        <v>1.9858156028369489E-3</v>
      </c>
      <c r="AJ3356" s="42">
        <f ca="1">_xlfn.NORM.INV(RAND(),VAR!$F$6,VAR!$F$7)</f>
        <v>1.0815354152473377E-2</v>
      </c>
    </row>
    <row r="3357" spans="27:36" x14ac:dyDescent="0.25">
      <c r="AA3357" s="32" t="s">
        <v>862</v>
      </c>
      <c r="AB3357">
        <v>388.79</v>
      </c>
      <c r="AC3357">
        <f t="shared" si="112"/>
        <v>2.0795247524752476</v>
      </c>
      <c r="AD3357" s="42">
        <v>1.9844337920726929E-3</v>
      </c>
      <c r="AF3357" s="32" t="s">
        <v>862</v>
      </c>
      <c r="AG3357">
        <v>388.79</v>
      </c>
      <c r="AH3357">
        <f t="shared" si="113"/>
        <v>2.0795247524752476</v>
      </c>
      <c r="AI3357" s="180">
        <v>1.9844337920726929E-3</v>
      </c>
      <c r="AJ3357" s="42">
        <f ca="1">_xlfn.NORM.INV(RAND(),VAR!$F$6,VAR!$F$7)</f>
        <v>9.1944148620639234E-3</v>
      </c>
    </row>
    <row r="3358" spans="27:36" x14ac:dyDescent="0.25">
      <c r="AA3358" s="32" t="s">
        <v>3418</v>
      </c>
      <c r="AB3358">
        <v>126.25</v>
      </c>
      <c r="AC3358">
        <f t="shared" si="112"/>
        <v>7.2732634338138933</v>
      </c>
      <c r="AD3358" s="42">
        <v>1.9841269841269771E-3</v>
      </c>
      <c r="AF3358" s="32" t="s">
        <v>3418</v>
      </c>
      <c r="AG3358">
        <v>126.25</v>
      </c>
      <c r="AH3358">
        <f t="shared" si="113"/>
        <v>7.2732634338138933</v>
      </c>
      <c r="AI3358" s="180">
        <v>1.9841269841269771E-3</v>
      </c>
      <c r="AJ3358" s="42">
        <f ca="1">_xlfn.NORM.INV(RAND(),VAR!$F$6,VAR!$F$7)</f>
        <v>-3.2407668734818124E-2</v>
      </c>
    </row>
    <row r="3359" spans="27:36" x14ac:dyDescent="0.25">
      <c r="AA3359" s="32" t="s">
        <v>5454</v>
      </c>
      <c r="AB3359">
        <v>15.26</v>
      </c>
      <c r="AC3359">
        <f t="shared" si="112"/>
        <v>-0.94550000000000001</v>
      </c>
      <c r="AD3359" s="42">
        <v>1.969796454366346E-3</v>
      </c>
      <c r="AF3359" s="32" t="s">
        <v>5454</v>
      </c>
      <c r="AG3359">
        <v>15.26</v>
      </c>
      <c r="AH3359">
        <f t="shared" si="113"/>
        <v>-0.94550000000000001</v>
      </c>
      <c r="AI3359" s="180">
        <v>1.969796454366346E-3</v>
      </c>
      <c r="AJ3359" s="42">
        <f ca="1">_xlfn.NORM.INV(RAND(),VAR!$F$6,VAR!$F$7)</f>
        <v>2.0915445122548622E-2</v>
      </c>
    </row>
    <row r="3360" spans="27:36" x14ac:dyDescent="0.25">
      <c r="AA3360" s="32" t="s">
        <v>241</v>
      </c>
      <c r="AB3360">
        <v>280</v>
      </c>
      <c r="AC3360">
        <f t="shared" si="112"/>
        <v>-0.2682608127531686</v>
      </c>
      <c r="AD3360" s="42">
        <v>1.9681517266059156E-3</v>
      </c>
      <c r="AF3360" s="32" t="s">
        <v>241</v>
      </c>
      <c r="AG3360">
        <v>280</v>
      </c>
      <c r="AH3360">
        <f t="shared" si="113"/>
        <v>-0.2682608127531686</v>
      </c>
      <c r="AI3360" s="180">
        <v>1.9681517266059156E-3</v>
      </c>
      <c r="AJ3360" s="42">
        <f ca="1">_xlfn.NORM.INV(RAND(),VAR!$F$6,VAR!$F$7)</f>
        <v>1.9335593369900334E-2</v>
      </c>
    </row>
    <row r="3361" spans="27:36" x14ac:dyDescent="0.25">
      <c r="AA3361" s="32" t="s">
        <v>148</v>
      </c>
      <c r="AB3361">
        <v>382.65</v>
      </c>
      <c r="AC3361">
        <f t="shared" si="112"/>
        <v>17.720645792563598</v>
      </c>
      <c r="AD3361" s="42">
        <v>1.9638648860957897E-3</v>
      </c>
      <c r="AF3361" s="32" t="s">
        <v>148</v>
      </c>
      <c r="AG3361">
        <v>382.65</v>
      </c>
      <c r="AH3361">
        <f t="shared" si="113"/>
        <v>17.720645792563598</v>
      </c>
      <c r="AI3361" s="180">
        <v>1.9638648860957897E-3</v>
      </c>
      <c r="AJ3361" s="42">
        <f ca="1">_xlfn.NORM.INV(RAND(),VAR!$F$6,VAR!$F$7)</f>
        <v>2.4066892170879664E-2</v>
      </c>
    </row>
    <row r="3362" spans="27:36" x14ac:dyDescent="0.25">
      <c r="AA3362" s="32" t="s">
        <v>5315</v>
      </c>
      <c r="AB3362">
        <v>20.440000000000001</v>
      </c>
      <c r="AC3362">
        <f t="shared" si="112"/>
        <v>-0.9365118807268209</v>
      </c>
      <c r="AD3362" s="42">
        <v>1.9607843137257053E-3</v>
      </c>
      <c r="AF3362" s="32" t="s">
        <v>5315</v>
      </c>
      <c r="AG3362">
        <v>20.440000000000001</v>
      </c>
      <c r="AH3362">
        <f t="shared" si="113"/>
        <v>-0.9365118807268209</v>
      </c>
      <c r="AI3362" s="180">
        <v>1.9607843137257053E-3</v>
      </c>
      <c r="AJ3362" s="42">
        <f ca="1">_xlfn.NORM.INV(RAND(),VAR!$F$6,VAR!$F$7)</f>
        <v>1.3857715024801513E-2</v>
      </c>
    </row>
    <row r="3363" spans="27:36" x14ac:dyDescent="0.25">
      <c r="AA3363" s="32" t="s">
        <v>971</v>
      </c>
      <c r="AB3363">
        <v>321.95</v>
      </c>
      <c r="AC3363">
        <f t="shared" si="112"/>
        <v>14.743276283618583</v>
      </c>
      <c r="AD3363" s="42">
        <v>1.9606622681438424E-3</v>
      </c>
      <c r="AF3363" s="32" t="s">
        <v>971</v>
      </c>
      <c r="AG3363">
        <v>321.95</v>
      </c>
      <c r="AH3363">
        <f t="shared" si="113"/>
        <v>14.743276283618583</v>
      </c>
      <c r="AI3363" s="180">
        <v>1.9606622681438424E-3</v>
      </c>
      <c r="AJ3363" s="42">
        <f ca="1">_xlfn.NORM.INV(RAND(),VAR!$F$6,VAR!$F$7)</f>
        <v>-1.6182880413547124E-2</v>
      </c>
    </row>
    <row r="3364" spans="27:36" x14ac:dyDescent="0.25">
      <c r="AA3364" s="32" t="s">
        <v>5301</v>
      </c>
      <c r="AB3364">
        <v>20.45</v>
      </c>
      <c r="AC3364">
        <f t="shared" si="112"/>
        <v>-0.86689664149960943</v>
      </c>
      <c r="AD3364" s="42">
        <v>1.9598236158744342E-3</v>
      </c>
      <c r="AF3364" s="32" t="s">
        <v>5301</v>
      </c>
      <c r="AG3364">
        <v>20.45</v>
      </c>
      <c r="AH3364">
        <f t="shared" si="113"/>
        <v>-0.86689664149960943</v>
      </c>
      <c r="AI3364" s="180">
        <v>1.9598236158744342E-3</v>
      </c>
      <c r="AJ3364" s="42">
        <f ca="1">_xlfn.NORM.INV(RAND(),VAR!$F$6,VAR!$F$7)</f>
        <v>1.134127634519927E-3</v>
      </c>
    </row>
    <row r="3365" spans="27:36" x14ac:dyDescent="0.25">
      <c r="AA3365" s="32" t="s">
        <v>3050</v>
      </c>
      <c r="AB3365">
        <v>153.63999999999999</v>
      </c>
      <c r="AC3365">
        <f t="shared" si="112"/>
        <v>0.87457296242069305</v>
      </c>
      <c r="AD3365" s="42">
        <v>1.9564366766662289E-3</v>
      </c>
      <c r="AF3365" s="32" t="s">
        <v>3050</v>
      </c>
      <c r="AG3365">
        <v>153.63999999999999</v>
      </c>
      <c r="AH3365">
        <f t="shared" si="113"/>
        <v>0.87457296242069305</v>
      </c>
      <c r="AI3365" s="180">
        <v>1.9564366766662289E-3</v>
      </c>
      <c r="AJ3365" s="42">
        <f ca="1">_xlfn.NORM.INV(RAND(),VAR!$F$6,VAR!$F$7)</f>
        <v>1.9285101705782411E-2</v>
      </c>
    </row>
    <row r="3366" spans="27:36" x14ac:dyDescent="0.25">
      <c r="AA3366" s="32" t="s">
        <v>3805</v>
      </c>
      <c r="AB3366">
        <v>81.96</v>
      </c>
      <c r="AC3366">
        <f t="shared" si="112"/>
        <v>4.3255360623781671</v>
      </c>
      <c r="AD3366" s="42">
        <v>1.9559902200487755E-3</v>
      </c>
      <c r="AF3366" s="32" t="s">
        <v>3805</v>
      </c>
      <c r="AG3366">
        <v>81.96</v>
      </c>
      <c r="AH3366">
        <f t="shared" si="113"/>
        <v>4.3255360623781671</v>
      </c>
      <c r="AI3366" s="180">
        <v>1.9559902200487755E-3</v>
      </c>
      <c r="AJ3366" s="42">
        <f ca="1">_xlfn.NORM.INV(RAND(),VAR!$F$6,VAR!$F$7)</f>
        <v>2.4108563042954509E-4</v>
      </c>
    </row>
    <row r="3367" spans="27:36" x14ac:dyDescent="0.25">
      <c r="AA3367" s="32" t="s">
        <v>5424</v>
      </c>
      <c r="AB3367">
        <v>15.39</v>
      </c>
      <c r="AC3367">
        <f t="shared" si="112"/>
        <v>-0.96165632707975179</v>
      </c>
      <c r="AD3367" s="42">
        <v>1.953125E-3</v>
      </c>
      <c r="AF3367" s="32" t="s">
        <v>5424</v>
      </c>
      <c r="AG3367">
        <v>15.39</v>
      </c>
      <c r="AH3367">
        <f t="shared" si="113"/>
        <v>-0.96165632707975179</v>
      </c>
      <c r="AI3367" s="180">
        <v>1.953125E-3</v>
      </c>
      <c r="AJ3367" s="42">
        <f ca="1">_xlfn.NORM.INV(RAND(),VAR!$F$6,VAR!$F$7)</f>
        <v>-3.0886583388093126E-2</v>
      </c>
    </row>
    <row r="3368" spans="27:36" x14ac:dyDescent="0.25">
      <c r="AA3368" s="32" t="s">
        <v>791</v>
      </c>
      <c r="AB3368">
        <v>401.37</v>
      </c>
      <c r="AC3368">
        <f t="shared" si="112"/>
        <v>37.892441860465112</v>
      </c>
      <c r="AD3368" s="42">
        <v>1.9471279862204316E-3</v>
      </c>
      <c r="AF3368" s="32" t="s">
        <v>791</v>
      </c>
      <c r="AG3368">
        <v>401.37</v>
      </c>
      <c r="AH3368">
        <f t="shared" si="113"/>
        <v>37.892441860465112</v>
      </c>
      <c r="AI3368" s="180">
        <v>1.9471279862204316E-3</v>
      </c>
      <c r="AJ3368" s="42">
        <f ca="1">_xlfn.NORM.INV(RAND(),VAR!$F$6,VAR!$F$7)</f>
        <v>4.1967375728351589E-2</v>
      </c>
    </row>
    <row r="3369" spans="27:36" x14ac:dyDescent="0.25">
      <c r="AA3369" s="32" t="s">
        <v>5729</v>
      </c>
      <c r="AB3369">
        <v>10.32</v>
      </c>
      <c r="AC3369">
        <f t="shared" si="112"/>
        <v>-0.92654281443519115</v>
      </c>
      <c r="AD3369" s="42">
        <v>1.9417475728153999E-3</v>
      </c>
      <c r="AF3369" s="32" t="s">
        <v>5729</v>
      </c>
      <c r="AG3369">
        <v>10.32</v>
      </c>
      <c r="AH3369">
        <f t="shared" si="113"/>
        <v>-0.92654281443519115</v>
      </c>
      <c r="AI3369" s="180">
        <v>1.9417475728153999E-3</v>
      </c>
      <c r="AJ3369" s="42">
        <f ca="1">_xlfn.NORM.INV(RAND(),VAR!$F$6,VAR!$F$7)</f>
        <v>9.7930671553211994E-3</v>
      </c>
    </row>
    <row r="3370" spans="27:36" x14ac:dyDescent="0.25">
      <c r="AA3370" s="32" t="s">
        <v>3321</v>
      </c>
      <c r="AB3370">
        <v>140.49</v>
      </c>
      <c r="AC3370">
        <f t="shared" si="112"/>
        <v>-0.65389731966890019</v>
      </c>
      <c r="AD3370" s="42">
        <v>1.9255455712452463E-3</v>
      </c>
      <c r="AF3370" s="32" t="s">
        <v>3321</v>
      </c>
      <c r="AG3370">
        <v>140.49</v>
      </c>
      <c r="AH3370">
        <f t="shared" si="113"/>
        <v>-0.65389731966890019</v>
      </c>
      <c r="AI3370" s="180">
        <v>1.9255455712452463E-3</v>
      </c>
      <c r="AJ3370" s="42">
        <f ca="1">_xlfn.NORM.INV(RAND(),VAR!$F$6,VAR!$F$7)</f>
        <v>2.1421951037054757E-2</v>
      </c>
    </row>
    <row r="3371" spans="27:36" x14ac:dyDescent="0.25">
      <c r="AA3371" s="32" t="s">
        <v>905</v>
      </c>
      <c r="AB3371">
        <v>405.92</v>
      </c>
      <c r="AC3371">
        <f t="shared" si="112"/>
        <v>1.775331601258034</v>
      </c>
      <c r="AD3371" s="42">
        <v>1.9252604038111354E-3</v>
      </c>
      <c r="AF3371" s="32" t="s">
        <v>905</v>
      </c>
      <c r="AG3371">
        <v>405.92</v>
      </c>
      <c r="AH3371">
        <f t="shared" si="113"/>
        <v>1.775331601258034</v>
      </c>
      <c r="AI3371" s="180">
        <v>1.9252604038111354E-3</v>
      </c>
      <c r="AJ3371" s="42">
        <f ca="1">_xlfn.NORM.INV(RAND(),VAR!$F$6,VAR!$F$7)</f>
        <v>-1.7039066402079344E-2</v>
      </c>
    </row>
    <row r="3372" spans="27:36" x14ac:dyDescent="0.25">
      <c r="AA3372" s="32" t="s">
        <v>3098</v>
      </c>
      <c r="AB3372">
        <v>146.26</v>
      </c>
      <c r="AC3372">
        <f t="shared" si="112"/>
        <v>12.982791586998086</v>
      </c>
      <c r="AD3372" s="42">
        <v>1.9180709686259512E-3</v>
      </c>
      <c r="AF3372" s="32" t="s">
        <v>3098</v>
      </c>
      <c r="AG3372">
        <v>146.26</v>
      </c>
      <c r="AH3372">
        <f t="shared" si="113"/>
        <v>12.982791586998086</v>
      </c>
      <c r="AI3372" s="180">
        <v>1.9180709686259512E-3</v>
      </c>
      <c r="AJ3372" s="42">
        <f ca="1">_xlfn.NORM.INV(RAND(),VAR!$F$6,VAR!$F$7)</f>
        <v>-2.203756205850972E-3</v>
      </c>
    </row>
    <row r="3373" spans="27:36" x14ac:dyDescent="0.25">
      <c r="AA3373" s="32" t="s">
        <v>6838</v>
      </c>
      <c r="AB3373">
        <v>10.46</v>
      </c>
      <c r="AC3373">
        <f t="shared" si="112"/>
        <v>-0.94888335043737482</v>
      </c>
      <c r="AD3373" s="42">
        <v>1.9157088122607746E-3</v>
      </c>
      <c r="AF3373" s="32" t="s">
        <v>6838</v>
      </c>
      <c r="AG3373">
        <v>10.46</v>
      </c>
      <c r="AH3373">
        <f t="shared" si="113"/>
        <v>-0.94888335043737482</v>
      </c>
      <c r="AI3373" s="180">
        <v>1.9157088122607746E-3</v>
      </c>
      <c r="AJ3373" s="42">
        <f ca="1">_xlfn.NORM.INV(RAND(),VAR!$F$6,VAR!$F$7)</f>
        <v>1.0652713187458437E-2</v>
      </c>
    </row>
    <row r="3374" spans="27:36" x14ac:dyDescent="0.25">
      <c r="AA3374" s="32" t="s">
        <v>1899</v>
      </c>
      <c r="AB3374">
        <v>204.63</v>
      </c>
      <c r="AC3374">
        <f t="shared" si="112"/>
        <v>0.48821818181818188</v>
      </c>
      <c r="AD3374" s="42">
        <v>1.9095182138659794E-3</v>
      </c>
      <c r="AF3374" s="32" t="s">
        <v>1899</v>
      </c>
      <c r="AG3374">
        <v>204.63</v>
      </c>
      <c r="AH3374">
        <f t="shared" si="113"/>
        <v>0.48821818181818188</v>
      </c>
      <c r="AI3374" s="180">
        <v>1.9095182138659794E-3</v>
      </c>
      <c r="AJ3374" s="42">
        <f ca="1">_xlfn.NORM.INV(RAND(),VAR!$F$6,VAR!$F$7)</f>
        <v>-1.0952444897485725E-2</v>
      </c>
    </row>
    <row r="3375" spans="27:36" x14ac:dyDescent="0.25">
      <c r="AA3375" s="32" t="s">
        <v>2846</v>
      </c>
      <c r="AB3375">
        <v>137.5</v>
      </c>
      <c r="AC3375">
        <f t="shared" si="112"/>
        <v>-2.0322252866888935E-3</v>
      </c>
      <c r="AD3375" s="42">
        <v>1.8944914019236592E-3</v>
      </c>
      <c r="AF3375" s="32" t="s">
        <v>2846</v>
      </c>
      <c r="AG3375">
        <v>137.5</v>
      </c>
      <c r="AH3375">
        <f t="shared" si="113"/>
        <v>-2.0322252866888935E-3</v>
      </c>
      <c r="AI3375" s="180">
        <v>1.8944914019236592E-3</v>
      </c>
      <c r="AJ3375" s="42">
        <f ca="1">_xlfn.NORM.INV(RAND(),VAR!$F$6,VAR!$F$7)</f>
        <v>1.4824511166128537E-2</v>
      </c>
    </row>
    <row r="3376" spans="27:36" x14ac:dyDescent="0.25">
      <c r="AA3376" s="32" t="s">
        <v>2730</v>
      </c>
      <c r="AB3376">
        <v>137.78</v>
      </c>
      <c r="AC3376">
        <f t="shared" si="112"/>
        <v>7.6545226130653266</v>
      </c>
      <c r="AD3376" s="42">
        <v>1.8906340895870066E-3</v>
      </c>
      <c r="AF3376" s="32" t="s">
        <v>2730</v>
      </c>
      <c r="AG3376">
        <v>137.78</v>
      </c>
      <c r="AH3376">
        <f t="shared" si="113"/>
        <v>7.6545226130653266</v>
      </c>
      <c r="AI3376" s="180">
        <v>1.8906340895870066E-3</v>
      </c>
      <c r="AJ3376" s="42">
        <f ca="1">_xlfn.NORM.INV(RAND(),VAR!$F$6,VAR!$F$7)</f>
        <v>1.09365007394076E-3</v>
      </c>
    </row>
    <row r="3377" spans="27:36" x14ac:dyDescent="0.25">
      <c r="AA3377" s="32" t="s">
        <v>5380</v>
      </c>
      <c r="AB3377">
        <v>15.92</v>
      </c>
      <c r="AC3377">
        <f t="shared" si="112"/>
        <v>-0.76934221964647931</v>
      </c>
      <c r="AD3377" s="42">
        <v>1.8879798615480947E-3</v>
      </c>
      <c r="AF3377" s="32" t="s">
        <v>5380</v>
      </c>
      <c r="AG3377">
        <v>15.92</v>
      </c>
      <c r="AH3377">
        <f t="shared" si="113"/>
        <v>-0.76934221964647931</v>
      </c>
      <c r="AI3377" s="180">
        <v>1.8879798615480947E-3</v>
      </c>
      <c r="AJ3377" s="42">
        <f ca="1">_xlfn.NORM.INV(RAND(),VAR!$F$6,VAR!$F$7)</f>
        <v>1.02572322402581E-2</v>
      </c>
    </row>
    <row r="3378" spans="27:36" x14ac:dyDescent="0.25">
      <c r="AA3378" s="32" t="s">
        <v>3969</v>
      </c>
      <c r="AB3378">
        <v>69.02</v>
      </c>
      <c r="AC3378">
        <f t="shared" si="112"/>
        <v>-7.9856019197440453E-2</v>
      </c>
      <c r="AD3378" s="42">
        <v>1.8870663376395758E-3</v>
      </c>
      <c r="AF3378" s="32" t="s">
        <v>3969</v>
      </c>
      <c r="AG3378">
        <v>69.02</v>
      </c>
      <c r="AH3378">
        <f t="shared" si="113"/>
        <v>-7.9856019197440453E-2</v>
      </c>
      <c r="AI3378" s="180">
        <v>1.8870663376395758E-3</v>
      </c>
      <c r="AJ3378" s="42">
        <f ca="1">_xlfn.NORM.INV(RAND(),VAR!$F$6,VAR!$F$7)</f>
        <v>-1.1396729990919299E-2</v>
      </c>
    </row>
    <row r="3379" spans="27:36" x14ac:dyDescent="0.25">
      <c r="AA3379" s="32" t="s">
        <v>3850</v>
      </c>
      <c r="AB3379">
        <v>75.010000000000005</v>
      </c>
      <c r="AC3379">
        <f t="shared" si="112"/>
        <v>5.9776744186046518</v>
      </c>
      <c r="AD3379" s="42">
        <v>1.869907840256424E-3</v>
      </c>
      <c r="AF3379" s="32" t="s">
        <v>3850</v>
      </c>
      <c r="AG3379">
        <v>75.010000000000005</v>
      </c>
      <c r="AH3379">
        <f t="shared" si="113"/>
        <v>5.9776744186046518</v>
      </c>
      <c r="AI3379" s="180">
        <v>1.869907840256424E-3</v>
      </c>
      <c r="AJ3379" s="42">
        <f ca="1">_xlfn.NORM.INV(RAND(),VAR!$F$6,VAR!$F$7)</f>
        <v>4.5765168496681849E-3</v>
      </c>
    </row>
    <row r="3380" spans="27:36" x14ac:dyDescent="0.25">
      <c r="AA3380" s="32" t="s">
        <v>6865</v>
      </c>
      <c r="AB3380">
        <v>10.75</v>
      </c>
      <c r="AC3380">
        <f t="shared" si="112"/>
        <v>-0.91694993819530279</v>
      </c>
      <c r="AD3380" s="42">
        <v>1.8639328984155767E-3</v>
      </c>
      <c r="AF3380" s="32" t="s">
        <v>6865</v>
      </c>
      <c r="AG3380">
        <v>10.75</v>
      </c>
      <c r="AH3380">
        <f t="shared" si="113"/>
        <v>-0.91694993819530279</v>
      </c>
      <c r="AI3380" s="180">
        <v>1.8639328984155767E-3</v>
      </c>
      <c r="AJ3380" s="42">
        <f ca="1">_xlfn.NORM.INV(RAND(),VAR!$F$6,VAR!$F$7)</f>
        <v>1.6877549904297681E-2</v>
      </c>
    </row>
    <row r="3381" spans="27:36" x14ac:dyDescent="0.25">
      <c r="AA3381" s="32" t="s">
        <v>3315</v>
      </c>
      <c r="AB3381">
        <v>129.44</v>
      </c>
      <c r="AC3381">
        <f t="shared" si="112"/>
        <v>-0.69684762752353735</v>
      </c>
      <c r="AD3381" s="42">
        <v>1.8575851393189957E-3</v>
      </c>
      <c r="AF3381" s="32" t="s">
        <v>3315</v>
      </c>
      <c r="AG3381">
        <v>129.44</v>
      </c>
      <c r="AH3381">
        <f t="shared" si="113"/>
        <v>-0.69684762752353735</v>
      </c>
      <c r="AI3381" s="180">
        <v>1.8575851393189957E-3</v>
      </c>
      <c r="AJ3381" s="42">
        <f ca="1">_xlfn.NORM.INV(RAND(),VAR!$F$6,VAR!$F$7)</f>
        <v>-2.8409802232109614E-2</v>
      </c>
    </row>
    <row r="3382" spans="27:36" x14ac:dyDescent="0.25">
      <c r="AA3382" s="32" t="s">
        <v>142</v>
      </c>
      <c r="AB3382">
        <v>426.98</v>
      </c>
      <c r="AC3382">
        <f t="shared" si="112"/>
        <v>0.71684760755930865</v>
      </c>
      <c r="AD3382" s="42">
        <v>1.853633356015072E-3</v>
      </c>
      <c r="AF3382" s="32" t="s">
        <v>142</v>
      </c>
      <c r="AG3382">
        <v>426.98</v>
      </c>
      <c r="AH3382">
        <f t="shared" si="113"/>
        <v>0.71684760755930865</v>
      </c>
      <c r="AI3382" s="180">
        <v>1.853633356015072E-3</v>
      </c>
      <c r="AJ3382" s="42">
        <f ca="1">_xlfn.NORM.INV(RAND(),VAR!$F$6,VAR!$F$7)</f>
        <v>5.748074042227806E-3</v>
      </c>
    </row>
    <row r="3383" spans="27:36" x14ac:dyDescent="0.25">
      <c r="AA3383" s="32" t="s">
        <v>1133</v>
      </c>
      <c r="AB3383">
        <v>248.7</v>
      </c>
      <c r="AC3383">
        <f t="shared" si="112"/>
        <v>2.5206681766704415</v>
      </c>
      <c r="AD3383" s="42">
        <v>1.8530454398968388E-3</v>
      </c>
      <c r="AF3383" s="32" t="s">
        <v>1133</v>
      </c>
      <c r="AG3383">
        <v>248.7</v>
      </c>
      <c r="AH3383">
        <f t="shared" si="113"/>
        <v>2.5206681766704415</v>
      </c>
      <c r="AI3383" s="180">
        <v>1.8530454398968388E-3</v>
      </c>
      <c r="AJ3383" s="42">
        <f ca="1">_xlfn.NORM.INV(RAND(),VAR!$F$6,VAR!$F$7)</f>
        <v>3.1138120105575233E-3</v>
      </c>
    </row>
    <row r="3384" spans="27:36" x14ac:dyDescent="0.25">
      <c r="AA3384" s="32" t="s">
        <v>4030</v>
      </c>
      <c r="AB3384">
        <v>70.64</v>
      </c>
      <c r="AC3384">
        <f t="shared" si="112"/>
        <v>-0.59486120669878417</v>
      </c>
      <c r="AD3384" s="42">
        <v>1.843710112040764E-3</v>
      </c>
      <c r="AF3384" s="32" t="s">
        <v>4030</v>
      </c>
      <c r="AG3384">
        <v>70.64</v>
      </c>
      <c r="AH3384">
        <f t="shared" si="113"/>
        <v>-0.59486120669878417</v>
      </c>
      <c r="AI3384" s="180">
        <v>1.843710112040764E-3</v>
      </c>
      <c r="AJ3384" s="42">
        <f ca="1">_xlfn.NORM.INV(RAND(),VAR!$F$6,VAR!$F$7)</f>
        <v>-1.9203668333891998E-2</v>
      </c>
    </row>
    <row r="3385" spans="27:36" x14ac:dyDescent="0.25">
      <c r="AA3385" s="32" t="s">
        <v>1838</v>
      </c>
      <c r="AB3385">
        <v>174.36</v>
      </c>
      <c r="AC3385">
        <f t="shared" si="112"/>
        <v>-5.9496197205890167E-2</v>
      </c>
      <c r="AD3385" s="42">
        <v>1.8386577798208403E-3</v>
      </c>
      <c r="AF3385" s="32" t="s">
        <v>1838</v>
      </c>
      <c r="AG3385">
        <v>174.36</v>
      </c>
      <c r="AH3385">
        <f t="shared" si="113"/>
        <v>-5.9496197205890167E-2</v>
      </c>
      <c r="AI3385" s="180">
        <v>1.8386577798208403E-3</v>
      </c>
      <c r="AJ3385" s="42">
        <f ca="1">_xlfn.NORM.INV(RAND(),VAR!$F$6,VAR!$F$7)</f>
        <v>3.5154289552580369E-2</v>
      </c>
    </row>
    <row r="3386" spans="27:36" x14ac:dyDescent="0.25">
      <c r="AA3386" s="32" t="s">
        <v>2318</v>
      </c>
      <c r="AB3386">
        <v>185.39</v>
      </c>
      <c r="AC3386">
        <f t="shared" si="112"/>
        <v>-0.32086599750897515</v>
      </c>
      <c r="AD3386" s="42">
        <v>1.8373412591190519E-3</v>
      </c>
      <c r="AF3386" s="32" t="s">
        <v>2318</v>
      </c>
      <c r="AG3386">
        <v>185.39</v>
      </c>
      <c r="AH3386">
        <f t="shared" si="113"/>
        <v>-0.32086599750897515</v>
      </c>
      <c r="AI3386" s="180">
        <v>1.8373412591190519E-3</v>
      </c>
      <c r="AJ3386" s="42">
        <f ca="1">_xlfn.NORM.INV(RAND(),VAR!$F$6,VAR!$F$7)</f>
        <v>1.6584994336512743E-2</v>
      </c>
    </row>
    <row r="3387" spans="27:36" x14ac:dyDescent="0.25">
      <c r="AA3387" s="32" t="s">
        <v>1104</v>
      </c>
      <c r="AB3387">
        <v>272.98</v>
      </c>
      <c r="AC3387">
        <f t="shared" si="112"/>
        <v>1.0806402439024394</v>
      </c>
      <c r="AD3387" s="42">
        <v>1.8349970640048063E-3</v>
      </c>
      <c r="AF3387" s="32" t="s">
        <v>1104</v>
      </c>
      <c r="AG3387">
        <v>272.98</v>
      </c>
      <c r="AH3387">
        <f t="shared" si="113"/>
        <v>1.0806402439024394</v>
      </c>
      <c r="AI3387" s="180">
        <v>1.8349970640048063E-3</v>
      </c>
      <c r="AJ3387" s="42">
        <f ca="1">_xlfn.NORM.INV(RAND(),VAR!$F$6,VAR!$F$7)</f>
        <v>-7.6351523022151237E-3</v>
      </c>
    </row>
    <row r="3388" spans="27:36" x14ac:dyDescent="0.25">
      <c r="AA3388" s="32" t="s">
        <v>3399</v>
      </c>
      <c r="AB3388">
        <v>131.19999999999999</v>
      </c>
      <c r="AC3388">
        <f t="shared" si="112"/>
        <v>3.7988295537673737</v>
      </c>
      <c r="AD3388" s="42">
        <v>1.8326206475258733E-3</v>
      </c>
      <c r="AF3388" s="32" t="s">
        <v>3399</v>
      </c>
      <c r="AG3388">
        <v>131.19999999999999</v>
      </c>
      <c r="AH3388">
        <f t="shared" si="113"/>
        <v>3.7988295537673737</v>
      </c>
      <c r="AI3388" s="180">
        <v>1.8326206475258733E-3</v>
      </c>
      <c r="AJ3388" s="42">
        <f ca="1">_xlfn.NORM.INV(RAND(),VAR!$F$6,VAR!$F$7)</f>
        <v>-1.7294152725792263E-2</v>
      </c>
    </row>
    <row r="3389" spans="27:36" x14ac:dyDescent="0.25">
      <c r="AA3389" s="32" t="s">
        <v>5181</v>
      </c>
      <c r="AB3389">
        <v>27.34</v>
      </c>
      <c r="AC3389">
        <f t="shared" si="112"/>
        <v>-0.44801130627902286</v>
      </c>
      <c r="AD3389" s="42">
        <v>1.8321729571271206E-3</v>
      </c>
      <c r="AF3389" s="32" t="s">
        <v>5181</v>
      </c>
      <c r="AG3389">
        <v>27.34</v>
      </c>
      <c r="AH3389">
        <f t="shared" si="113"/>
        <v>-0.44801130627902286</v>
      </c>
      <c r="AI3389" s="180">
        <v>1.8321729571271206E-3</v>
      </c>
      <c r="AJ3389" s="42">
        <f ca="1">_xlfn.NORM.INV(RAND(),VAR!$F$6,VAR!$F$7)</f>
        <v>-2.2146937510464553E-3</v>
      </c>
    </row>
    <row r="3390" spans="27:36" x14ac:dyDescent="0.25">
      <c r="AA3390" s="32" t="s">
        <v>4169</v>
      </c>
      <c r="AB3390">
        <v>49.53</v>
      </c>
      <c r="AC3390">
        <f t="shared" si="112"/>
        <v>-0.77514980933357547</v>
      </c>
      <c r="AD3390" s="42">
        <v>1.8203883495147011E-3</v>
      </c>
      <c r="AF3390" s="32" t="s">
        <v>4169</v>
      </c>
      <c r="AG3390">
        <v>49.53</v>
      </c>
      <c r="AH3390">
        <f t="shared" si="113"/>
        <v>-0.77514980933357547</v>
      </c>
      <c r="AI3390" s="180">
        <v>1.8203883495147011E-3</v>
      </c>
      <c r="AJ3390" s="42">
        <f ca="1">_xlfn.NORM.INV(RAND(),VAR!$F$6,VAR!$F$7)</f>
        <v>-1.1111405386120803E-2</v>
      </c>
    </row>
    <row r="3391" spans="27:36" x14ac:dyDescent="0.25">
      <c r="AA3391" s="32" t="s">
        <v>1170</v>
      </c>
      <c r="AB3391">
        <v>220.28</v>
      </c>
      <c r="AC3391">
        <f t="shared" si="112"/>
        <v>0.17101695816277696</v>
      </c>
      <c r="AD3391" s="42">
        <v>1.819174094960907E-3</v>
      </c>
      <c r="AF3391" s="32" t="s">
        <v>1170</v>
      </c>
      <c r="AG3391">
        <v>220.28</v>
      </c>
      <c r="AH3391">
        <f t="shared" si="113"/>
        <v>0.17101695816277696</v>
      </c>
      <c r="AI3391" s="180">
        <v>1.819174094960907E-3</v>
      </c>
      <c r="AJ3391" s="42">
        <f ca="1">_xlfn.NORM.INV(RAND(),VAR!$F$6,VAR!$F$7)</f>
        <v>9.6018330608235378E-3</v>
      </c>
    </row>
    <row r="3392" spans="27:36" x14ac:dyDescent="0.25">
      <c r="AA3392" s="32" t="s">
        <v>2168</v>
      </c>
      <c r="AB3392">
        <v>188.11</v>
      </c>
      <c r="AC3392">
        <f t="shared" si="112"/>
        <v>-0.36225250881475446</v>
      </c>
      <c r="AD3392" s="42">
        <v>1.8107258880546429E-3</v>
      </c>
      <c r="AF3392" s="32" t="s">
        <v>2168</v>
      </c>
      <c r="AG3392">
        <v>188.11</v>
      </c>
      <c r="AH3392">
        <f t="shared" si="113"/>
        <v>-0.36225250881475446</v>
      </c>
      <c r="AI3392" s="180">
        <v>1.8107258880546429E-3</v>
      </c>
      <c r="AJ3392" s="42">
        <f ca="1">_xlfn.NORM.INV(RAND(),VAR!$F$6,VAR!$F$7)</f>
        <v>-1.093644082616229E-2</v>
      </c>
    </row>
    <row r="3393" spans="27:36" x14ac:dyDescent="0.25">
      <c r="AA3393" s="32" t="s">
        <v>280</v>
      </c>
      <c r="AB3393">
        <v>294.95999999999998</v>
      </c>
      <c r="AC3393">
        <f t="shared" si="112"/>
        <v>-0.34610268688480983</v>
      </c>
      <c r="AD3393" s="42">
        <v>1.8000883062188056E-3</v>
      </c>
      <c r="AF3393" s="32" t="s">
        <v>280</v>
      </c>
      <c r="AG3393">
        <v>294.95999999999998</v>
      </c>
      <c r="AH3393">
        <f t="shared" si="113"/>
        <v>-0.34610268688480983</v>
      </c>
      <c r="AI3393" s="180">
        <v>1.8000883062188056E-3</v>
      </c>
      <c r="AJ3393" s="42">
        <f ca="1">_xlfn.NORM.INV(RAND(),VAR!$F$6,VAR!$F$7)</f>
        <v>3.661175832796802E-3</v>
      </c>
    </row>
    <row r="3394" spans="27:36" x14ac:dyDescent="0.25">
      <c r="AA3394" s="32" t="s">
        <v>637</v>
      </c>
      <c r="AB3394">
        <v>451.08</v>
      </c>
      <c r="AC3394">
        <f t="shared" si="112"/>
        <v>1.6617100371747213</v>
      </c>
      <c r="AD3394" s="42">
        <v>1.7766722927956557E-3</v>
      </c>
      <c r="AF3394" s="32" t="s">
        <v>637</v>
      </c>
      <c r="AG3394">
        <v>451.08</v>
      </c>
      <c r="AH3394">
        <f t="shared" si="113"/>
        <v>1.6617100371747213</v>
      </c>
      <c r="AI3394" s="180">
        <v>1.7766722927956557E-3</v>
      </c>
      <c r="AJ3394" s="42">
        <f ca="1">_xlfn.NORM.INV(RAND(),VAR!$F$6,VAR!$F$7)</f>
        <v>3.4228577553060534E-4</v>
      </c>
    </row>
    <row r="3395" spans="27:36" x14ac:dyDescent="0.25">
      <c r="AA3395" s="32" t="s">
        <v>2591</v>
      </c>
      <c r="AB3395">
        <v>169.47</v>
      </c>
      <c r="AC3395">
        <f t="shared" si="112"/>
        <v>28.994690265486724</v>
      </c>
      <c r="AD3395" s="42">
        <v>1.773364071643968E-3</v>
      </c>
      <c r="AF3395" s="32" t="s">
        <v>2591</v>
      </c>
      <c r="AG3395">
        <v>169.47</v>
      </c>
      <c r="AH3395">
        <f t="shared" si="113"/>
        <v>28.994690265486724</v>
      </c>
      <c r="AI3395" s="180">
        <v>1.773364071643968E-3</v>
      </c>
      <c r="AJ3395" s="42">
        <f ca="1">_xlfn.NORM.INV(RAND(),VAR!$F$6,VAR!$F$7)</f>
        <v>-5.8018602371255308E-3</v>
      </c>
    </row>
    <row r="3396" spans="27:36" x14ac:dyDescent="0.25">
      <c r="AA3396" s="32" t="s">
        <v>6660</v>
      </c>
      <c r="AB3396">
        <v>5.65</v>
      </c>
      <c r="AC3396">
        <f t="shared" ref="AC3396:AC3459" si="114">(AB3396/AB3397)-1</f>
        <v>-0.98653190627160259</v>
      </c>
      <c r="AD3396" s="42">
        <v>1.7730496453902678E-3</v>
      </c>
      <c r="AF3396" s="32" t="s">
        <v>6660</v>
      </c>
      <c r="AG3396">
        <v>5.65</v>
      </c>
      <c r="AH3396">
        <f t="shared" ref="AH3396:AH3459" si="115">(AG3396/AG3397)-1</f>
        <v>-0.98653190627160259</v>
      </c>
      <c r="AI3396" s="180">
        <v>1.7730496453902678E-3</v>
      </c>
      <c r="AJ3396" s="42">
        <f ca="1">_xlfn.NORM.INV(RAND(),VAR!$F$6,VAR!$F$7)</f>
        <v>4.2224542903998769E-2</v>
      </c>
    </row>
    <row r="3397" spans="27:36" x14ac:dyDescent="0.25">
      <c r="AA3397" s="32" t="s">
        <v>550</v>
      </c>
      <c r="AB3397">
        <v>419.51</v>
      </c>
      <c r="AC3397">
        <f t="shared" si="114"/>
        <v>1.1091503267973857</v>
      </c>
      <c r="AD3397" s="42">
        <v>1.7670797812641137E-3</v>
      </c>
      <c r="AF3397" s="32" t="s">
        <v>550</v>
      </c>
      <c r="AG3397">
        <v>419.51</v>
      </c>
      <c r="AH3397">
        <f t="shared" si="115"/>
        <v>1.1091503267973857</v>
      </c>
      <c r="AI3397" s="180">
        <v>1.7670797812641137E-3</v>
      </c>
      <c r="AJ3397" s="42">
        <f ca="1">_xlfn.NORM.INV(RAND(),VAR!$F$6,VAR!$F$7)</f>
        <v>3.192468147880817E-2</v>
      </c>
    </row>
    <row r="3398" spans="27:36" x14ac:dyDescent="0.25">
      <c r="AA3398" s="32" t="s">
        <v>2103</v>
      </c>
      <c r="AB3398">
        <v>198.9</v>
      </c>
      <c r="AC3398">
        <f t="shared" si="114"/>
        <v>-0.47766485464429209</v>
      </c>
      <c r="AD3398" s="42">
        <v>1.76278015613196E-3</v>
      </c>
      <c r="AF3398" s="32" t="s">
        <v>2103</v>
      </c>
      <c r="AG3398">
        <v>198.9</v>
      </c>
      <c r="AH3398">
        <f t="shared" si="115"/>
        <v>-0.47766485464429209</v>
      </c>
      <c r="AI3398" s="180">
        <v>1.76278015613196E-3</v>
      </c>
      <c r="AJ3398" s="42">
        <f ca="1">_xlfn.NORM.INV(RAND(),VAR!$F$6,VAR!$F$7)</f>
        <v>-4.0384269671349827E-3</v>
      </c>
    </row>
    <row r="3399" spans="27:36" x14ac:dyDescent="0.25">
      <c r="AA3399" s="32" t="s">
        <v>685</v>
      </c>
      <c r="AB3399">
        <v>380.79</v>
      </c>
      <c r="AC3399">
        <f t="shared" si="114"/>
        <v>0.76267185113178737</v>
      </c>
      <c r="AD3399" s="42">
        <v>1.7626012838052318E-3</v>
      </c>
      <c r="AF3399" s="32" t="s">
        <v>685</v>
      </c>
      <c r="AG3399">
        <v>380.79</v>
      </c>
      <c r="AH3399">
        <f t="shared" si="115"/>
        <v>0.76267185113178737</v>
      </c>
      <c r="AI3399" s="180">
        <v>1.7626012838052318E-3</v>
      </c>
      <c r="AJ3399" s="42">
        <f ca="1">_xlfn.NORM.INV(RAND(),VAR!$F$6,VAR!$F$7)</f>
        <v>-7.7927722850325218E-3</v>
      </c>
    </row>
    <row r="3400" spans="27:36" x14ac:dyDescent="0.25">
      <c r="AA3400" s="32" t="s">
        <v>2074</v>
      </c>
      <c r="AB3400">
        <v>216.03</v>
      </c>
      <c r="AC3400">
        <f t="shared" si="114"/>
        <v>0.186912806988627</v>
      </c>
      <c r="AD3400" s="42">
        <v>1.7621145374449032E-3</v>
      </c>
      <c r="AF3400" s="32" t="s">
        <v>2074</v>
      </c>
      <c r="AG3400">
        <v>216.03</v>
      </c>
      <c r="AH3400">
        <f t="shared" si="115"/>
        <v>0.186912806988627</v>
      </c>
      <c r="AI3400" s="180">
        <v>1.7621145374449032E-3</v>
      </c>
      <c r="AJ3400" s="42">
        <f ca="1">_xlfn.NORM.INV(RAND(),VAR!$F$6,VAR!$F$7)</f>
        <v>-1.6167624160503755E-2</v>
      </c>
    </row>
    <row r="3401" spans="27:36" x14ac:dyDescent="0.25">
      <c r="AA3401" s="32" t="s">
        <v>1332</v>
      </c>
      <c r="AB3401">
        <v>182.01</v>
      </c>
      <c r="AC3401">
        <f t="shared" si="114"/>
        <v>0.52373377982419411</v>
      </c>
      <c r="AD3401" s="42">
        <v>1.7612416753811644E-3</v>
      </c>
      <c r="AF3401" s="32" t="s">
        <v>1332</v>
      </c>
      <c r="AG3401">
        <v>182.01</v>
      </c>
      <c r="AH3401">
        <f t="shared" si="115"/>
        <v>0.52373377982419411</v>
      </c>
      <c r="AI3401" s="180">
        <v>1.7612416753811644E-3</v>
      </c>
      <c r="AJ3401" s="42">
        <f ca="1">_xlfn.NORM.INV(RAND(),VAR!$F$6,VAR!$F$7)</f>
        <v>-1.1069923556126115E-2</v>
      </c>
    </row>
    <row r="3402" spans="27:36" x14ac:dyDescent="0.25">
      <c r="AA3402" s="32" t="s">
        <v>3512</v>
      </c>
      <c r="AB3402">
        <v>119.45</v>
      </c>
      <c r="AC3402">
        <f t="shared" si="114"/>
        <v>-0.13266047051989538</v>
      </c>
      <c r="AD3402" s="42">
        <v>1.7611539751762884E-3</v>
      </c>
      <c r="AF3402" s="32" t="s">
        <v>3512</v>
      </c>
      <c r="AG3402">
        <v>119.45</v>
      </c>
      <c r="AH3402">
        <f t="shared" si="115"/>
        <v>-0.13266047051989538</v>
      </c>
      <c r="AI3402" s="180">
        <v>1.7611539751762884E-3</v>
      </c>
      <c r="AJ3402" s="42">
        <f ca="1">_xlfn.NORM.INV(RAND(),VAR!$F$6,VAR!$F$7)</f>
        <v>-3.4987468873644671E-2</v>
      </c>
    </row>
    <row r="3403" spans="27:36" x14ac:dyDescent="0.25">
      <c r="AA3403" s="32" t="s">
        <v>2860</v>
      </c>
      <c r="AB3403">
        <v>137.72</v>
      </c>
      <c r="AC3403">
        <f t="shared" si="114"/>
        <v>-0.46711035443429805</v>
      </c>
      <c r="AD3403" s="42">
        <v>1.7457084666860911E-3</v>
      </c>
      <c r="AF3403" s="32" t="s">
        <v>2860</v>
      </c>
      <c r="AG3403">
        <v>137.72</v>
      </c>
      <c r="AH3403">
        <f t="shared" si="115"/>
        <v>-0.46711035443429805</v>
      </c>
      <c r="AI3403" s="180">
        <v>1.7457084666860911E-3</v>
      </c>
      <c r="AJ3403" s="42">
        <f ca="1">_xlfn.NORM.INV(RAND(),VAR!$F$6,VAR!$F$7)</f>
        <v>8.9155473641751772E-3</v>
      </c>
    </row>
    <row r="3404" spans="27:36" x14ac:dyDescent="0.25">
      <c r="AA3404" s="32" t="s">
        <v>1112</v>
      </c>
      <c r="AB3404">
        <v>258.44</v>
      </c>
      <c r="AC3404">
        <f t="shared" si="114"/>
        <v>0.72661678246926775</v>
      </c>
      <c r="AD3404" s="42">
        <v>1.744253653242378E-3</v>
      </c>
      <c r="AF3404" s="32" t="s">
        <v>1112</v>
      </c>
      <c r="AG3404">
        <v>258.44</v>
      </c>
      <c r="AH3404">
        <f t="shared" si="115"/>
        <v>0.72661678246926775</v>
      </c>
      <c r="AI3404" s="180">
        <v>1.744253653242378E-3</v>
      </c>
      <c r="AJ3404" s="42">
        <f ca="1">_xlfn.NORM.INV(RAND(),VAR!$F$6,VAR!$F$7)</f>
        <v>-2.8230717937567359E-2</v>
      </c>
    </row>
    <row r="3405" spans="27:36" x14ac:dyDescent="0.25">
      <c r="AA3405" s="32" t="s">
        <v>3028</v>
      </c>
      <c r="AB3405">
        <v>149.68</v>
      </c>
      <c r="AC3405">
        <f t="shared" si="114"/>
        <v>-0.57548427351881792</v>
      </c>
      <c r="AD3405" s="42">
        <v>1.7400615714096013E-3</v>
      </c>
      <c r="AF3405" s="32" t="s">
        <v>3028</v>
      </c>
      <c r="AG3405">
        <v>149.68</v>
      </c>
      <c r="AH3405">
        <f t="shared" si="115"/>
        <v>-0.57548427351881792</v>
      </c>
      <c r="AI3405" s="180">
        <v>1.7400615714096013E-3</v>
      </c>
      <c r="AJ3405" s="42">
        <f ca="1">_xlfn.NORM.INV(RAND(),VAR!$F$6,VAR!$F$7)</f>
        <v>-1.0048845274799472E-2</v>
      </c>
    </row>
    <row r="3406" spans="27:36" x14ac:dyDescent="0.25">
      <c r="AA3406" s="32" t="s">
        <v>771</v>
      </c>
      <c r="AB3406">
        <v>352.59</v>
      </c>
      <c r="AC3406">
        <f t="shared" si="114"/>
        <v>59.896373056994811</v>
      </c>
      <c r="AD3406" s="42">
        <v>1.7330530143757628E-3</v>
      </c>
      <c r="AF3406" s="32" t="s">
        <v>771</v>
      </c>
      <c r="AG3406">
        <v>352.59</v>
      </c>
      <c r="AH3406">
        <f t="shared" si="115"/>
        <v>59.896373056994811</v>
      </c>
      <c r="AI3406" s="180">
        <v>1.7330530143757628E-3</v>
      </c>
      <c r="AJ3406" s="42">
        <f ca="1">_xlfn.NORM.INV(RAND(),VAR!$F$6,VAR!$F$7)</f>
        <v>6.0586274191234976E-3</v>
      </c>
    </row>
    <row r="3407" spans="27:36" x14ac:dyDescent="0.25">
      <c r="AA3407" s="32" t="s">
        <v>7401</v>
      </c>
      <c r="AB3407">
        <v>5.79</v>
      </c>
      <c r="AC3407">
        <f t="shared" si="114"/>
        <v>-0.93778207607994846</v>
      </c>
      <c r="AD3407" s="42">
        <v>1.7301038062282892E-3</v>
      </c>
      <c r="AF3407" s="32" t="s">
        <v>7401</v>
      </c>
      <c r="AG3407">
        <v>5.79</v>
      </c>
      <c r="AH3407">
        <f t="shared" si="115"/>
        <v>-0.93778207607994846</v>
      </c>
      <c r="AI3407" s="180">
        <v>1.7301038062282892E-3</v>
      </c>
      <c r="AJ3407" s="42">
        <f ca="1">_xlfn.NORM.INV(RAND(),VAR!$F$6,VAR!$F$7)</f>
        <v>2.4747269742124673E-2</v>
      </c>
    </row>
    <row r="3408" spans="27:36" x14ac:dyDescent="0.25">
      <c r="AA3408" s="32" t="s">
        <v>3654</v>
      </c>
      <c r="AB3408">
        <v>93.06</v>
      </c>
      <c r="AC3408">
        <f t="shared" si="114"/>
        <v>-0.44869668246445504</v>
      </c>
      <c r="AD3408" s="42">
        <v>1.7222820236812986E-3</v>
      </c>
      <c r="AF3408" s="32" t="s">
        <v>3654</v>
      </c>
      <c r="AG3408">
        <v>93.06</v>
      </c>
      <c r="AH3408">
        <f t="shared" si="115"/>
        <v>-0.44869668246445504</v>
      </c>
      <c r="AI3408" s="180">
        <v>1.7222820236812986E-3</v>
      </c>
      <c r="AJ3408" s="42">
        <f ca="1">_xlfn.NORM.INV(RAND(),VAR!$F$6,VAR!$F$7)</f>
        <v>-1.2462863231309598E-2</v>
      </c>
    </row>
    <row r="3409" spans="27:36" x14ac:dyDescent="0.25">
      <c r="AA3409" s="32" t="s">
        <v>1755</v>
      </c>
      <c r="AB3409">
        <v>168.8</v>
      </c>
      <c r="AC3409">
        <f t="shared" si="114"/>
        <v>3.8201027984009137</v>
      </c>
      <c r="AD3409" s="42">
        <v>1.7209661147707944E-3</v>
      </c>
      <c r="AF3409" s="32" t="s">
        <v>1755</v>
      </c>
      <c r="AG3409">
        <v>168.8</v>
      </c>
      <c r="AH3409">
        <f t="shared" si="115"/>
        <v>3.8201027984009137</v>
      </c>
      <c r="AI3409" s="180">
        <v>1.7209661147707944E-3</v>
      </c>
      <c r="AJ3409" s="42">
        <f ca="1">_xlfn.NORM.INV(RAND(),VAR!$F$6,VAR!$F$7)</f>
        <v>1.8356028410372861E-2</v>
      </c>
    </row>
    <row r="3410" spans="27:36" x14ac:dyDescent="0.25">
      <c r="AA3410" s="32" t="s">
        <v>4560</v>
      </c>
      <c r="AB3410">
        <v>35.020000000000003</v>
      </c>
      <c r="AC3410">
        <f t="shared" si="114"/>
        <v>-0.91556969959978785</v>
      </c>
      <c r="AD3410" s="42">
        <v>1.7162471395881784E-3</v>
      </c>
      <c r="AF3410" s="32" t="s">
        <v>4560</v>
      </c>
      <c r="AG3410">
        <v>35.020000000000003</v>
      </c>
      <c r="AH3410">
        <f t="shared" si="115"/>
        <v>-0.91556969959978785</v>
      </c>
      <c r="AI3410" s="180">
        <v>1.7162471395881784E-3</v>
      </c>
      <c r="AJ3410" s="42">
        <f ca="1">_xlfn.NORM.INV(RAND(),VAR!$F$6,VAR!$F$7)</f>
        <v>-2.5713347646215357E-2</v>
      </c>
    </row>
    <row r="3411" spans="27:36" x14ac:dyDescent="0.25">
      <c r="AA3411" s="32" t="s">
        <v>601</v>
      </c>
      <c r="AB3411">
        <v>414.78</v>
      </c>
      <c r="AC3411">
        <f t="shared" si="114"/>
        <v>2.8975440337385194E-2</v>
      </c>
      <c r="AD3411" s="42">
        <v>1.7146859226699895E-3</v>
      </c>
      <c r="AF3411" s="32" t="s">
        <v>601</v>
      </c>
      <c r="AG3411">
        <v>414.78</v>
      </c>
      <c r="AH3411">
        <f t="shared" si="115"/>
        <v>2.8975440337385194E-2</v>
      </c>
      <c r="AI3411" s="180">
        <v>1.7146859226699895E-3</v>
      </c>
      <c r="AJ3411" s="42">
        <f ca="1">_xlfn.NORM.INV(RAND(),VAR!$F$6,VAR!$F$7)</f>
        <v>4.3978168249449702E-2</v>
      </c>
    </row>
    <row r="3412" spans="27:36" x14ac:dyDescent="0.25">
      <c r="AA3412" s="32" t="s">
        <v>563</v>
      </c>
      <c r="AB3412">
        <v>403.1</v>
      </c>
      <c r="AC3412">
        <f t="shared" si="114"/>
        <v>0.25027139356719696</v>
      </c>
      <c r="AD3412" s="42">
        <v>1.7146691185607743E-3</v>
      </c>
      <c r="AF3412" s="32" t="s">
        <v>563</v>
      </c>
      <c r="AG3412">
        <v>403.1</v>
      </c>
      <c r="AH3412">
        <f t="shared" si="115"/>
        <v>0.25027139356719696</v>
      </c>
      <c r="AI3412" s="180">
        <v>1.7146691185607743E-3</v>
      </c>
      <c r="AJ3412" s="42">
        <f ca="1">_xlfn.NORM.INV(RAND(),VAR!$F$6,VAR!$F$7)</f>
        <v>3.8346739436105354E-3</v>
      </c>
    </row>
    <row r="3413" spans="27:36" x14ac:dyDescent="0.25">
      <c r="AA3413" s="32" t="s">
        <v>997</v>
      </c>
      <c r="AB3413">
        <v>322.41000000000003</v>
      </c>
      <c r="AC3413">
        <f t="shared" si="114"/>
        <v>1.383455311599024</v>
      </c>
      <c r="AD3413" s="42">
        <v>1.7088174982913262E-3</v>
      </c>
      <c r="AF3413" s="32" t="s">
        <v>997</v>
      </c>
      <c r="AG3413">
        <v>322.41000000000003</v>
      </c>
      <c r="AH3413">
        <f t="shared" si="115"/>
        <v>1.383455311599024</v>
      </c>
      <c r="AI3413" s="180">
        <v>1.7088174982913262E-3</v>
      </c>
      <c r="AJ3413" s="42">
        <f ca="1">_xlfn.NORM.INV(RAND(),VAR!$F$6,VAR!$F$7)</f>
        <v>8.9431569480102251E-4</v>
      </c>
    </row>
    <row r="3414" spans="27:36" x14ac:dyDescent="0.25">
      <c r="AA3414" s="32" t="s">
        <v>3228</v>
      </c>
      <c r="AB3414">
        <v>135.27000000000001</v>
      </c>
      <c r="AC3414">
        <f t="shared" si="114"/>
        <v>4.1820702402957544E-2</v>
      </c>
      <c r="AD3414" s="42">
        <v>1.7031990521327867E-3</v>
      </c>
      <c r="AF3414" s="32" t="s">
        <v>3228</v>
      </c>
      <c r="AG3414">
        <v>135.27000000000001</v>
      </c>
      <c r="AH3414">
        <f t="shared" si="115"/>
        <v>4.1820702402957544E-2</v>
      </c>
      <c r="AI3414" s="180">
        <v>1.7031990521327867E-3</v>
      </c>
      <c r="AJ3414" s="42">
        <f ca="1">_xlfn.NORM.INV(RAND(),VAR!$F$6,VAR!$F$7)</f>
        <v>-1.5532345702754019E-3</v>
      </c>
    </row>
    <row r="3415" spans="27:36" x14ac:dyDescent="0.25">
      <c r="AA3415" s="32" t="s">
        <v>2875</v>
      </c>
      <c r="AB3415">
        <v>129.84</v>
      </c>
      <c r="AC3415">
        <f t="shared" si="114"/>
        <v>-0.18763686416817871</v>
      </c>
      <c r="AD3415" s="42">
        <v>1.6972689399783469E-3</v>
      </c>
      <c r="AF3415" s="32" t="s">
        <v>2875</v>
      </c>
      <c r="AG3415">
        <v>129.84</v>
      </c>
      <c r="AH3415">
        <f t="shared" si="115"/>
        <v>-0.18763686416817871</v>
      </c>
      <c r="AI3415" s="180">
        <v>1.6972689399783469E-3</v>
      </c>
      <c r="AJ3415" s="42">
        <f ca="1">_xlfn.NORM.INV(RAND(),VAR!$F$6,VAR!$F$7)</f>
        <v>-2.5389807683832031E-3</v>
      </c>
    </row>
    <row r="3416" spans="27:36" x14ac:dyDescent="0.25">
      <c r="AA3416" s="32" t="s">
        <v>1467</v>
      </c>
      <c r="AB3416">
        <v>159.83000000000001</v>
      </c>
      <c r="AC3416">
        <f t="shared" si="114"/>
        <v>0.34763912310286704</v>
      </c>
      <c r="AD3416" s="42">
        <v>1.692153421910314E-3</v>
      </c>
      <c r="AF3416" s="32" t="s">
        <v>1467</v>
      </c>
      <c r="AG3416">
        <v>159.83000000000001</v>
      </c>
      <c r="AH3416">
        <f t="shared" si="115"/>
        <v>0.34763912310286704</v>
      </c>
      <c r="AI3416" s="180">
        <v>1.692153421910314E-3</v>
      </c>
      <c r="AJ3416" s="42">
        <f ca="1">_xlfn.NORM.INV(RAND(),VAR!$F$6,VAR!$F$7)</f>
        <v>-1.9917648648501013E-3</v>
      </c>
    </row>
    <row r="3417" spans="27:36" x14ac:dyDescent="0.25">
      <c r="AA3417" s="32" t="s">
        <v>3500</v>
      </c>
      <c r="AB3417">
        <v>118.6</v>
      </c>
      <c r="AC3417">
        <f t="shared" si="114"/>
        <v>8.958018471872375</v>
      </c>
      <c r="AD3417" s="42">
        <v>1.6891891891890332E-3</v>
      </c>
      <c r="AF3417" s="32" t="s">
        <v>3500</v>
      </c>
      <c r="AG3417">
        <v>118.6</v>
      </c>
      <c r="AH3417">
        <f t="shared" si="115"/>
        <v>8.958018471872375</v>
      </c>
      <c r="AI3417" s="180">
        <v>1.6891891891890332E-3</v>
      </c>
      <c r="AJ3417" s="42">
        <f ca="1">_xlfn.NORM.INV(RAND(),VAR!$F$6,VAR!$F$7)</f>
        <v>9.8961759497096201E-3</v>
      </c>
    </row>
    <row r="3418" spans="27:36" x14ac:dyDescent="0.25">
      <c r="AA3418" s="32" t="s">
        <v>5575</v>
      </c>
      <c r="AB3418">
        <v>11.91</v>
      </c>
      <c r="AC3418">
        <f t="shared" si="114"/>
        <v>-0.96558599167822468</v>
      </c>
      <c r="AD3418" s="42">
        <v>1.682085786375076E-3</v>
      </c>
      <c r="AF3418" s="32" t="s">
        <v>5575</v>
      </c>
      <c r="AG3418">
        <v>11.91</v>
      </c>
      <c r="AH3418">
        <f t="shared" si="115"/>
        <v>-0.96558599167822468</v>
      </c>
      <c r="AI3418" s="180">
        <v>1.682085786375076E-3</v>
      </c>
      <c r="AJ3418" s="42">
        <f ca="1">_xlfn.NORM.INV(RAND(),VAR!$F$6,VAR!$F$7)</f>
        <v>2.0091007852506188E-2</v>
      </c>
    </row>
    <row r="3419" spans="27:36" x14ac:dyDescent="0.25">
      <c r="AA3419" s="32" t="s">
        <v>958</v>
      </c>
      <c r="AB3419">
        <v>346.08</v>
      </c>
      <c r="AC3419">
        <f t="shared" si="114"/>
        <v>1.6339904102290892</v>
      </c>
      <c r="AD3419" s="42">
        <v>1.6787264833573179E-3</v>
      </c>
      <c r="AF3419" s="32" t="s">
        <v>958</v>
      </c>
      <c r="AG3419">
        <v>346.08</v>
      </c>
      <c r="AH3419">
        <f t="shared" si="115"/>
        <v>1.6339904102290892</v>
      </c>
      <c r="AI3419" s="180">
        <v>1.6787264833573179E-3</v>
      </c>
      <c r="AJ3419" s="42">
        <f ca="1">_xlfn.NORM.INV(RAND(),VAR!$F$6,VAR!$F$7)</f>
        <v>-5.3023558494104941E-3</v>
      </c>
    </row>
    <row r="3420" spans="27:36" x14ac:dyDescent="0.25">
      <c r="AA3420" s="32" t="s">
        <v>2877</v>
      </c>
      <c r="AB3420">
        <v>131.38999999999999</v>
      </c>
      <c r="AC3420">
        <f t="shared" si="114"/>
        <v>-0.19244007375537797</v>
      </c>
      <c r="AD3420" s="42">
        <v>1.6772127773119205E-3</v>
      </c>
      <c r="AF3420" s="32" t="s">
        <v>2877</v>
      </c>
      <c r="AG3420">
        <v>131.38999999999999</v>
      </c>
      <c r="AH3420">
        <f t="shared" si="115"/>
        <v>-0.19244007375537797</v>
      </c>
      <c r="AI3420" s="180">
        <v>1.6772127773119205E-3</v>
      </c>
      <c r="AJ3420" s="42">
        <f ca="1">_xlfn.NORM.INV(RAND(),VAR!$F$6,VAR!$F$7)</f>
        <v>-7.7287491858070313E-3</v>
      </c>
    </row>
    <row r="3421" spans="27:36" x14ac:dyDescent="0.25">
      <c r="AA3421" s="32" t="s">
        <v>1415</v>
      </c>
      <c r="AB3421">
        <v>162.69999999999999</v>
      </c>
      <c r="AC3421">
        <f t="shared" si="114"/>
        <v>25.981757877280263</v>
      </c>
      <c r="AD3421" s="42">
        <v>1.662254509634753E-3</v>
      </c>
      <c r="AF3421" s="32" t="s">
        <v>1415</v>
      </c>
      <c r="AG3421">
        <v>162.69999999999999</v>
      </c>
      <c r="AH3421">
        <f t="shared" si="115"/>
        <v>25.981757877280263</v>
      </c>
      <c r="AI3421" s="180">
        <v>1.662254509634753E-3</v>
      </c>
      <c r="AJ3421" s="42">
        <f ca="1">_xlfn.NORM.INV(RAND(),VAR!$F$6,VAR!$F$7)</f>
        <v>1.8760768056049308E-2</v>
      </c>
    </row>
    <row r="3422" spans="27:36" x14ac:dyDescent="0.25">
      <c r="AA3422" s="32" t="s">
        <v>7378</v>
      </c>
      <c r="AB3422">
        <v>6.03</v>
      </c>
      <c r="AC3422">
        <f t="shared" si="114"/>
        <v>-0.50124069478908184</v>
      </c>
      <c r="AD3422" s="42">
        <v>1.6611295681063787E-3</v>
      </c>
      <c r="AF3422" s="32" t="s">
        <v>7378</v>
      </c>
      <c r="AG3422">
        <v>6.03</v>
      </c>
      <c r="AH3422">
        <f t="shared" si="115"/>
        <v>-0.50124069478908184</v>
      </c>
      <c r="AI3422" s="180">
        <v>1.6611295681063787E-3</v>
      </c>
      <c r="AJ3422" s="42">
        <f ca="1">_xlfn.NORM.INV(RAND(),VAR!$F$6,VAR!$F$7)</f>
        <v>-2.0925982414725073E-2</v>
      </c>
    </row>
    <row r="3423" spans="27:36" x14ac:dyDescent="0.25">
      <c r="AA3423" s="32" t="s">
        <v>5555</v>
      </c>
      <c r="AB3423">
        <v>12.09</v>
      </c>
      <c r="AC3423">
        <f t="shared" si="114"/>
        <v>-1.6515276630882925E-3</v>
      </c>
      <c r="AD3423" s="42">
        <v>1.657000828500399E-3</v>
      </c>
      <c r="AF3423" s="32" t="s">
        <v>5555</v>
      </c>
      <c r="AG3423">
        <v>12.09</v>
      </c>
      <c r="AH3423">
        <f t="shared" si="115"/>
        <v>-1.6515276630882925E-3</v>
      </c>
      <c r="AI3423" s="180">
        <v>1.657000828500399E-3</v>
      </c>
      <c r="AJ3423" s="42">
        <f ca="1">_xlfn.NORM.INV(RAND(),VAR!$F$6,VAR!$F$7)</f>
        <v>2.5874949733970594E-2</v>
      </c>
    </row>
    <row r="3424" spans="27:36" x14ac:dyDescent="0.25">
      <c r="AA3424" s="32" t="s">
        <v>5650</v>
      </c>
      <c r="AB3424">
        <v>12.11</v>
      </c>
      <c r="AC3424">
        <f t="shared" si="114"/>
        <v>-0.95653266331658293</v>
      </c>
      <c r="AD3424" s="42">
        <v>1.6542597187758634E-3</v>
      </c>
      <c r="AF3424" s="32" t="s">
        <v>5650</v>
      </c>
      <c r="AG3424">
        <v>12.11</v>
      </c>
      <c r="AH3424">
        <f t="shared" si="115"/>
        <v>-0.95653266331658293</v>
      </c>
      <c r="AI3424" s="180">
        <v>1.6542597187758634E-3</v>
      </c>
      <c r="AJ3424" s="42">
        <f ca="1">_xlfn.NORM.INV(RAND(),VAR!$F$6,VAR!$F$7)</f>
        <v>-2.2173275209583447E-2</v>
      </c>
    </row>
    <row r="3425" spans="27:36" x14ac:dyDescent="0.25">
      <c r="AA3425" s="32" t="s">
        <v>1049</v>
      </c>
      <c r="AB3425">
        <v>278.60000000000002</v>
      </c>
      <c r="AC3425">
        <f t="shared" si="114"/>
        <v>21.986798679867992</v>
      </c>
      <c r="AD3425" s="42">
        <v>1.6538433882218317E-3</v>
      </c>
      <c r="AF3425" s="32" t="s">
        <v>1049</v>
      </c>
      <c r="AG3425">
        <v>278.60000000000002</v>
      </c>
      <c r="AH3425">
        <f t="shared" si="115"/>
        <v>21.986798679867992</v>
      </c>
      <c r="AI3425" s="180">
        <v>1.6538433882218317E-3</v>
      </c>
      <c r="AJ3425" s="42">
        <f ca="1">_xlfn.NORM.INV(RAND(),VAR!$F$6,VAR!$F$7)</f>
        <v>1.1917785464741614E-3</v>
      </c>
    </row>
    <row r="3426" spans="27:36" x14ac:dyDescent="0.25">
      <c r="AA3426" s="32" t="s">
        <v>5654</v>
      </c>
      <c r="AB3426">
        <v>12.12</v>
      </c>
      <c r="AC3426">
        <f t="shared" si="114"/>
        <v>-0.95958383353341337</v>
      </c>
      <c r="AD3426" s="42">
        <v>1.6528925619834212E-3</v>
      </c>
      <c r="AF3426" s="32" t="s">
        <v>5654</v>
      </c>
      <c r="AG3426">
        <v>12.12</v>
      </c>
      <c r="AH3426">
        <f t="shared" si="115"/>
        <v>-0.95958383353341337</v>
      </c>
      <c r="AI3426" s="180">
        <v>1.6528925619834212E-3</v>
      </c>
      <c r="AJ3426" s="42">
        <f ca="1">_xlfn.NORM.INV(RAND(),VAR!$F$6,VAR!$F$7)</f>
        <v>-1.425892832877825E-2</v>
      </c>
    </row>
    <row r="3427" spans="27:36" x14ac:dyDescent="0.25">
      <c r="AA3427" s="32" t="s">
        <v>253</v>
      </c>
      <c r="AB3427">
        <v>299.88</v>
      </c>
      <c r="AC3427">
        <f t="shared" si="114"/>
        <v>1.035016286644951</v>
      </c>
      <c r="AD3427" s="42">
        <v>1.6366612111293755E-3</v>
      </c>
      <c r="AF3427" s="32" t="s">
        <v>253</v>
      </c>
      <c r="AG3427">
        <v>299.88</v>
      </c>
      <c r="AH3427">
        <f t="shared" si="115"/>
        <v>1.035016286644951</v>
      </c>
      <c r="AI3427" s="180">
        <v>1.6366612111293755E-3</v>
      </c>
      <c r="AJ3427" s="42">
        <f ca="1">_xlfn.NORM.INV(RAND(),VAR!$F$6,VAR!$F$7)</f>
        <v>-2.393124714277884E-2</v>
      </c>
    </row>
    <row r="3428" spans="27:36" x14ac:dyDescent="0.25">
      <c r="AA3428" s="32" t="s">
        <v>2774</v>
      </c>
      <c r="AB3428">
        <v>147.36000000000001</v>
      </c>
      <c r="AC3428">
        <f t="shared" si="114"/>
        <v>10.980487804878049</v>
      </c>
      <c r="AD3428" s="42">
        <v>1.6313213703100793E-3</v>
      </c>
      <c r="AF3428" s="32" t="s">
        <v>2774</v>
      </c>
      <c r="AG3428">
        <v>147.36000000000001</v>
      </c>
      <c r="AH3428">
        <f t="shared" si="115"/>
        <v>10.980487804878049</v>
      </c>
      <c r="AI3428" s="180">
        <v>1.6313213703100793E-3</v>
      </c>
      <c r="AJ3428" s="42">
        <f ca="1">_xlfn.NORM.INV(RAND(),VAR!$F$6,VAR!$F$7)</f>
        <v>-2.1769291250493303E-2</v>
      </c>
    </row>
    <row r="3429" spans="27:36" x14ac:dyDescent="0.25">
      <c r="AA3429" s="32" t="s">
        <v>5636</v>
      </c>
      <c r="AB3429">
        <v>12.3</v>
      </c>
      <c r="AC3429">
        <f t="shared" si="114"/>
        <v>0.99675324675324672</v>
      </c>
      <c r="AD3429" s="42">
        <v>1.6286644951140072E-3</v>
      </c>
      <c r="AF3429" s="32" t="s">
        <v>5636</v>
      </c>
      <c r="AG3429">
        <v>12.3</v>
      </c>
      <c r="AH3429">
        <f t="shared" si="115"/>
        <v>0.99675324675324672</v>
      </c>
      <c r="AI3429" s="180">
        <v>1.6286644951140072E-3</v>
      </c>
      <c r="AJ3429" s="42">
        <f ca="1">_xlfn.NORM.INV(RAND(),VAR!$F$6,VAR!$F$7)</f>
        <v>-2.6869401397406643E-2</v>
      </c>
    </row>
    <row r="3430" spans="27:36" x14ac:dyDescent="0.25">
      <c r="AA3430" s="32" t="s">
        <v>6676</v>
      </c>
      <c r="AB3430">
        <v>6.16</v>
      </c>
      <c r="AC3430">
        <f t="shared" si="114"/>
        <v>-0.9500446030330062</v>
      </c>
      <c r="AD3430" s="42">
        <v>1.6260162601626771E-3</v>
      </c>
      <c r="AF3430" s="32" t="s">
        <v>6676</v>
      </c>
      <c r="AG3430">
        <v>6.16</v>
      </c>
      <c r="AH3430">
        <f t="shared" si="115"/>
        <v>-0.9500446030330062</v>
      </c>
      <c r="AI3430" s="180">
        <v>1.6260162601626771E-3</v>
      </c>
      <c r="AJ3430" s="42">
        <f ca="1">_xlfn.NORM.INV(RAND(),VAR!$F$6,VAR!$F$7)</f>
        <v>-6.7436780387667723E-3</v>
      </c>
    </row>
    <row r="3431" spans="27:36" x14ac:dyDescent="0.25">
      <c r="AA3431" s="32" t="s">
        <v>3497</v>
      </c>
      <c r="AB3431">
        <v>123.31</v>
      </c>
      <c r="AC3431">
        <f t="shared" si="114"/>
        <v>-0.67753661087866113</v>
      </c>
      <c r="AD3431" s="42">
        <v>1.6245633985867425E-3</v>
      </c>
      <c r="AF3431" s="32" t="s">
        <v>3497</v>
      </c>
      <c r="AG3431">
        <v>123.31</v>
      </c>
      <c r="AH3431">
        <f t="shared" si="115"/>
        <v>-0.67753661087866113</v>
      </c>
      <c r="AI3431" s="180">
        <v>1.6245633985867425E-3</v>
      </c>
      <c r="AJ3431" s="42">
        <f ca="1">_xlfn.NORM.INV(RAND(),VAR!$F$6,VAR!$F$7)</f>
        <v>4.9917726967567645E-3</v>
      </c>
    </row>
    <row r="3432" spans="27:36" x14ac:dyDescent="0.25">
      <c r="AA3432" s="32" t="s">
        <v>349</v>
      </c>
      <c r="AB3432">
        <v>382.4</v>
      </c>
      <c r="AC3432">
        <f t="shared" si="114"/>
        <v>0.99509573746543545</v>
      </c>
      <c r="AD3432" s="42">
        <v>1.6239719210016101E-3</v>
      </c>
      <c r="AF3432" s="32" t="s">
        <v>349</v>
      </c>
      <c r="AG3432">
        <v>382.4</v>
      </c>
      <c r="AH3432">
        <f t="shared" si="115"/>
        <v>0.99509573746543545</v>
      </c>
      <c r="AI3432" s="180">
        <v>1.6239719210016101E-3</v>
      </c>
      <c r="AJ3432" s="42">
        <f ca="1">_xlfn.NORM.INV(RAND(),VAR!$F$6,VAR!$F$7)</f>
        <v>-1.8387912715555128E-2</v>
      </c>
    </row>
    <row r="3433" spans="27:36" x14ac:dyDescent="0.25">
      <c r="AA3433" s="32" t="s">
        <v>2009</v>
      </c>
      <c r="AB3433">
        <v>191.67</v>
      </c>
      <c r="AC3433">
        <f t="shared" si="114"/>
        <v>0.62625148481248938</v>
      </c>
      <c r="AD3433" s="42">
        <v>1.6199832775918299E-3</v>
      </c>
      <c r="AF3433" s="32" t="s">
        <v>2009</v>
      </c>
      <c r="AG3433">
        <v>191.67</v>
      </c>
      <c r="AH3433">
        <f t="shared" si="115"/>
        <v>0.62625148481248938</v>
      </c>
      <c r="AI3433" s="180">
        <v>1.6199832775918299E-3</v>
      </c>
      <c r="AJ3433" s="42">
        <f ca="1">_xlfn.NORM.INV(RAND(),VAR!$F$6,VAR!$F$7)</f>
        <v>-1.929657362660667E-2</v>
      </c>
    </row>
    <row r="3434" spans="27:36" x14ac:dyDescent="0.25">
      <c r="AA3434" s="32" t="s">
        <v>3406</v>
      </c>
      <c r="AB3434">
        <v>117.86</v>
      </c>
      <c r="AC3434">
        <f t="shared" si="114"/>
        <v>-0.38831222752750683</v>
      </c>
      <c r="AD3434" s="42">
        <v>1.6146851363982861E-3</v>
      </c>
      <c r="AF3434" s="32" t="s">
        <v>3406</v>
      </c>
      <c r="AG3434">
        <v>117.86</v>
      </c>
      <c r="AH3434">
        <f t="shared" si="115"/>
        <v>-0.38831222752750683</v>
      </c>
      <c r="AI3434" s="180">
        <v>1.6146851363982861E-3</v>
      </c>
      <c r="AJ3434" s="42">
        <f ca="1">_xlfn.NORM.INV(RAND(),VAR!$F$6,VAR!$F$7)</f>
        <v>-1.658062040310003E-3</v>
      </c>
    </row>
    <row r="3435" spans="27:36" x14ac:dyDescent="0.25">
      <c r="AA3435" s="32" t="s">
        <v>2159</v>
      </c>
      <c r="AB3435">
        <v>192.68</v>
      </c>
      <c r="AC3435">
        <f t="shared" si="114"/>
        <v>5.1736622877282921</v>
      </c>
      <c r="AD3435" s="42">
        <v>1.6114778811664454E-3</v>
      </c>
      <c r="AF3435" s="32" t="s">
        <v>2159</v>
      </c>
      <c r="AG3435">
        <v>192.68</v>
      </c>
      <c r="AH3435">
        <f t="shared" si="115"/>
        <v>5.1736622877282921</v>
      </c>
      <c r="AI3435" s="180">
        <v>1.6114778811664454E-3</v>
      </c>
      <c r="AJ3435" s="42">
        <f ca="1">_xlfn.NORM.INV(RAND(),VAR!$F$6,VAR!$F$7)</f>
        <v>1.7954937433892485E-2</v>
      </c>
    </row>
    <row r="3436" spans="27:36" x14ac:dyDescent="0.25">
      <c r="AA3436" s="32" t="s">
        <v>4924</v>
      </c>
      <c r="AB3436">
        <v>31.21</v>
      </c>
      <c r="AC3436">
        <f t="shared" si="114"/>
        <v>-0.73700176961321318</v>
      </c>
      <c r="AD3436" s="42">
        <v>1.6046213093710016E-3</v>
      </c>
      <c r="AF3436" s="32" t="s">
        <v>4924</v>
      </c>
      <c r="AG3436">
        <v>31.21</v>
      </c>
      <c r="AH3436">
        <f t="shared" si="115"/>
        <v>-0.73700176961321318</v>
      </c>
      <c r="AI3436" s="180">
        <v>1.6046213093710016E-3</v>
      </c>
      <c r="AJ3436" s="42">
        <f ca="1">_xlfn.NORM.INV(RAND(),VAR!$F$6,VAR!$F$7)</f>
        <v>2.7423689627129291E-2</v>
      </c>
    </row>
    <row r="3437" spans="27:36" x14ac:dyDescent="0.25">
      <c r="AA3437" s="32" t="s">
        <v>3476</v>
      </c>
      <c r="AB3437">
        <v>118.67</v>
      </c>
      <c r="AC3437">
        <f t="shared" si="114"/>
        <v>-0.29718685223571217</v>
      </c>
      <c r="AD3437" s="42">
        <v>1.603646185010188E-3</v>
      </c>
      <c r="AF3437" s="32" t="s">
        <v>3476</v>
      </c>
      <c r="AG3437">
        <v>118.67</v>
      </c>
      <c r="AH3437">
        <f t="shared" si="115"/>
        <v>-0.29718685223571217</v>
      </c>
      <c r="AI3437" s="180">
        <v>1.603646185010188E-3</v>
      </c>
      <c r="AJ3437" s="42">
        <f ca="1">_xlfn.NORM.INV(RAND(),VAR!$F$6,VAR!$F$7)</f>
        <v>-5.8700555239966402E-3</v>
      </c>
    </row>
    <row r="3438" spans="27:36" x14ac:dyDescent="0.25">
      <c r="AA3438" s="32" t="s">
        <v>2999</v>
      </c>
      <c r="AB3438">
        <v>168.85</v>
      </c>
      <c r="AC3438">
        <f t="shared" si="114"/>
        <v>4.3911238825031926</v>
      </c>
      <c r="AD3438" s="42">
        <v>1.6016134772807167E-3</v>
      </c>
      <c r="AF3438" s="32" t="s">
        <v>2999</v>
      </c>
      <c r="AG3438">
        <v>168.85</v>
      </c>
      <c r="AH3438">
        <f t="shared" si="115"/>
        <v>4.3911238825031926</v>
      </c>
      <c r="AI3438" s="180">
        <v>1.6016134772807167E-3</v>
      </c>
      <c r="AJ3438" s="42">
        <f ca="1">_xlfn.NORM.INV(RAND(),VAR!$F$6,VAR!$F$7)</f>
        <v>2.0296042700412433E-2</v>
      </c>
    </row>
    <row r="3439" spans="27:36" x14ac:dyDescent="0.25">
      <c r="AA3439" s="32" t="s">
        <v>4934</v>
      </c>
      <c r="AB3439">
        <v>31.32</v>
      </c>
      <c r="AC3439">
        <f t="shared" si="114"/>
        <v>-0.82275042444821733</v>
      </c>
      <c r="AD3439" s="42">
        <v>1.598976654940909E-3</v>
      </c>
      <c r="AF3439" s="32" t="s">
        <v>4934</v>
      </c>
      <c r="AG3439">
        <v>31.32</v>
      </c>
      <c r="AH3439">
        <f t="shared" si="115"/>
        <v>-0.82275042444821733</v>
      </c>
      <c r="AI3439" s="180">
        <v>1.598976654940909E-3</v>
      </c>
      <c r="AJ3439" s="42">
        <f ca="1">_xlfn.NORM.INV(RAND(),VAR!$F$6,VAR!$F$7)</f>
        <v>-2.0376525085233549E-2</v>
      </c>
    </row>
    <row r="3440" spans="27:36" x14ac:dyDescent="0.25">
      <c r="AA3440" s="32" t="s">
        <v>2198</v>
      </c>
      <c r="AB3440">
        <v>176.7</v>
      </c>
      <c r="AC3440">
        <f t="shared" si="114"/>
        <v>-0.53479188057815341</v>
      </c>
      <c r="AD3440" s="42">
        <v>1.5871216415372924E-3</v>
      </c>
      <c r="AF3440" s="32" t="s">
        <v>2198</v>
      </c>
      <c r="AG3440">
        <v>176.7</v>
      </c>
      <c r="AH3440">
        <f t="shared" si="115"/>
        <v>-0.53479188057815341</v>
      </c>
      <c r="AI3440" s="180">
        <v>1.5871216415372924E-3</v>
      </c>
      <c r="AJ3440" s="42">
        <f ca="1">_xlfn.NORM.INV(RAND(),VAR!$F$6,VAR!$F$7)</f>
        <v>-2.7857524228778036E-2</v>
      </c>
    </row>
    <row r="3441" spans="27:36" x14ac:dyDescent="0.25">
      <c r="AA3441" s="32" t="s">
        <v>530</v>
      </c>
      <c r="AB3441">
        <v>379.83</v>
      </c>
      <c r="AC3441">
        <f t="shared" si="114"/>
        <v>6.4520306062389636</v>
      </c>
      <c r="AD3441" s="42">
        <v>1.5821533106556984E-3</v>
      </c>
      <c r="AF3441" s="32" t="s">
        <v>530</v>
      </c>
      <c r="AG3441">
        <v>379.83</v>
      </c>
      <c r="AH3441">
        <f t="shared" si="115"/>
        <v>6.4520306062389636</v>
      </c>
      <c r="AI3441" s="180">
        <v>1.5821533106556984E-3</v>
      </c>
      <c r="AJ3441" s="42">
        <f ca="1">_xlfn.NORM.INV(RAND(),VAR!$F$6,VAR!$F$7)</f>
        <v>2.2090617179913223E-2</v>
      </c>
    </row>
    <row r="3442" spans="27:36" x14ac:dyDescent="0.25">
      <c r="AA3442" s="32" t="s">
        <v>4143</v>
      </c>
      <c r="AB3442">
        <v>50.97</v>
      </c>
      <c r="AC3442">
        <f t="shared" si="114"/>
        <v>-0.74308180855889905</v>
      </c>
      <c r="AD3442" s="42">
        <v>1.5720180782079485E-3</v>
      </c>
      <c r="AF3442" s="32" t="s">
        <v>4143</v>
      </c>
      <c r="AG3442">
        <v>50.97</v>
      </c>
      <c r="AH3442">
        <f t="shared" si="115"/>
        <v>-0.74308180855889905</v>
      </c>
      <c r="AI3442" s="180">
        <v>1.5720180782079485E-3</v>
      </c>
      <c r="AJ3442" s="42">
        <f ca="1">_xlfn.NORM.INV(RAND(),VAR!$F$6,VAR!$F$7)</f>
        <v>1.2005307483588641E-2</v>
      </c>
    </row>
    <row r="3443" spans="27:36" x14ac:dyDescent="0.25">
      <c r="AA3443" s="32" t="s">
        <v>1892</v>
      </c>
      <c r="AB3443">
        <v>198.39</v>
      </c>
      <c r="AC3443">
        <f t="shared" si="114"/>
        <v>14.450934579439252</v>
      </c>
      <c r="AD3443" s="42">
        <v>1.5650242326330499E-3</v>
      </c>
      <c r="AF3443" s="32" t="s">
        <v>1892</v>
      </c>
      <c r="AG3443">
        <v>198.39</v>
      </c>
      <c r="AH3443">
        <f t="shared" si="115"/>
        <v>14.450934579439252</v>
      </c>
      <c r="AI3443" s="180">
        <v>1.5650242326330499E-3</v>
      </c>
      <c r="AJ3443" s="42">
        <f ca="1">_xlfn.NORM.INV(RAND(),VAR!$F$6,VAR!$F$7)</f>
        <v>-7.9853387783380709E-3</v>
      </c>
    </row>
    <row r="3444" spans="27:36" x14ac:dyDescent="0.25">
      <c r="AA3444" s="32" t="s">
        <v>5701</v>
      </c>
      <c r="AB3444">
        <v>12.84</v>
      </c>
      <c r="AC3444">
        <f t="shared" si="114"/>
        <v>-0.75048581422464045</v>
      </c>
      <c r="AD3444" s="42">
        <v>1.5600624024960652E-3</v>
      </c>
      <c r="AF3444" s="32" t="s">
        <v>5701</v>
      </c>
      <c r="AG3444">
        <v>12.84</v>
      </c>
      <c r="AH3444">
        <f t="shared" si="115"/>
        <v>-0.75048581422464045</v>
      </c>
      <c r="AI3444" s="180">
        <v>1.5600624024960652E-3</v>
      </c>
      <c r="AJ3444" s="42">
        <f ca="1">_xlfn.NORM.INV(RAND(),VAR!$F$6,VAR!$F$7)</f>
        <v>-7.0796614737917013E-3</v>
      </c>
    </row>
    <row r="3445" spans="27:36" x14ac:dyDescent="0.25">
      <c r="AA3445" s="32" t="s">
        <v>4141</v>
      </c>
      <c r="AB3445">
        <v>51.46</v>
      </c>
      <c r="AC3445">
        <f t="shared" si="114"/>
        <v>1.6608066184074457</v>
      </c>
      <c r="AD3445" s="42">
        <v>1.5570260801867075E-3</v>
      </c>
      <c r="AF3445" s="32" t="s">
        <v>4141</v>
      </c>
      <c r="AG3445">
        <v>51.46</v>
      </c>
      <c r="AH3445">
        <f t="shared" si="115"/>
        <v>1.6608066184074457</v>
      </c>
      <c r="AI3445" s="180">
        <v>1.5570260801867075E-3</v>
      </c>
      <c r="AJ3445" s="42">
        <f ca="1">_xlfn.NORM.INV(RAND(),VAR!$F$6,VAR!$F$7)</f>
        <v>-1.1321713421704996E-2</v>
      </c>
    </row>
    <row r="3446" spans="27:36" x14ac:dyDescent="0.25">
      <c r="AA3446" s="32" t="s">
        <v>5323</v>
      </c>
      <c r="AB3446">
        <v>19.34</v>
      </c>
      <c r="AC3446">
        <f t="shared" si="114"/>
        <v>-0.85821114369501461</v>
      </c>
      <c r="AD3446" s="42">
        <v>1.5535991714137332E-3</v>
      </c>
      <c r="AF3446" s="32" t="s">
        <v>5323</v>
      </c>
      <c r="AG3446">
        <v>19.34</v>
      </c>
      <c r="AH3446">
        <f t="shared" si="115"/>
        <v>-0.85821114369501461</v>
      </c>
      <c r="AI3446" s="180">
        <v>1.5535991714137332E-3</v>
      </c>
      <c r="AJ3446" s="42">
        <f ca="1">_xlfn.NORM.INV(RAND(),VAR!$F$6,VAR!$F$7)</f>
        <v>-7.1405063878461784E-3</v>
      </c>
    </row>
    <row r="3447" spans="27:36" x14ac:dyDescent="0.25">
      <c r="AA3447" s="32" t="s">
        <v>3206</v>
      </c>
      <c r="AB3447">
        <v>136.4</v>
      </c>
      <c r="AC3447">
        <f t="shared" si="114"/>
        <v>-8.7136929460580825E-2</v>
      </c>
      <c r="AD3447" s="42">
        <v>1.5419634334385979E-3</v>
      </c>
      <c r="AF3447" s="32" t="s">
        <v>3206</v>
      </c>
      <c r="AG3447">
        <v>136.4</v>
      </c>
      <c r="AH3447">
        <f t="shared" si="115"/>
        <v>-8.7136929460580825E-2</v>
      </c>
      <c r="AI3447" s="180">
        <v>1.5419634334385979E-3</v>
      </c>
      <c r="AJ3447" s="42">
        <f ca="1">_xlfn.NORM.INV(RAND(),VAR!$F$6,VAR!$F$7)</f>
        <v>5.6516311132231893E-3</v>
      </c>
    </row>
    <row r="3448" spans="27:36" x14ac:dyDescent="0.25">
      <c r="AA3448" s="32" t="s">
        <v>3029</v>
      </c>
      <c r="AB3448">
        <v>149.41999999999999</v>
      </c>
      <c r="AC3448">
        <f t="shared" si="114"/>
        <v>0.14541970103487922</v>
      </c>
      <c r="AD3448" s="42">
        <v>1.5416582880889429E-3</v>
      </c>
      <c r="AF3448" s="32" t="s">
        <v>3029</v>
      </c>
      <c r="AG3448">
        <v>149.41999999999999</v>
      </c>
      <c r="AH3448">
        <f t="shared" si="115"/>
        <v>0.14541970103487922</v>
      </c>
      <c r="AI3448" s="180">
        <v>1.5416582880889429E-3</v>
      </c>
      <c r="AJ3448" s="42">
        <f ca="1">_xlfn.NORM.INV(RAND(),VAR!$F$6,VAR!$F$7)</f>
        <v>-1.5561680822112863E-3</v>
      </c>
    </row>
    <row r="3449" spans="27:36" x14ac:dyDescent="0.25">
      <c r="AA3449" s="32" t="s">
        <v>2873</v>
      </c>
      <c r="AB3449">
        <v>130.44999999999999</v>
      </c>
      <c r="AC3449">
        <f t="shared" si="114"/>
        <v>18.916030534351144</v>
      </c>
      <c r="AD3449" s="42">
        <v>1.5355086372359494E-3</v>
      </c>
      <c r="AF3449" s="32" t="s">
        <v>2873</v>
      </c>
      <c r="AG3449">
        <v>130.44999999999999</v>
      </c>
      <c r="AH3449">
        <f t="shared" si="115"/>
        <v>18.916030534351144</v>
      </c>
      <c r="AI3449" s="180">
        <v>1.5355086372359494E-3</v>
      </c>
      <c r="AJ3449" s="42">
        <f ca="1">_xlfn.NORM.INV(RAND(),VAR!$F$6,VAR!$F$7)</f>
        <v>7.4339460250649548E-3</v>
      </c>
    </row>
    <row r="3450" spans="27:36" x14ac:dyDescent="0.25">
      <c r="AA3450" s="32" t="s">
        <v>6294</v>
      </c>
      <c r="AB3450">
        <v>6.55</v>
      </c>
      <c r="AC3450">
        <f t="shared" si="114"/>
        <v>-0.91670905391658186</v>
      </c>
      <c r="AD3450" s="42">
        <v>1.5290519877675379E-3</v>
      </c>
      <c r="AF3450" s="32" t="s">
        <v>6294</v>
      </c>
      <c r="AG3450">
        <v>6.55</v>
      </c>
      <c r="AH3450">
        <f t="shared" si="115"/>
        <v>-0.91670905391658186</v>
      </c>
      <c r="AI3450" s="180">
        <v>1.5290519877675379E-3</v>
      </c>
      <c r="AJ3450" s="42">
        <f ca="1">_xlfn.NORM.INV(RAND(),VAR!$F$6,VAR!$F$7)</f>
        <v>4.2806479822638722E-2</v>
      </c>
    </row>
    <row r="3451" spans="27:36" x14ac:dyDescent="0.25">
      <c r="AA3451" s="32" t="s">
        <v>3855</v>
      </c>
      <c r="AB3451">
        <v>78.64</v>
      </c>
      <c r="AC3451">
        <f t="shared" si="114"/>
        <v>1.3975609756097565</v>
      </c>
      <c r="AD3451" s="42">
        <v>1.5282730514518672E-3</v>
      </c>
      <c r="AF3451" s="32" t="s">
        <v>3855</v>
      </c>
      <c r="AG3451">
        <v>78.64</v>
      </c>
      <c r="AH3451">
        <f t="shared" si="115"/>
        <v>1.3975609756097565</v>
      </c>
      <c r="AI3451" s="180">
        <v>1.5282730514518672E-3</v>
      </c>
      <c r="AJ3451" s="42">
        <f ca="1">_xlfn.NORM.INV(RAND(),VAR!$F$6,VAR!$F$7)</f>
        <v>4.2394530016008937E-2</v>
      </c>
    </row>
    <row r="3452" spans="27:36" x14ac:dyDescent="0.25">
      <c r="AA3452" s="32" t="s">
        <v>5027</v>
      </c>
      <c r="AB3452">
        <v>32.799999999999997</v>
      </c>
      <c r="AC3452">
        <f t="shared" si="114"/>
        <v>-0.73705307038640377</v>
      </c>
      <c r="AD3452" s="42">
        <v>1.5267175572517555E-3</v>
      </c>
      <c r="AF3452" s="32" t="s">
        <v>5027</v>
      </c>
      <c r="AG3452">
        <v>32.799999999999997</v>
      </c>
      <c r="AH3452">
        <f t="shared" si="115"/>
        <v>-0.73705307038640377</v>
      </c>
      <c r="AI3452" s="180">
        <v>1.5267175572517555E-3</v>
      </c>
      <c r="AJ3452" s="42">
        <f ca="1">_xlfn.NORM.INV(RAND(),VAR!$F$6,VAR!$F$7)</f>
        <v>7.3847610068604281E-3</v>
      </c>
    </row>
    <row r="3453" spans="27:36" x14ac:dyDescent="0.25">
      <c r="AA3453" s="32" t="s">
        <v>3491</v>
      </c>
      <c r="AB3453">
        <v>124.74</v>
      </c>
      <c r="AC3453">
        <f t="shared" si="114"/>
        <v>-0.32165968785687094</v>
      </c>
      <c r="AD3453" s="42">
        <v>1.5254917703733106E-3</v>
      </c>
      <c r="AF3453" s="32" t="s">
        <v>3491</v>
      </c>
      <c r="AG3453">
        <v>124.74</v>
      </c>
      <c r="AH3453">
        <f t="shared" si="115"/>
        <v>-0.32165968785687094</v>
      </c>
      <c r="AI3453" s="180">
        <v>1.5254917703733106E-3</v>
      </c>
      <c r="AJ3453" s="42">
        <f ca="1">_xlfn.NORM.INV(RAND(),VAR!$F$6,VAR!$F$7)</f>
        <v>-1.909386311126279E-2</v>
      </c>
    </row>
    <row r="3454" spans="27:36" x14ac:dyDescent="0.25">
      <c r="AA3454" s="32" t="s">
        <v>2236</v>
      </c>
      <c r="AB3454">
        <v>183.89</v>
      </c>
      <c r="AC3454">
        <f t="shared" si="114"/>
        <v>3.3147929658969399E-2</v>
      </c>
      <c r="AD3454" s="42">
        <v>1.5249714067859799E-3</v>
      </c>
      <c r="AF3454" s="32" t="s">
        <v>2236</v>
      </c>
      <c r="AG3454">
        <v>183.89</v>
      </c>
      <c r="AH3454">
        <f t="shared" si="115"/>
        <v>3.3147929658969399E-2</v>
      </c>
      <c r="AI3454" s="180">
        <v>1.5249714067859799E-3</v>
      </c>
      <c r="AJ3454" s="42">
        <f ca="1">_xlfn.NORM.INV(RAND(),VAR!$F$6,VAR!$F$7)</f>
        <v>-2.0380964052122879E-3</v>
      </c>
    </row>
    <row r="3455" spans="27:36" x14ac:dyDescent="0.25">
      <c r="AA3455" s="32" t="s">
        <v>2242</v>
      </c>
      <c r="AB3455">
        <v>177.99</v>
      </c>
      <c r="AC3455">
        <f t="shared" si="114"/>
        <v>12.494313874147082</v>
      </c>
      <c r="AD3455" s="42">
        <v>1.5192437542201898E-3</v>
      </c>
      <c r="AF3455" s="32" t="s">
        <v>2242</v>
      </c>
      <c r="AG3455">
        <v>177.99</v>
      </c>
      <c r="AH3455">
        <f t="shared" si="115"/>
        <v>12.494313874147082</v>
      </c>
      <c r="AI3455" s="180">
        <v>1.5192437542201898E-3</v>
      </c>
      <c r="AJ3455" s="42">
        <f ca="1">_xlfn.NORM.INV(RAND(),VAR!$F$6,VAR!$F$7)</f>
        <v>3.1853266036938324E-3</v>
      </c>
    </row>
    <row r="3456" spans="27:36" x14ac:dyDescent="0.25">
      <c r="AA3456" s="32" t="s">
        <v>5665</v>
      </c>
      <c r="AB3456">
        <v>13.19</v>
      </c>
      <c r="AC3456">
        <f t="shared" si="114"/>
        <v>-0.96494445330356671</v>
      </c>
      <c r="AD3456" s="42">
        <v>1.5186028853455547E-3</v>
      </c>
      <c r="AF3456" s="32" t="s">
        <v>5665</v>
      </c>
      <c r="AG3456">
        <v>13.19</v>
      </c>
      <c r="AH3456">
        <f t="shared" si="115"/>
        <v>-0.96494445330356671</v>
      </c>
      <c r="AI3456" s="180">
        <v>1.5186028853455547E-3</v>
      </c>
      <c r="AJ3456" s="42">
        <f ca="1">_xlfn.NORM.INV(RAND(),VAR!$F$6,VAR!$F$7)</f>
        <v>2.9958556521593634E-2</v>
      </c>
    </row>
    <row r="3457" spans="27:36" x14ac:dyDescent="0.25">
      <c r="AA3457" s="32" t="s">
        <v>690</v>
      </c>
      <c r="AB3457">
        <v>376.26</v>
      </c>
      <c r="AC3457">
        <f t="shared" si="114"/>
        <v>1.110737125546954</v>
      </c>
      <c r="AD3457" s="42">
        <v>1.5172083366605804E-3</v>
      </c>
      <c r="AF3457" s="32" t="s">
        <v>690</v>
      </c>
      <c r="AG3457">
        <v>376.26</v>
      </c>
      <c r="AH3457">
        <f t="shared" si="115"/>
        <v>1.110737125546954</v>
      </c>
      <c r="AI3457" s="180">
        <v>1.5172083366605804E-3</v>
      </c>
      <c r="AJ3457" s="42">
        <f ca="1">_xlfn.NORM.INV(RAND(),VAR!$F$6,VAR!$F$7)</f>
        <v>1.1265075669927142E-3</v>
      </c>
    </row>
    <row r="3458" spans="27:36" x14ac:dyDescent="0.25">
      <c r="AA3458" s="32" t="s">
        <v>2241</v>
      </c>
      <c r="AB3458">
        <v>178.26</v>
      </c>
      <c r="AC3458">
        <f t="shared" si="114"/>
        <v>1.6927492447129908</v>
      </c>
      <c r="AD3458" s="42">
        <v>1.5169391538849553E-3</v>
      </c>
      <c r="AF3458" s="32" t="s">
        <v>2241</v>
      </c>
      <c r="AG3458">
        <v>178.26</v>
      </c>
      <c r="AH3458">
        <f t="shared" si="115"/>
        <v>1.6927492447129908</v>
      </c>
      <c r="AI3458" s="180">
        <v>1.5169391538849553E-3</v>
      </c>
      <c r="AJ3458" s="42">
        <f ca="1">_xlfn.NORM.INV(RAND(),VAR!$F$6,VAR!$F$7)</f>
        <v>-1.8967711228857168E-2</v>
      </c>
    </row>
    <row r="3459" spans="27:36" x14ac:dyDescent="0.25">
      <c r="AA3459" s="32" t="s">
        <v>3975</v>
      </c>
      <c r="AB3459">
        <v>66.2</v>
      </c>
      <c r="AC3459">
        <f t="shared" si="114"/>
        <v>3.9886963074604376</v>
      </c>
      <c r="AD3459" s="42">
        <v>1.5128593040849569E-3</v>
      </c>
      <c r="AF3459" s="32" t="s">
        <v>3975</v>
      </c>
      <c r="AG3459">
        <v>66.2</v>
      </c>
      <c r="AH3459">
        <f t="shared" si="115"/>
        <v>3.9886963074604376</v>
      </c>
      <c r="AI3459" s="180">
        <v>1.5128593040849569E-3</v>
      </c>
      <c r="AJ3459" s="42">
        <f ca="1">_xlfn.NORM.INV(RAND(),VAR!$F$6,VAR!$F$7)</f>
        <v>-2.2578364887758894E-2</v>
      </c>
    </row>
    <row r="3460" spans="27:36" x14ac:dyDescent="0.25">
      <c r="AA3460" s="32" t="s">
        <v>5485</v>
      </c>
      <c r="AB3460">
        <v>13.27</v>
      </c>
      <c r="AC3460">
        <f t="shared" ref="AC3460:AC3523" si="116">(AB3460/AB3461)-1</f>
        <v>-0.33450351053159488</v>
      </c>
      <c r="AD3460" s="42">
        <v>1.5094339622641062E-3</v>
      </c>
      <c r="AF3460" s="32" t="s">
        <v>5485</v>
      </c>
      <c r="AG3460">
        <v>13.27</v>
      </c>
      <c r="AH3460">
        <f t="shared" ref="AH3460:AH3523" si="117">(AG3460/AG3461)-1</f>
        <v>-0.33450351053159488</v>
      </c>
      <c r="AI3460" s="180">
        <v>1.5094339622641062E-3</v>
      </c>
      <c r="AJ3460" s="42">
        <f ca="1">_xlfn.NORM.INV(RAND(),VAR!$F$6,VAR!$F$7)</f>
        <v>5.3433516904174679E-4</v>
      </c>
    </row>
    <row r="3461" spans="27:36" x14ac:dyDescent="0.25">
      <c r="AA3461" s="32" t="s">
        <v>5289</v>
      </c>
      <c r="AB3461">
        <v>19.940000000000001</v>
      </c>
      <c r="AC3461">
        <f t="shared" si="116"/>
        <v>-0.87525025025025027</v>
      </c>
      <c r="AD3461" s="42">
        <v>1.5067805123054612E-3</v>
      </c>
      <c r="AF3461" s="32" t="s">
        <v>5289</v>
      </c>
      <c r="AG3461">
        <v>19.940000000000001</v>
      </c>
      <c r="AH3461">
        <f t="shared" si="117"/>
        <v>-0.87525025025025027</v>
      </c>
      <c r="AI3461" s="180">
        <v>1.5067805123054612E-3</v>
      </c>
      <c r="AJ3461" s="42">
        <f ca="1">_xlfn.NORM.INV(RAND(),VAR!$F$6,VAR!$F$7)</f>
        <v>-7.7412813924153077E-3</v>
      </c>
    </row>
    <row r="3462" spans="27:36" x14ac:dyDescent="0.25">
      <c r="AA3462" s="32" t="s">
        <v>188</v>
      </c>
      <c r="AB3462">
        <v>159.84</v>
      </c>
      <c r="AC3462">
        <f t="shared" si="116"/>
        <v>-0.14742905909963722</v>
      </c>
      <c r="AD3462" s="42">
        <v>1.5037593984963404E-3</v>
      </c>
      <c r="AF3462" s="32" t="s">
        <v>188</v>
      </c>
      <c r="AG3462">
        <v>159.84</v>
      </c>
      <c r="AH3462">
        <f t="shared" si="117"/>
        <v>-0.14742905909963722</v>
      </c>
      <c r="AI3462" s="180">
        <v>1.5037593984963404E-3</v>
      </c>
      <c r="AJ3462" s="42">
        <f ca="1">_xlfn.NORM.INV(RAND(),VAR!$F$6,VAR!$F$7)</f>
        <v>-3.322014905281194E-2</v>
      </c>
    </row>
    <row r="3463" spans="27:36" x14ac:dyDescent="0.25">
      <c r="AA3463" s="32" t="s">
        <v>1324</v>
      </c>
      <c r="AB3463">
        <v>187.48</v>
      </c>
      <c r="AC3463">
        <f t="shared" si="116"/>
        <v>3.6832208826457213E-2</v>
      </c>
      <c r="AD3463" s="42">
        <v>1.4957264957264904E-3</v>
      </c>
      <c r="AF3463" s="32" t="s">
        <v>1324</v>
      </c>
      <c r="AG3463">
        <v>187.48</v>
      </c>
      <c r="AH3463">
        <f t="shared" si="117"/>
        <v>3.6832208826457213E-2</v>
      </c>
      <c r="AI3463" s="180">
        <v>1.4957264957264904E-3</v>
      </c>
      <c r="AJ3463" s="42">
        <f ca="1">_xlfn.NORM.INV(RAND(),VAR!$F$6,VAR!$F$7)</f>
        <v>2.2801240248626779E-2</v>
      </c>
    </row>
    <row r="3464" spans="27:36" x14ac:dyDescent="0.25">
      <c r="AA3464" s="32" t="s">
        <v>2282</v>
      </c>
      <c r="AB3464">
        <v>180.82</v>
      </c>
      <c r="AC3464">
        <f t="shared" si="116"/>
        <v>-0.52637644716852638</v>
      </c>
      <c r="AD3464" s="42">
        <v>1.4954306286345531E-3</v>
      </c>
      <c r="AF3464" s="32" t="s">
        <v>2282</v>
      </c>
      <c r="AG3464">
        <v>180.82</v>
      </c>
      <c r="AH3464">
        <f t="shared" si="117"/>
        <v>-0.52637644716852638</v>
      </c>
      <c r="AI3464" s="180">
        <v>1.4954306286345531E-3</v>
      </c>
      <c r="AJ3464" s="42">
        <f ca="1">_xlfn.NORM.INV(RAND(),VAR!$F$6,VAR!$F$7)</f>
        <v>3.467847013650701E-2</v>
      </c>
    </row>
    <row r="3465" spans="27:36" x14ac:dyDescent="0.25">
      <c r="AA3465" s="32" t="s">
        <v>350</v>
      </c>
      <c r="AB3465">
        <v>381.78</v>
      </c>
      <c r="AC3465">
        <f t="shared" si="116"/>
        <v>-6.5832270823034111E-3</v>
      </c>
      <c r="AD3465" s="42">
        <v>1.4952388447311282E-3</v>
      </c>
      <c r="AF3465" s="32" t="s">
        <v>350</v>
      </c>
      <c r="AG3465">
        <v>381.78</v>
      </c>
      <c r="AH3465">
        <f t="shared" si="117"/>
        <v>-6.5832270823034111E-3</v>
      </c>
      <c r="AI3465" s="180">
        <v>1.4952388447311282E-3</v>
      </c>
      <c r="AJ3465" s="42">
        <f ca="1">_xlfn.NORM.INV(RAND(),VAR!$F$6,VAR!$F$7)</f>
        <v>1.8438257183487208E-2</v>
      </c>
    </row>
    <row r="3466" spans="27:36" x14ac:dyDescent="0.25">
      <c r="AA3466" s="32" t="s">
        <v>721</v>
      </c>
      <c r="AB3466">
        <v>384.31</v>
      </c>
      <c r="AC3466">
        <f t="shared" si="116"/>
        <v>1.6746917826339969E-2</v>
      </c>
      <c r="AD3466" s="42">
        <v>1.4853807265335917E-3</v>
      </c>
      <c r="AF3466" s="32" t="s">
        <v>721</v>
      </c>
      <c r="AG3466">
        <v>384.31</v>
      </c>
      <c r="AH3466">
        <f t="shared" si="117"/>
        <v>1.6746917826339969E-2</v>
      </c>
      <c r="AI3466" s="180">
        <v>1.4853807265335917E-3</v>
      </c>
      <c r="AJ3466" s="42">
        <f ca="1">_xlfn.NORM.INV(RAND(),VAR!$F$6,VAR!$F$7)</f>
        <v>-4.2255095065163902E-3</v>
      </c>
    </row>
    <row r="3467" spans="27:36" x14ac:dyDescent="0.25">
      <c r="AA3467" s="32" t="s">
        <v>823</v>
      </c>
      <c r="AB3467">
        <v>377.98</v>
      </c>
      <c r="AC3467">
        <f t="shared" si="116"/>
        <v>-2.928064575694278E-3</v>
      </c>
      <c r="AD3467" s="42">
        <v>1.4837581474220762E-3</v>
      </c>
      <c r="AF3467" s="32" t="s">
        <v>823</v>
      </c>
      <c r="AG3467">
        <v>377.98</v>
      </c>
      <c r="AH3467">
        <f t="shared" si="117"/>
        <v>-2.928064575694278E-3</v>
      </c>
      <c r="AI3467" s="180">
        <v>1.4837581474220762E-3</v>
      </c>
      <c r="AJ3467" s="42">
        <f ca="1">_xlfn.NORM.INV(RAND(),VAR!$F$6,VAR!$F$7)</f>
        <v>1.0153867459886449E-2</v>
      </c>
    </row>
    <row r="3468" spans="27:36" x14ac:dyDescent="0.25">
      <c r="AA3468" s="32" t="s">
        <v>883</v>
      </c>
      <c r="AB3468">
        <v>379.09</v>
      </c>
      <c r="AC3468">
        <f t="shared" si="116"/>
        <v>54.995568685376661</v>
      </c>
      <c r="AD3468" s="42">
        <v>1.4794071804085096E-3</v>
      </c>
      <c r="AF3468" s="32" t="s">
        <v>883</v>
      </c>
      <c r="AG3468">
        <v>379.09</v>
      </c>
      <c r="AH3468">
        <f t="shared" si="117"/>
        <v>54.995568685376661</v>
      </c>
      <c r="AI3468" s="180">
        <v>1.4794071804085096E-3</v>
      </c>
      <c r="AJ3468" s="42">
        <f ca="1">_xlfn.NORM.INV(RAND(),VAR!$F$6,VAR!$F$7)</f>
        <v>-8.5000049610325246E-3</v>
      </c>
    </row>
    <row r="3469" spans="27:36" x14ac:dyDescent="0.25">
      <c r="AA3469" s="32" t="s">
        <v>6005</v>
      </c>
      <c r="AB3469">
        <v>6.77</v>
      </c>
      <c r="AC3469">
        <f t="shared" si="116"/>
        <v>-0.66813725490196085</v>
      </c>
      <c r="AD3469" s="42">
        <v>1.4792899408284654E-3</v>
      </c>
      <c r="AF3469" s="32" t="s">
        <v>6005</v>
      </c>
      <c r="AG3469">
        <v>6.77</v>
      </c>
      <c r="AH3469">
        <f t="shared" si="117"/>
        <v>-0.66813725490196085</v>
      </c>
      <c r="AI3469" s="180">
        <v>1.4792899408284654E-3</v>
      </c>
      <c r="AJ3469" s="42">
        <f ca="1">_xlfn.NORM.INV(RAND(),VAR!$F$6,VAR!$F$7)</f>
        <v>4.5917299268544251E-2</v>
      </c>
    </row>
    <row r="3470" spans="27:36" x14ac:dyDescent="0.25">
      <c r="AA3470" s="32" t="s">
        <v>5316</v>
      </c>
      <c r="AB3470">
        <v>20.399999999999999</v>
      </c>
      <c r="AC3470">
        <f t="shared" si="116"/>
        <v>-0.70118646550461405</v>
      </c>
      <c r="AD3470" s="42">
        <v>1.4727540500734104E-3</v>
      </c>
      <c r="AF3470" s="32" t="s">
        <v>5316</v>
      </c>
      <c r="AG3470">
        <v>20.399999999999999</v>
      </c>
      <c r="AH3470">
        <f t="shared" si="117"/>
        <v>-0.70118646550461405</v>
      </c>
      <c r="AI3470" s="180">
        <v>1.4727540500734104E-3</v>
      </c>
      <c r="AJ3470" s="42">
        <f ca="1">_xlfn.NORM.INV(RAND(),VAR!$F$6,VAR!$F$7)</f>
        <v>2.42535096359194E-2</v>
      </c>
    </row>
    <row r="3471" spans="27:36" x14ac:dyDescent="0.25">
      <c r="AA3471" s="32" t="s">
        <v>3924</v>
      </c>
      <c r="AB3471">
        <v>68.27</v>
      </c>
      <c r="AC3471">
        <f t="shared" si="116"/>
        <v>-0.8504457928979825</v>
      </c>
      <c r="AD3471" s="42">
        <v>1.4669209329616351E-3</v>
      </c>
      <c r="AF3471" s="32" t="s">
        <v>3924</v>
      </c>
      <c r="AG3471">
        <v>68.27</v>
      </c>
      <c r="AH3471">
        <f t="shared" si="117"/>
        <v>-0.8504457928979825</v>
      </c>
      <c r="AI3471" s="180">
        <v>1.4669209329616351E-3</v>
      </c>
      <c r="AJ3471" s="42">
        <f ca="1">_xlfn.NORM.INV(RAND(),VAR!$F$6,VAR!$F$7)</f>
        <v>-2.8250366889728606E-2</v>
      </c>
    </row>
    <row r="3472" spans="27:36" x14ac:dyDescent="0.25">
      <c r="AA3472" s="32" t="s">
        <v>643</v>
      </c>
      <c r="AB3472">
        <v>456.49</v>
      </c>
      <c r="AC3472">
        <f t="shared" si="116"/>
        <v>0.17373752956906308</v>
      </c>
      <c r="AD3472" s="42">
        <v>1.4479082113947328E-3</v>
      </c>
      <c r="AF3472" s="32" t="s">
        <v>643</v>
      </c>
      <c r="AG3472">
        <v>456.49</v>
      </c>
      <c r="AH3472">
        <f t="shared" si="117"/>
        <v>0.17373752956906308</v>
      </c>
      <c r="AI3472" s="180">
        <v>1.4479082113947328E-3</v>
      </c>
      <c r="AJ3472" s="42">
        <f ca="1">_xlfn.NORM.INV(RAND(),VAR!$F$6,VAR!$F$7)</f>
        <v>8.4264174700794357E-3</v>
      </c>
    </row>
    <row r="3473" spans="27:36" x14ac:dyDescent="0.25">
      <c r="AA3473" s="32" t="s">
        <v>812</v>
      </c>
      <c r="AB3473">
        <v>388.92</v>
      </c>
      <c r="AC3473">
        <f t="shared" si="116"/>
        <v>1.4284733062753667</v>
      </c>
      <c r="AD3473" s="42">
        <v>1.4419610670513006E-3</v>
      </c>
      <c r="AF3473" s="32" t="s">
        <v>812</v>
      </c>
      <c r="AG3473">
        <v>388.92</v>
      </c>
      <c r="AH3473">
        <f t="shared" si="117"/>
        <v>1.4284733062753667</v>
      </c>
      <c r="AI3473" s="180">
        <v>1.4419610670513006E-3</v>
      </c>
      <c r="AJ3473" s="42">
        <f ca="1">_xlfn.NORM.INV(RAND(),VAR!$F$6,VAR!$F$7)</f>
        <v>-1.4809953764745651E-2</v>
      </c>
    </row>
    <row r="3474" spans="27:36" x14ac:dyDescent="0.25">
      <c r="AA3474" s="32" t="s">
        <v>2990</v>
      </c>
      <c r="AB3474">
        <v>160.15</v>
      </c>
      <c r="AC3474">
        <f t="shared" si="116"/>
        <v>2.2790745290745291</v>
      </c>
      <c r="AD3474" s="42">
        <v>1.4382191095549945E-3</v>
      </c>
      <c r="AF3474" s="32" t="s">
        <v>2990</v>
      </c>
      <c r="AG3474">
        <v>160.15</v>
      </c>
      <c r="AH3474">
        <f t="shared" si="117"/>
        <v>2.2790745290745291</v>
      </c>
      <c r="AI3474" s="180">
        <v>1.4382191095549945E-3</v>
      </c>
      <c r="AJ3474" s="42">
        <f ca="1">_xlfn.NORM.INV(RAND(),VAR!$F$6,VAR!$F$7)</f>
        <v>1.1503352554485806E-2</v>
      </c>
    </row>
    <row r="3475" spans="27:36" x14ac:dyDescent="0.25">
      <c r="AA3475" s="32" t="s">
        <v>4220</v>
      </c>
      <c r="AB3475">
        <v>48.84</v>
      </c>
      <c r="AC3475">
        <f t="shared" si="116"/>
        <v>0.39782484258729278</v>
      </c>
      <c r="AD3475" s="42">
        <v>1.4353085913472174E-3</v>
      </c>
      <c r="AF3475" s="32" t="s">
        <v>4220</v>
      </c>
      <c r="AG3475">
        <v>48.84</v>
      </c>
      <c r="AH3475">
        <f t="shared" si="117"/>
        <v>0.39782484258729278</v>
      </c>
      <c r="AI3475" s="180">
        <v>1.4353085913472174E-3</v>
      </c>
      <c r="AJ3475" s="42">
        <f ca="1">_xlfn.NORM.INV(RAND(),VAR!$F$6,VAR!$F$7)</f>
        <v>7.62707174568035E-4</v>
      </c>
    </row>
    <row r="3476" spans="27:36" x14ac:dyDescent="0.25">
      <c r="AA3476" s="32" t="s">
        <v>4658</v>
      </c>
      <c r="AB3476">
        <v>34.94</v>
      </c>
      <c r="AC3476">
        <f t="shared" si="116"/>
        <v>-0.58404761904761915</v>
      </c>
      <c r="AD3476" s="42">
        <v>1.4330753797648921E-3</v>
      </c>
      <c r="AF3476" s="32" t="s">
        <v>4658</v>
      </c>
      <c r="AG3476">
        <v>34.94</v>
      </c>
      <c r="AH3476">
        <f t="shared" si="117"/>
        <v>-0.58404761904761915</v>
      </c>
      <c r="AI3476" s="180">
        <v>1.4330753797648921E-3</v>
      </c>
      <c r="AJ3476" s="42">
        <f ca="1">_xlfn.NORM.INV(RAND(),VAR!$F$6,VAR!$F$7)</f>
        <v>5.2476797516149386E-3</v>
      </c>
    </row>
    <row r="3477" spans="27:36" x14ac:dyDescent="0.25">
      <c r="AA3477" s="32" t="s">
        <v>3828</v>
      </c>
      <c r="AB3477">
        <v>84</v>
      </c>
      <c r="AC3477">
        <f t="shared" si="116"/>
        <v>-0.70074812967581046</v>
      </c>
      <c r="AD3477" s="42">
        <v>1.4306151645206988E-3</v>
      </c>
      <c r="AF3477" s="32" t="s">
        <v>3828</v>
      </c>
      <c r="AG3477">
        <v>84</v>
      </c>
      <c r="AH3477">
        <f t="shared" si="117"/>
        <v>-0.70074812967581046</v>
      </c>
      <c r="AI3477" s="180">
        <v>1.4306151645206988E-3</v>
      </c>
      <c r="AJ3477" s="42">
        <f ca="1">_xlfn.NORM.INV(RAND(),VAR!$F$6,VAR!$F$7)</f>
        <v>2.0056169477160619E-2</v>
      </c>
    </row>
    <row r="3478" spans="27:36" x14ac:dyDescent="0.25">
      <c r="AA3478" s="32" t="s">
        <v>243</v>
      </c>
      <c r="AB3478">
        <v>280.7</v>
      </c>
      <c r="AC3478">
        <f t="shared" si="116"/>
        <v>38.815602836879435</v>
      </c>
      <c r="AD3478" s="42">
        <v>1.4270424545128613E-3</v>
      </c>
      <c r="AF3478" s="32" t="s">
        <v>243</v>
      </c>
      <c r="AG3478">
        <v>280.7</v>
      </c>
      <c r="AH3478">
        <f t="shared" si="117"/>
        <v>38.815602836879435</v>
      </c>
      <c r="AI3478" s="180">
        <v>1.4270424545128613E-3</v>
      </c>
      <c r="AJ3478" s="42">
        <f ca="1">_xlfn.NORM.INV(RAND(),VAR!$F$6,VAR!$F$7)</f>
        <v>-2.2039249171447181E-3</v>
      </c>
    </row>
    <row r="3479" spans="27:36" x14ac:dyDescent="0.25">
      <c r="AA3479" s="32" t="s">
        <v>6287</v>
      </c>
      <c r="AB3479">
        <v>7.05</v>
      </c>
      <c r="AC3479">
        <f t="shared" si="116"/>
        <v>-0.94451876918234046</v>
      </c>
      <c r="AD3479" s="42">
        <v>1.4204545454545858E-3</v>
      </c>
      <c r="AF3479" s="32" t="s">
        <v>6287</v>
      </c>
      <c r="AG3479">
        <v>7.05</v>
      </c>
      <c r="AH3479">
        <f t="shared" si="117"/>
        <v>-0.94451876918234046</v>
      </c>
      <c r="AI3479" s="180">
        <v>1.4204545454545858E-3</v>
      </c>
      <c r="AJ3479" s="42">
        <f ca="1">_xlfn.NORM.INV(RAND(),VAR!$F$6,VAR!$F$7)</f>
        <v>-5.3000315623659977E-2</v>
      </c>
    </row>
    <row r="3480" spans="27:36" x14ac:dyDescent="0.25">
      <c r="AA3480" s="32" t="s">
        <v>3412</v>
      </c>
      <c r="AB3480">
        <v>127.07</v>
      </c>
      <c r="AC3480">
        <f t="shared" si="116"/>
        <v>16.973125884016973</v>
      </c>
      <c r="AD3480" s="42">
        <v>1.4185515013003247E-3</v>
      </c>
      <c r="AF3480" s="32" t="s">
        <v>3412</v>
      </c>
      <c r="AG3480">
        <v>127.07</v>
      </c>
      <c r="AH3480">
        <f t="shared" si="117"/>
        <v>16.973125884016973</v>
      </c>
      <c r="AI3480" s="180">
        <v>1.4185515013003247E-3</v>
      </c>
      <c r="AJ3480" s="42">
        <f ca="1">_xlfn.NORM.INV(RAND(),VAR!$F$6,VAR!$F$7)</f>
        <v>-1.3727820090826296E-2</v>
      </c>
    </row>
    <row r="3481" spans="27:36" x14ac:dyDescent="0.25">
      <c r="AA3481" s="32" t="s">
        <v>6757</v>
      </c>
      <c r="AB3481">
        <v>7.07</v>
      </c>
      <c r="AC3481">
        <f t="shared" si="116"/>
        <v>-0.92324394745413096</v>
      </c>
      <c r="AD3481" s="42">
        <v>1.4164305949009304E-3</v>
      </c>
      <c r="AF3481" s="32" t="s">
        <v>6757</v>
      </c>
      <c r="AG3481">
        <v>7.07</v>
      </c>
      <c r="AH3481">
        <f t="shared" si="117"/>
        <v>-0.92324394745413096</v>
      </c>
      <c r="AI3481" s="180">
        <v>1.4164305949009304E-3</v>
      </c>
      <c r="AJ3481" s="42">
        <f ca="1">_xlfn.NORM.INV(RAND(),VAR!$F$6,VAR!$F$7)</f>
        <v>1.7296652072175601E-2</v>
      </c>
    </row>
    <row r="3482" spans="27:36" x14ac:dyDescent="0.25">
      <c r="AA3482" s="32" t="s">
        <v>3657</v>
      </c>
      <c r="AB3482">
        <v>92.11</v>
      </c>
      <c r="AC3482">
        <f t="shared" si="116"/>
        <v>-0.45916270330573661</v>
      </c>
      <c r="AD3482" s="42">
        <v>1.4133507284190827E-3</v>
      </c>
      <c r="AF3482" s="32" t="s">
        <v>3657</v>
      </c>
      <c r="AG3482">
        <v>92.11</v>
      </c>
      <c r="AH3482">
        <f t="shared" si="117"/>
        <v>-0.45916270330573661</v>
      </c>
      <c r="AI3482" s="180">
        <v>1.4133507284190827E-3</v>
      </c>
      <c r="AJ3482" s="42">
        <f ca="1">_xlfn.NORM.INV(RAND(),VAR!$F$6,VAR!$F$7)</f>
        <v>-1.2303057712714338E-2</v>
      </c>
    </row>
    <row r="3483" spans="27:36" x14ac:dyDescent="0.25">
      <c r="AA3483" s="32" t="s">
        <v>2577</v>
      </c>
      <c r="AB3483">
        <v>170.31</v>
      </c>
      <c r="AC3483">
        <f t="shared" si="116"/>
        <v>22.953586497890296</v>
      </c>
      <c r="AD3483" s="42">
        <v>1.4111836302699299E-3</v>
      </c>
      <c r="AF3483" s="32" t="s">
        <v>2577</v>
      </c>
      <c r="AG3483">
        <v>170.31</v>
      </c>
      <c r="AH3483">
        <f t="shared" si="117"/>
        <v>22.953586497890296</v>
      </c>
      <c r="AI3483" s="180">
        <v>1.4111836302699299E-3</v>
      </c>
      <c r="AJ3483" s="42">
        <f ca="1">_xlfn.NORM.INV(RAND(),VAR!$F$6,VAR!$F$7)</f>
        <v>1.3954520076734814E-3</v>
      </c>
    </row>
    <row r="3484" spans="27:36" x14ac:dyDescent="0.25">
      <c r="AA3484" s="32" t="s">
        <v>7035</v>
      </c>
      <c r="AB3484">
        <v>7.11</v>
      </c>
      <c r="AC3484">
        <f t="shared" si="116"/>
        <v>-0.98187842487574872</v>
      </c>
      <c r="AD3484" s="42">
        <v>1.4084507042253502E-3</v>
      </c>
      <c r="AF3484" s="32" t="s">
        <v>7035</v>
      </c>
      <c r="AG3484">
        <v>7.11</v>
      </c>
      <c r="AH3484">
        <f t="shared" si="117"/>
        <v>-0.98187842487574872</v>
      </c>
      <c r="AI3484" s="180">
        <v>1.4084507042253502E-3</v>
      </c>
      <c r="AJ3484" s="42">
        <f ca="1">_xlfn.NORM.INV(RAND(),VAR!$F$6,VAR!$F$7)</f>
        <v>-3.4615061702180532E-2</v>
      </c>
    </row>
    <row r="3485" spans="27:36" x14ac:dyDescent="0.25">
      <c r="AA3485" s="32" t="s">
        <v>802</v>
      </c>
      <c r="AB3485">
        <v>392.35</v>
      </c>
      <c r="AC3485">
        <f t="shared" si="116"/>
        <v>53.568845618915162</v>
      </c>
      <c r="AD3485" s="42">
        <v>1.4037774374682233E-3</v>
      </c>
      <c r="AF3485" s="32" t="s">
        <v>802</v>
      </c>
      <c r="AG3485">
        <v>392.35</v>
      </c>
      <c r="AH3485">
        <f t="shared" si="117"/>
        <v>53.568845618915162</v>
      </c>
      <c r="AI3485" s="180">
        <v>1.4037774374682233E-3</v>
      </c>
      <c r="AJ3485" s="42">
        <f ca="1">_xlfn.NORM.INV(RAND(),VAR!$F$6,VAR!$F$7)</f>
        <v>9.1998343417692956E-3</v>
      </c>
    </row>
    <row r="3486" spans="27:36" x14ac:dyDescent="0.25">
      <c r="AA3486" s="32" t="s">
        <v>7038</v>
      </c>
      <c r="AB3486">
        <v>7.19</v>
      </c>
      <c r="AC3486">
        <f t="shared" si="116"/>
        <v>-1.388888888888884E-3</v>
      </c>
      <c r="AD3486" s="42">
        <v>1.3927576601673319E-3</v>
      </c>
      <c r="AF3486" s="32" t="s">
        <v>7038</v>
      </c>
      <c r="AG3486">
        <v>7.19</v>
      </c>
      <c r="AH3486">
        <f t="shared" si="117"/>
        <v>-1.388888888888884E-3</v>
      </c>
      <c r="AI3486" s="180">
        <v>1.3927576601673319E-3</v>
      </c>
      <c r="AJ3486" s="42">
        <f ca="1">_xlfn.NORM.INV(RAND(),VAR!$F$6,VAR!$F$7)</f>
        <v>-2.9074179433562691E-2</v>
      </c>
    </row>
    <row r="3487" spans="27:36" x14ac:dyDescent="0.25">
      <c r="AA3487" s="32" t="s">
        <v>6025</v>
      </c>
      <c r="AB3487">
        <v>7.2</v>
      </c>
      <c r="AC3487">
        <f t="shared" si="116"/>
        <v>-0.95853967522745598</v>
      </c>
      <c r="AD3487" s="42">
        <v>1.3908205841446364E-3</v>
      </c>
      <c r="AF3487" s="32" t="s">
        <v>6025</v>
      </c>
      <c r="AG3487">
        <v>7.2</v>
      </c>
      <c r="AH3487">
        <f t="shared" si="117"/>
        <v>-0.95853967522745598</v>
      </c>
      <c r="AI3487" s="180">
        <v>1.3908205841446364E-3</v>
      </c>
      <c r="AJ3487" s="42">
        <f ca="1">_xlfn.NORM.INV(RAND(),VAR!$F$6,VAR!$F$7)</f>
        <v>-4.3204133190609846E-2</v>
      </c>
    </row>
    <row r="3488" spans="27:36" x14ac:dyDescent="0.25">
      <c r="AA3488" s="32" t="s">
        <v>1262</v>
      </c>
      <c r="AB3488">
        <v>173.66</v>
      </c>
      <c r="AC3488">
        <f t="shared" si="116"/>
        <v>22.953103448275861</v>
      </c>
      <c r="AD3488" s="42">
        <v>1.3839234229040542E-3</v>
      </c>
      <c r="AF3488" s="32" t="s">
        <v>1262</v>
      </c>
      <c r="AG3488">
        <v>173.66</v>
      </c>
      <c r="AH3488">
        <f t="shared" si="117"/>
        <v>22.953103448275861</v>
      </c>
      <c r="AI3488" s="180">
        <v>1.3839234229040542E-3</v>
      </c>
      <c r="AJ3488" s="42">
        <f ca="1">_xlfn.NORM.INV(RAND(),VAR!$F$6,VAR!$F$7)</f>
        <v>-1.4110803865712864E-2</v>
      </c>
    </row>
    <row r="3489" spans="27:36" x14ac:dyDescent="0.25">
      <c r="AA3489" s="32" t="s">
        <v>6039</v>
      </c>
      <c r="AB3489">
        <v>7.25</v>
      </c>
      <c r="AC3489">
        <f t="shared" si="116"/>
        <v>-2.7510316368637433E-3</v>
      </c>
      <c r="AD3489" s="42">
        <v>1.3812154696133394E-3</v>
      </c>
      <c r="AF3489" s="32" t="s">
        <v>6039</v>
      </c>
      <c r="AG3489">
        <v>7.25</v>
      </c>
      <c r="AH3489">
        <f t="shared" si="117"/>
        <v>-2.7510316368637433E-3</v>
      </c>
      <c r="AI3489" s="180">
        <v>1.3812154696133394E-3</v>
      </c>
      <c r="AJ3489" s="42">
        <f ca="1">_xlfn.NORM.INV(RAND(),VAR!$F$6,VAR!$F$7)</f>
        <v>-7.8485517329382002E-3</v>
      </c>
    </row>
    <row r="3490" spans="27:36" x14ac:dyDescent="0.25">
      <c r="AA3490" s="32" t="s">
        <v>6236</v>
      </c>
      <c r="AB3490">
        <v>7.27</v>
      </c>
      <c r="AC3490">
        <f t="shared" si="116"/>
        <v>-0.95457669478288032</v>
      </c>
      <c r="AD3490" s="42">
        <v>1.3774104683195176E-3</v>
      </c>
      <c r="AF3490" s="32" t="s">
        <v>6236</v>
      </c>
      <c r="AG3490">
        <v>7.27</v>
      </c>
      <c r="AH3490">
        <f t="shared" si="117"/>
        <v>-0.95457669478288032</v>
      </c>
      <c r="AI3490" s="180">
        <v>1.3774104683195176E-3</v>
      </c>
      <c r="AJ3490" s="42">
        <f ca="1">_xlfn.NORM.INV(RAND(),VAR!$F$6,VAR!$F$7)</f>
        <v>1.3350632602068365E-2</v>
      </c>
    </row>
    <row r="3491" spans="27:36" x14ac:dyDescent="0.25">
      <c r="AA3491" s="32" t="s">
        <v>1466</v>
      </c>
      <c r="AB3491">
        <v>160.05000000000001</v>
      </c>
      <c r="AC3491">
        <f t="shared" si="116"/>
        <v>-0.45028335909325079</v>
      </c>
      <c r="AD3491" s="42">
        <v>1.3764624913970014E-3</v>
      </c>
      <c r="AF3491" s="32" t="s">
        <v>1466</v>
      </c>
      <c r="AG3491">
        <v>160.05000000000001</v>
      </c>
      <c r="AH3491">
        <f t="shared" si="117"/>
        <v>-0.45028335909325079</v>
      </c>
      <c r="AI3491" s="180">
        <v>1.3764624913970014E-3</v>
      </c>
      <c r="AJ3491" s="42">
        <f ca="1">_xlfn.NORM.INV(RAND(),VAR!$F$6,VAR!$F$7)</f>
        <v>3.8962254085949118E-2</v>
      </c>
    </row>
    <row r="3492" spans="27:36" x14ac:dyDescent="0.25">
      <c r="AA3492" s="32" t="s">
        <v>234</v>
      </c>
      <c r="AB3492">
        <v>291.14999999999998</v>
      </c>
      <c r="AC3492">
        <f t="shared" si="116"/>
        <v>38.938271604938265</v>
      </c>
      <c r="AD3492" s="42">
        <v>1.375752364574323E-3</v>
      </c>
      <c r="AF3492" s="32" t="s">
        <v>234</v>
      </c>
      <c r="AG3492">
        <v>291.14999999999998</v>
      </c>
      <c r="AH3492">
        <f t="shared" si="117"/>
        <v>38.938271604938265</v>
      </c>
      <c r="AI3492" s="180">
        <v>1.375752364574323E-3</v>
      </c>
      <c r="AJ3492" s="42">
        <f ca="1">_xlfn.NORM.INV(RAND(),VAR!$F$6,VAR!$F$7)</f>
        <v>-1.3555278303225268E-2</v>
      </c>
    </row>
    <row r="3493" spans="27:36" x14ac:dyDescent="0.25">
      <c r="AA3493" s="32" t="s">
        <v>6043</v>
      </c>
      <c r="AB3493">
        <v>7.29</v>
      </c>
      <c r="AC3493">
        <f t="shared" si="116"/>
        <v>0</v>
      </c>
      <c r="AD3493" s="42">
        <v>1.3736263736263687E-3</v>
      </c>
      <c r="AF3493" s="32" t="s">
        <v>6043</v>
      </c>
      <c r="AG3493">
        <v>7.29</v>
      </c>
      <c r="AH3493">
        <f t="shared" si="117"/>
        <v>0</v>
      </c>
      <c r="AI3493" s="180">
        <v>1.3736263736263687E-3</v>
      </c>
      <c r="AJ3493" s="42">
        <f ca="1">_xlfn.NORM.INV(RAND(),VAR!$F$6,VAR!$F$7)</f>
        <v>1.0000053657669235E-2</v>
      </c>
    </row>
    <row r="3494" spans="27:36" x14ac:dyDescent="0.25">
      <c r="AA3494" s="32" t="s">
        <v>6311</v>
      </c>
      <c r="AB3494">
        <v>7.29</v>
      </c>
      <c r="AC3494">
        <f t="shared" si="116"/>
        <v>-1.369863013698569E-3</v>
      </c>
      <c r="AD3494" s="42">
        <v>1.3736263736263687E-3</v>
      </c>
      <c r="AF3494" s="32" t="s">
        <v>6311</v>
      </c>
      <c r="AG3494">
        <v>7.29</v>
      </c>
      <c r="AH3494">
        <f t="shared" si="117"/>
        <v>-1.369863013698569E-3</v>
      </c>
      <c r="AI3494" s="180">
        <v>1.3736263736263687E-3</v>
      </c>
      <c r="AJ3494" s="42">
        <f ca="1">_xlfn.NORM.INV(RAND(),VAR!$F$6,VAR!$F$7)</f>
        <v>-9.9970969992586745E-3</v>
      </c>
    </row>
    <row r="3495" spans="27:36" x14ac:dyDescent="0.25">
      <c r="AA3495" s="32" t="s">
        <v>6637</v>
      </c>
      <c r="AB3495">
        <v>7.3</v>
      </c>
      <c r="AC3495">
        <f t="shared" si="116"/>
        <v>-0.9565889628924833</v>
      </c>
      <c r="AD3495" s="42">
        <v>1.37174211248281E-3</v>
      </c>
      <c r="AF3495" s="32" t="s">
        <v>6637</v>
      </c>
      <c r="AG3495">
        <v>7.3</v>
      </c>
      <c r="AH3495">
        <f t="shared" si="117"/>
        <v>-0.9565889628924833</v>
      </c>
      <c r="AI3495" s="180">
        <v>1.37174211248281E-3</v>
      </c>
      <c r="AJ3495" s="42">
        <f ca="1">_xlfn.NORM.INV(RAND(),VAR!$F$6,VAR!$F$7)</f>
        <v>-2.8860158103217379E-2</v>
      </c>
    </row>
    <row r="3496" spans="27:36" x14ac:dyDescent="0.25">
      <c r="AA3496" s="32" t="s">
        <v>2602</v>
      </c>
      <c r="AB3496">
        <v>168.16</v>
      </c>
      <c r="AC3496">
        <f t="shared" si="116"/>
        <v>-0.1796272807103132</v>
      </c>
      <c r="AD3496" s="42">
        <v>1.3696182933364831E-3</v>
      </c>
      <c r="AF3496" s="32" t="s">
        <v>2602</v>
      </c>
      <c r="AG3496">
        <v>168.16</v>
      </c>
      <c r="AH3496">
        <f t="shared" si="117"/>
        <v>-0.1796272807103132</v>
      </c>
      <c r="AI3496" s="180">
        <v>1.3696182933364831E-3</v>
      </c>
      <c r="AJ3496" s="42">
        <f ca="1">_xlfn.NORM.INV(RAND(),VAR!$F$6,VAR!$F$7)</f>
        <v>-1.2793344273158164E-2</v>
      </c>
    </row>
    <row r="3497" spans="27:36" x14ac:dyDescent="0.25">
      <c r="AA3497" s="32" t="s">
        <v>1949</v>
      </c>
      <c r="AB3497">
        <v>204.98</v>
      </c>
      <c r="AC3497">
        <f t="shared" si="116"/>
        <v>26.926430517711172</v>
      </c>
      <c r="AD3497" s="42">
        <v>1.3678553981435471E-3</v>
      </c>
      <c r="AF3497" s="32" t="s">
        <v>1949</v>
      </c>
      <c r="AG3497">
        <v>204.98</v>
      </c>
      <c r="AH3497">
        <f t="shared" si="117"/>
        <v>26.926430517711172</v>
      </c>
      <c r="AI3497" s="180">
        <v>1.3678553981435471E-3</v>
      </c>
      <c r="AJ3497" s="42">
        <f ca="1">_xlfn.NORM.INV(RAND(),VAR!$F$6,VAR!$F$7)</f>
        <v>-5.7655240482627705E-2</v>
      </c>
    </row>
    <row r="3498" spans="27:36" x14ac:dyDescent="0.25">
      <c r="AA3498" s="32" t="s">
        <v>6280</v>
      </c>
      <c r="AB3498">
        <v>7.34</v>
      </c>
      <c r="AC3498">
        <f t="shared" si="116"/>
        <v>-0.95656033615434688</v>
      </c>
      <c r="AD3498" s="42">
        <v>1.3642564802183177E-3</v>
      </c>
      <c r="AF3498" s="32" t="s">
        <v>6280</v>
      </c>
      <c r="AG3498">
        <v>7.34</v>
      </c>
      <c r="AH3498">
        <f t="shared" si="117"/>
        <v>-0.95656033615434688</v>
      </c>
      <c r="AI3498" s="180">
        <v>1.3642564802183177E-3</v>
      </c>
      <c r="AJ3498" s="42">
        <f ca="1">_xlfn.NORM.INV(RAND(),VAR!$F$6,VAR!$F$7)</f>
        <v>1.276447198519008E-2</v>
      </c>
    </row>
    <row r="3499" spans="27:36" x14ac:dyDescent="0.25">
      <c r="AA3499" s="32" t="s">
        <v>1247</v>
      </c>
      <c r="AB3499">
        <v>168.97</v>
      </c>
      <c r="AC3499">
        <f t="shared" si="116"/>
        <v>-0.1805131189679422</v>
      </c>
      <c r="AD3499" s="42">
        <v>1.3630437359251069E-3</v>
      </c>
      <c r="AF3499" s="32" t="s">
        <v>1247</v>
      </c>
      <c r="AG3499">
        <v>168.97</v>
      </c>
      <c r="AH3499">
        <f t="shared" si="117"/>
        <v>-0.1805131189679422</v>
      </c>
      <c r="AI3499" s="180">
        <v>1.3630437359251069E-3</v>
      </c>
      <c r="AJ3499" s="42">
        <f ca="1">_xlfn.NORM.INV(RAND(),VAR!$F$6,VAR!$F$7)</f>
        <v>1.5012623240427644E-2</v>
      </c>
    </row>
    <row r="3500" spans="27:36" x14ac:dyDescent="0.25">
      <c r="AA3500" s="32" t="s">
        <v>1902</v>
      </c>
      <c r="AB3500">
        <v>206.19</v>
      </c>
      <c r="AC3500">
        <f t="shared" si="116"/>
        <v>26.939024390243901</v>
      </c>
      <c r="AD3500" s="42">
        <v>1.3598173959497029E-3</v>
      </c>
      <c r="AF3500" s="32" t="s">
        <v>1902</v>
      </c>
      <c r="AG3500">
        <v>206.19</v>
      </c>
      <c r="AH3500">
        <f t="shared" si="117"/>
        <v>26.939024390243901</v>
      </c>
      <c r="AI3500" s="180">
        <v>1.3598173959497029E-3</v>
      </c>
      <c r="AJ3500" s="42">
        <f ca="1">_xlfn.NORM.INV(RAND(),VAR!$F$6,VAR!$F$7)</f>
        <v>-1.4637047741898324E-3</v>
      </c>
    </row>
    <row r="3501" spans="27:36" x14ac:dyDescent="0.25">
      <c r="AA3501" s="32" t="s">
        <v>7055</v>
      </c>
      <c r="AB3501">
        <v>7.38</v>
      </c>
      <c r="AC3501">
        <f t="shared" si="116"/>
        <v>-0.50033852403520651</v>
      </c>
      <c r="AD3501" s="42">
        <v>1.3568521031206426E-3</v>
      </c>
      <c r="AF3501" s="32" t="s">
        <v>7055</v>
      </c>
      <c r="AG3501">
        <v>7.38</v>
      </c>
      <c r="AH3501">
        <f t="shared" si="117"/>
        <v>-0.50033852403520651</v>
      </c>
      <c r="AI3501" s="180">
        <v>1.3568521031206426E-3</v>
      </c>
      <c r="AJ3501" s="42">
        <f ca="1">_xlfn.NORM.INV(RAND(),VAR!$F$6,VAR!$F$7)</f>
        <v>1.4158297669610923E-2</v>
      </c>
    </row>
    <row r="3502" spans="27:36" x14ac:dyDescent="0.25">
      <c r="AA3502" s="32" t="s">
        <v>5464</v>
      </c>
      <c r="AB3502">
        <v>14.77</v>
      </c>
      <c r="AC3502">
        <f t="shared" si="116"/>
        <v>0.99864682002706373</v>
      </c>
      <c r="AD3502" s="42">
        <v>1.3559322033898091E-3</v>
      </c>
      <c r="AF3502" s="32" t="s">
        <v>5464</v>
      </c>
      <c r="AG3502">
        <v>14.77</v>
      </c>
      <c r="AH3502">
        <f t="shared" si="117"/>
        <v>0.99864682002706373</v>
      </c>
      <c r="AI3502" s="180">
        <v>1.3559322033898091E-3</v>
      </c>
      <c r="AJ3502" s="42">
        <f ca="1">_xlfn.NORM.INV(RAND(),VAR!$F$6,VAR!$F$7)</f>
        <v>6.8161185846753892E-3</v>
      </c>
    </row>
    <row r="3503" spans="27:36" x14ac:dyDescent="0.25">
      <c r="AA3503" s="32" t="s">
        <v>7231</v>
      </c>
      <c r="AB3503">
        <v>7.39</v>
      </c>
      <c r="AC3503">
        <f t="shared" si="116"/>
        <v>-0.98039943771052707</v>
      </c>
      <c r="AD3503" s="42">
        <v>1.3550135501354532E-3</v>
      </c>
      <c r="AF3503" s="32" t="s">
        <v>7231</v>
      </c>
      <c r="AG3503">
        <v>7.39</v>
      </c>
      <c r="AH3503">
        <f t="shared" si="117"/>
        <v>-0.98039943771052707</v>
      </c>
      <c r="AI3503" s="180">
        <v>1.3550135501354532E-3</v>
      </c>
      <c r="AJ3503" s="42">
        <f ca="1">_xlfn.NORM.INV(RAND(),VAR!$F$6,VAR!$F$7)</f>
        <v>-4.353990186099178E-3</v>
      </c>
    </row>
    <row r="3504" spans="27:36" x14ac:dyDescent="0.25">
      <c r="AA3504" s="32" t="s">
        <v>827</v>
      </c>
      <c r="AB3504">
        <v>377.03</v>
      </c>
      <c r="AC3504">
        <f t="shared" si="116"/>
        <v>49.949999999999996</v>
      </c>
      <c r="AD3504" s="42">
        <v>1.3545097205991397E-3</v>
      </c>
      <c r="AF3504" s="32" t="s">
        <v>827</v>
      </c>
      <c r="AG3504">
        <v>377.03</v>
      </c>
      <c r="AH3504">
        <f t="shared" si="117"/>
        <v>49.949999999999996</v>
      </c>
      <c r="AI3504" s="180">
        <v>1.3545097205991397E-3</v>
      </c>
      <c r="AJ3504" s="42">
        <f ca="1">_xlfn.NORM.INV(RAND(),VAR!$F$6,VAR!$F$7)</f>
        <v>7.7228681504754723E-3</v>
      </c>
    </row>
    <row r="3505" spans="27:36" x14ac:dyDescent="0.25">
      <c r="AA3505" s="32" t="s">
        <v>7020</v>
      </c>
      <c r="AB3505">
        <v>7.4</v>
      </c>
      <c r="AC3505">
        <f t="shared" si="116"/>
        <v>-0.98079717666597466</v>
      </c>
      <c r="AD3505" s="42">
        <v>1.3531799729364913E-3</v>
      </c>
      <c r="AF3505" s="32" t="s">
        <v>7020</v>
      </c>
      <c r="AG3505">
        <v>7.4</v>
      </c>
      <c r="AH3505">
        <f t="shared" si="117"/>
        <v>-0.98079717666597466</v>
      </c>
      <c r="AI3505" s="180">
        <v>1.3531799729364913E-3</v>
      </c>
      <c r="AJ3505" s="42">
        <f ca="1">_xlfn.NORM.INV(RAND(),VAR!$F$6,VAR!$F$7)</f>
        <v>-1.4292708281899138E-3</v>
      </c>
    </row>
    <row r="3506" spans="27:36" x14ac:dyDescent="0.25">
      <c r="AA3506" s="32" t="s">
        <v>845</v>
      </c>
      <c r="AB3506">
        <v>385.36</v>
      </c>
      <c r="AC3506">
        <f t="shared" si="116"/>
        <v>24.985165205664195</v>
      </c>
      <c r="AD3506" s="42">
        <v>1.3512108928386279E-3</v>
      </c>
      <c r="AF3506" s="32" t="s">
        <v>845</v>
      </c>
      <c r="AG3506">
        <v>385.36</v>
      </c>
      <c r="AH3506">
        <f t="shared" si="117"/>
        <v>24.985165205664195</v>
      </c>
      <c r="AI3506" s="180">
        <v>1.3512108928386279E-3</v>
      </c>
      <c r="AJ3506" s="42">
        <f ca="1">_xlfn.NORM.INV(RAND(),VAR!$F$6,VAR!$F$7)</f>
        <v>4.8650852075324033E-2</v>
      </c>
    </row>
    <row r="3507" spans="27:36" x14ac:dyDescent="0.25">
      <c r="AA3507" s="32" t="s">
        <v>5416</v>
      </c>
      <c r="AB3507">
        <v>14.83</v>
      </c>
      <c r="AC3507">
        <f t="shared" si="116"/>
        <v>0.98527443105756363</v>
      </c>
      <c r="AD3507" s="42">
        <v>1.3504388926399713E-3</v>
      </c>
      <c r="AF3507" s="32" t="s">
        <v>5416</v>
      </c>
      <c r="AG3507">
        <v>14.83</v>
      </c>
      <c r="AH3507">
        <f t="shared" si="117"/>
        <v>0.98527443105756363</v>
      </c>
      <c r="AI3507" s="180">
        <v>1.3504388926399713E-3</v>
      </c>
      <c r="AJ3507" s="42">
        <f ca="1">_xlfn.NORM.INV(RAND(),VAR!$F$6,VAR!$F$7)</f>
        <v>-2.725442228850637E-3</v>
      </c>
    </row>
    <row r="3508" spans="27:36" x14ac:dyDescent="0.25">
      <c r="AA3508" s="32" t="s">
        <v>5899</v>
      </c>
      <c r="AB3508">
        <v>7.47</v>
      </c>
      <c r="AC3508">
        <f t="shared" si="116"/>
        <v>0</v>
      </c>
      <c r="AD3508" s="42">
        <v>1.3404825737264314E-3</v>
      </c>
      <c r="AF3508" s="32" t="s">
        <v>5899</v>
      </c>
      <c r="AG3508">
        <v>7.47</v>
      </c>
      <c r="AH3508">
        <f t="shared" si="117"/>
        <v>0</v>
      </c>
      <c r="AI3508" s="180">
        <v>1.3404825737264314E-3</v>
      </c>
      <c r="AJ3508" s="42">
        <f ca="1">_xlfn.NORM.INV(RAND(),VAR!$F$6,VAR!$F$7)</f>
        <v>-2.5787215516637922E-2</v>
      </c>
    </row>
    <row r="3509" spans="27:36" x14ac:dyDescent="0.25">
      <c r="AA3509" s="32" t="s">
        <v>7084</v>
      </c>
      <c r="AB3509">
        <v>7.47</v>
      </c>
      <c r="AC3509">
        <f t="shared" si="116"/>
        <v>-1.3368983957220415E-3</v>
      </c>
      <c r="AD3509" s="42">
        <v>1.3404825737264314E-3</v>
      </c>
      <c r="AF3509" s="32" t="s">
        <v>7084</v>
      </c>
      <c r="AG3509">
        <v>7.47</v>
      </c>
      <c r="AH3509">
        <f t="shared" si="117"/>
        <v>-1.3368983957220415E-3</v>
      </c>
      <c r="AI3509" s="180">
        <v>1.3404825737264314E-3</v>
      </c>
      <c r="AJ3509" s="42">
        <f ca="1">_xlfn.NORM.INV(RAND(),VAR!$F$6,VAR!$F$7)</f>
        <v>1.4356176293754925E-2</v>
      </c>
    </row>
    <row r="3510" spans="27:36" x14ac:dyDescent="0.25">
      <c r="AA3510" s="32" t="s">
        <v>6062</v>
      </c>
      <c r="AB3510">
        <v>7.48</v>
      </c>
      <c r="AC3510">
        <f t="shared" si="116"/>
        <v>-1.3351134846462109E-3</v>
      </c>
      <c r="AD3510" s="42">
        <v>1.3386880856760541E-3</v>
      </c>
      <c r="AF3510" s="32" t="s">
        <v>6062</v>
      </c>
      <c r="AG3510">
        <v>7.48</v>
      </c>
      <c r="AH3510">
        <f t="shared" si="117"/>
        <v>-1.3351134846462109E-3</v>
      </c>
      <c r="AI3510" s="180">
        <v>1.3386880856760541E-3</v>
      </c>
      <c r="AJ3510" s="42">
        <f ca="1">_xlfn.NORM.INV(RAND(),VAR!$F$6,VAR!$F$7)</f>
        <v>1.975774364512798E-3</v>
      </c>
    </row>
    <row r="3511" spans="27:36" x14ac:dyDescent="0.25">
      <c r="AA3511" s="32" t="s">
        <v>7030</v>
      </c>
      <c r="AB3511">
        <v>7.49</v>
      </c>
      <c r="AC3511">
        <f t="shared" si="116"/>
        <v>-1.3333333333332975E-3</v>
      </c>
      <c r="AD3511" s="42">
        <v>1.3368983957218195E-3</v>
      </c>
      <c r="AF3511" s="32" t="s">
        <v>7030</v>
      </c>
      <c r="AG3511">
        <v>7.49</v>
      </c>
      <c r="AH3511">
        <f t="shared" si="117"/>
        <v>-1.3333333333332975E-3</v>
      </c>
      <c r="AI3511" s="180">
        <v>1.3368983957218195E-3</v>
      </c>
      <c r="AJ3511" s="42">
        <f ca="1">_xlfn.NORM.INV(RAND(),VAR!$F$6,VAR!$F$7)</f>
        <v>1.2297963305699001E-2</v>
      </c>
    </row>
    <row r="3512" spans="27:36" x14ac:dyDescent="0.25">
      <c r="AA3512" s="32" t="s">
        <v>6076</v>
      </c>
      <c r="AB3512">
        <v>7.5</v>
      </c>
      <c r="AC3512">
        <f t="shared" si="116"/>
        <v>-0.95841188865476323</v>
      </c>
      <c r="AD3512" s="42">
        <v>1.3351134846462109E-3</v>
      </c>
      <c r="AF3512" s="32" t="s">
        <v>6076</v>
      </c>
      <c r="AG3512">
        <v>7.5</v>
      </c>
      <c r="AH3512">
        <f t="shared" si="117"/>
        <v>-0.95841188865476323</v>
      </c>
      <c r="AI3512" s="180">
        <v>1.3351134846462109E-3</v>
      </c>
      <c r="AJ3512" s="42">
        <f ca="1">_xlfn.NORM.INV(RAND(),VAR!$F$6,VAR!$F$7)</f>
        <v>9.2041988235322322E-3</v>
      </c>
    </row>
    <row r="3513" spans="27:36" x14ac:dyDescent="0.25">
      <c r="AA3513" s="32" t="s">
        <v>2254</v>
      </c>
      <c r="AB3513">
        <v>180.34</v>
      </c>
      <c r="AC3513">
        <f t="shared" si="116"/>
        <v>22.981382978723406</v>
      </c>
      <c r="AD3513" s="42">
        <v>1.3325930038867728E-3</v>
      </c>
      <c r="AF3513" s="32" t="s">
        <v>2254</v>
      </c>
      <c r="AG3513">
        <v>180.34</v>
      </c>
      <c r="AH3513">
        <f t="shared" si="117"/>
        <v>22.981382978723406</v>
      </c>
      <c r="AI3513" s="180">
        <v>1.3325930038867728E-3</v>
      </c>
      <c r="AJ3513" s="42">
        <f ca="1">_xlfn.NORM.INV(RAND(),VAR!$F$6,VAR!$F$7)</f>
        <v>-1.4655161830218621E-2</v>
      </c>
    </row>
    <row r="3514" spans="27:36" x14ac:dyDescent="0.25">
      <c r="AA3514" s="32" t="s">
        <v>5958</v>
      </c>
      <c r="AB3514">
        <v>7.52</v>
      </c>
      <c r="AC3514">
        <f t="shared" si="116"/>
        <v>0</v>
      </c>
      <c r="AD3514" s="42">
        <v>1.3315579227695107E-3</v>
      </c>
      <c r="AF3514" s="32" t="s">
        <v>5958</v>
      </c>
      <c r="AG3514">
        <v>7.52</v>
      </c>
      <c r="AH3514">
        <f t="shared" si="117"/>
        <v>0</v>
      </c>
      <c r="AI3514" s="180">
        <v>1.3315579227695107E-3</v>
      </c>
      <c r="AJ3514" s="42">
        <f ca="1">_xlfn.NORM.INV(RAND(),VAR!$F$6,VAR!$F$7)</f>
        <v>-1.2171667882850784E-2</v>
      </c>
    </row>
    <row r="3515" spans="27:36" x14ac:dyDescent="0.25">
      <c r="AA3515" s="32" t="s">
        <v>6775</v>
      </c>
      <c r="AB3515">
        <v>7.52</v>
      </c>
      <c r="AC3515">
        <f t="shared" si="116"/>
        <v>-0.94740155277330906</v>
      </c>
      <c r="AD3515" s="42">
        <v>1.3315579227695107E-3</v>
      </c>
      <c r="AF3515" s="32" t="s">
        <v>6775</v>
      </c>
      <c r="AG3515">
        <v>7.52</v>
      </c>
      <c r="AH3515">
        <f t="shared" si="117"/>
        <v>-0.94740155277330906</v>
      </c>
      <c r="AI3515" s="180">
        <v>1.3315579227695107E-3</v>
      </c>
      <c r="AJ3515" s="42">
        <f ca="1">_xlfn.NORM.INV(RAND(),VAR!$F$6,VAR!$F$7)</f>
        <v>4.2087214021910506E-2</v>
      </c>
    </row>
    <row r="3516" spans="27:36" x14ac:dyDescent="0.25">
      <c r="AA3516" s="32" t="s">
        <v>3148</v>
      </c>
      <c r="AB3516">
        <v>142.97</v>
      </c>
      <c r="AC3516">
        <f t="shared" si="116"/>
        <v>-0.62776953318232698</v>
      </c>
      <c r="AD3516" s="42">
        <v>1.3307185880375716E-3</v>
      </c>
      <c r="AF3516" s="32" t="s">
        <v>3148</v>
      </c>
      <c r="AG3516">
        <v>142.97</v>
      </c>
      <c r="AH3516">
        <f t="shared" si="117"/>
        <v>-0.62776953318232698</v>
      </c>
      <c r="AI3516" s="180">
        <v>1.3307185880375716E-3</v>
      </c>
      <c r="AJ3516" s="42">
        <f ca="1">_xlfn.NORM.INV(RAND(),VAR!$F$6,VAR!$F$7)</f>
        <v>3.8673523065301772E-2</v>
      </c>
    </row>
    <row r="3517" spans="27:36" x14ac:dyDescent="0.25">
      <c r="AA3517" s="32" t="s">
        <v>543</v>
      </c>
      <c r="AB3517">
        <v>384.09</v>
      </c>
      <c r="AC3517">
        <f t="shared" si="116"/>
        <v>1.6840670859538784</v>
      </c>
      <c r="AD3517" s="42">
        <v>1.3295792272798312E-3</v>
      </c>
      <c r="AF3517" s="32" t="s">
        <v>543</v>
      </c>
      <c r="AG3517">
        <v>384.09</v>
      </c>
      <c r="AH3517">
        <f t="shared" si="117"/>
        <v>1.6840670859538784</v>
      </c>
      <c r="AI3517" s="180">
        <v>1.3295792272798312E-3</v>
      </c>
      <c r="AJ3517" s="42">
        <f ca="1">_xlfn.NORM.INV(RAND(),VAR!$F$6,VAR!$F$7)</f>
        <v>-1.8721441385023012E-2</v>
      </c>
    </row>
    <row r="3518" spans="27:36" x14ac:dyDescent="0.25">
      <c r="AA3518" s="32" t="s">
        <v>1587</v>
      </c>
      <c r="AB3518">
        <v>143.1</v>
      </c>
      <c r="AC3518">
        <f t="shared" si="116"/>
        <v>-0.62757651467832609</v>
      </c>
      <c r="AD3518" s="42">
        <v>1.3295080820097116E-3</v>
      </c>
      <c r="AF3518" s="32" t="s">
        <v>1587</v>
      </c>
      <c r="AG3518">
        <v>143.1</v>
      </c>
      <c r="AH3518">
        <f t="shared" si="117"/>
        <v>-0.62757651467832609</v>
      </c>
      <c r="AI3518" s="180">
        <v>1.3295080820097116E-3</v>
      </c>
      <c r="AJ3518" s="42">
        <f ca="1">_xlfn.NORM.INV(RAND(),VAR!$F$6,VAR!$F$7)</f>
        <v>2.8378466157483802E-2</v>
      </c>
    </row>
    <row r="3519" spans="27:36" x14ac:dyDescent="0.25">
      <c r="AA3519" s="32" t="s">
        <v>920</v>
      </c>
      <c r="AB3519">
        <v>384.24</v>
      </c>
      <c r="AC3519">
        <f t="shared" si="116"/>
        <v>49.96021220159151</v>
      </c>
      <c r="AD3519" s="42">
        <v>1.3290594949573187E-3</v>
      </c>
      <c r="AF3519" s="32" t="s">
        <v>920</v>
      </c>
      <c r="AG3519">
        <v>384.24</v>
      </c>
      <c r="AH3519">
        <f t="shared" si="117"/>
        <v>49.96021220159151</v>
      </c>
      <c r="AI3519" s="180">
        <v>1.3290594949573187E-3</v>
      </c>
      <c r="AJ3519" s="42">
        <f ca="1">_xlfn.NORM.INV(RAND(),VAR!$F$6,VAR!$F$7)</f>
        <v>-2.3829544465250891E-2</v>
      </c>
    </row>
    <row r="3520" spans="27:36" x14ac:dyDescent="0.25">
      <c r="AA3520" s="32" t="s">
        <v>5883</v>
      </c>
      <c r="AB3520">
        <v>7.54</v>
      </c>
      <c r="AC3520">
        <f t="shared" si="116"/>
        <v>-0.75016567263088141</v>
      </c>
      <c r="AD3520" s="42">
        <v>1.3280212483399723E-3</v>
      </c>
      <c r="AF3520" s="32" t="s">
        <v>5883</v>
      </c>
      <c r="AG3520">
        <v>7.54</v>
      </c>
      <c r="AH3520">
        <f t="shared" si="117"/>
        <v>-0.75016567263088141</v>
      </c>
      <c r="AI3520" s="180">
        <v>1.3280212483399723E-3</v>
      </c>
      <c r="AJ3520" s="42">
        <f ca="1">_xlfn.NORM.INV(RAND(),VAR!$F$6,VAR!$F$7)</f>
        <v>-1.0442816317744625E-2</v>
      </c>
    </row>
    <row r="3521" spans="27:36" x14ac:dyDescent="0.25">
      <c r="AA3521" s="32" t="s">
        <v>4801</v>
      </c>
      <c r="AB3521">
        <v>30.18</v>
      </c>
      <c r="AC3521">
        <f t="shared" si="116"/>
        <v>-0.80010597430123198</v>
      </c>
      <c r="AD3521" s="42">
        <v>1.3271400132712774E-3</v>
      </c>
      <c r="AF3521" s="32" t="s">
        <v>4801</v>
      </c>
      <c r="AG3521">
        <v>30.18</v>
      </c>
      <c r="AH3521">
        <f t="shared" si="117"/>
        <v>-0.80010597430123198</v>
      </c>
      <c r="AI3521" s="180">
        <v>1.3271400132712774E-3</v>
      </c>
      <c r="AJ3521" s="42">
        <f ca="1">_xlfn.NORM.INV(RAND(),VAR!$F$6,VAR!$F$7)</f>
        <v>-1.8916106949549621E-2</v>
      </c>
    </row>
    <row r="3522" spans="27:36" x14ac:dyDescent="0.25">
      <c r="AA3522" s="32" t="s">
        <v>2497</v>
      </c>
      <c r="AB3522">
        <v>150.97999999999999</v>
      </c>
      <c r="AC3522">
        <f t="shared" si="116"/>
        <v>18.997350993377484</v>
      </c>
      <c r="AD3522" s="42">
        <v>1.3264358668256815E-3</v>
      </c>
      <c r="AF3522" s="32" t="s">
        <v>2497</v>
      </c>
      <c r="AG3522">
        <v>150.97999999999999</v>
      </c>
      <c r="AH3522">
        <f t="shared" si="117"/>
        <v>18.997350993377484</v>
      </c>
      <c r="AI3522" s="180">
        <v>1.3264358668256815E-3</v>
      </c>
      <c r="AJ3522" s="42">
        <f ca="1">_xlfn.NORM.INV(RAND(),VAR!$F$6,VAR!$F$7)</f>
        <v>1.5491398592954567E-2</v>
      </c>
    </row>
    <row r="3523" spans="27:36" x14ac:dyDescent="0.25">
      <c r="AA3523" s="32" t="s">
        <v>7052</v>
      </c>
      <c r="AB3523">
        <v>7.55</v>
      </c>
      <c r="AC3523">
        <f t="shared" si="116"/>
        <v>-0.96433464027587512</v>
      </c>
      <c r="AD3523" s="42">
        <v>1.3262599469496816E-3</v>
      </c>
      <c r="AF3523" s="32" t="s">
        <v>7052</v>
      </c>
      <c r="AG3523">
        <v>7.55</v>
      </c>
      <c r="AH3523">
        <f t="shared" si="117"/>
        <v>-0.96433464027587512</v>
      </c>
      <c r="AI3523" s="180">
        <v>1.3262599469496816E-3</v>
      </c>
      <c r="AJ3523" s="42">
        <f ca="1">_xlfn.NORM.INV(RAND(),VAR!$F$6,VAR!$F$7)</f>
        <v>-6.0707102448986595E-3</v>
      </c>
    </row>
    <row r="3524" spans="27:36" x14ac:dyDescent="0.25">
      <c r="AA3524" s="32" t="s">
        <v>1921</v>
      </c>
      <c r="AB3524">
        <v>211.69</v>
      </c>
      <c r="AC3524">
        <f t="shared" ref="AC3524:AC3587" si="118">(AB3524/AB3525)-1</f>
        <v>-3.5932234265415808E-2</v>
      </c>
      <c r="AD3524" s="42">
        <v>1.3244406603283299E-3</v>
      </c>
      <c r="AF3524" s="32" t="s">
        <v>1921</v>
      </c>
      <c r="AG3524">
        <v>211.69</v>
      </c>
      <c r="AH3524">
        <f t="shared" ref="AH3524:AH3587" si="119">(AG3524/AG3525)-1</f>
        <v>-3.5932234265415808E-2</v>
      </c>
      <c r="AI3524" s="180">
        <v>1.3244406603283299E-3</v>
      </c>
      <c r="AJ3524" s="42">
        <f ca="1">_xlfn.NORM.INV(RAND(),VAR!$F$6,VAR!$F$7)</f>
        <v>-1.3023993627336609E-2</v>
      </c>
    </row>
    <row r="3525" spans="27:36" x14ac:dyDescent="0.25">
      <c r="AA3525" s="32" t="s">
        <v>1152</v>
      </c>
      <c r="AB3525">
        <v>219.58</v>
      </c>
      <c r="AC3525">
        <f t="shared" si="118"/>
        <v>13.493729372937294</v>
      </c>
      <c r="AD3525" s="42">
        <v>1.3224497241097755E-3</v>
      </c>
      <c r="AF3525" s="32" t="s">
        <v>1152</v>
      </c>
      <c r="AG3525">
        <v>219.58</v>
      </c>
      <c r="AH3525">
        <f t="shared" si="119"/>
        <v>13.493729372937294</v>
      </c>
      <c r="AI3525" s="180">
        <v>1.3224497241097755E-3</v>
      </c>
      <c r="AJ3525" s="42">
        <f ca="1">_xlfn.NORM.INV(RAND(),VAR!$F$6,VAR!$F$7)</f>
        <v>-1.0931460321195893E-2</v>
      </c>
    </row>
    <row r="3526" spans="27:36" x14ac:dyDescent="0.25">
      <c r="AA3526" s="32" t="s">
        <v>5451</v>
      </c>
      <c r="AB3526">
        <v>15.15</v>
      </c>
      <c r="AC3526">
        <f t="shared" si="118"/>
        <v>-1.3183915622939635E-3</v>
      </c>
      <c r="AD3526" s="42">
        <v>1.3218770654328527E-3</v>
      </c>
      <c r="AF3526" s="32" t="s">
        <v>5451</v>
      </c>
      <c r="AG3526">
        <v>15.15</v>
      </c>
      <c r="AH3526">
        <f t="shared" si="119"/>
        <v>-1.3183915622939635E-3</v>
      </c>
      <c r="AI3526" s="180">
        <v>1.3218770654328527E-3</v>
      </c>
      <c r="AJ3526" s="42">
        <f ca="1">_xlfn.NORM.INV(RAND(),VAR!$F$6,VAR!$F$7)</f>
        <v>2.7092974665890477E-2</v>
      </c>
    </row>
    <row r="3527" spans="27:36" x14ac:dyDescent="0.25">
      <c r="AA3527" s="32" t="s">
        <v>5450</v>
      </c>
      <c r="AB3527">
        <v>15.17</v>
      </c>
      <c r="AC3527">
        <f t="shared" si="118"/>
        <v>0.99868247694334644</v>
      </c>
      <c r="AD3527" s="42">
        <v>1.3201320132012473E-3</v>
      </c>
      <c r="AF3527" s="32" t="s">
        <v>5450</v>
      </c>
      <c r="AG3527">
        <v>15.17</v>
      </c>
      <c r="AH3527">
        <f t="shared" si="119"/>
        <v>0.99868247694334644</v>
      </c>
      <c r="AI3527" s="180">
        <v>1.3201320132012473E-3</v>
      </c>
      <c r="AJ3527" s="42">
        <f ca="1">_xlfn.NORM.INV(RAND(),VAR!$F$6,VAR!$F$7)</f>
        <v>1.2331638303293452E-2</v>
      </c>
    </row>
    <row r="3528" spans="27:36" x14ac:dyDescent="0.25">
      <c r="AA3528" s="32" t="s">
        <v>6205</v>
      </c>
      <c r="AB3528">
        <v>7.59</v>
      </c>
      <c r="AC3528">
        <f t="shared" si="118"/>
        <v>-1.3157894736841591E-3</v>
      </c>
      <c r="AD3528" s="42">
        <v>1.3192612137202797E-3</v>
      </c>
      <c r="AF3528" s="32" t="s">
        <v>6205</v>
      </c>
      <c r="AG3528">
        <v>7.59</v>
      </c>
      <c r="AH3528">
        <f t="shared" si="119"/>
        <v>-1.3157894736841591E-3</v>
      </c>
      <c r="AI3528" s="180">
        <v>1.3192612137202797E-3</v>
      </c>
      <c r="AJ3528" s="42">
        <f ca="1">_xlfn.NORM.INV(RAND(),VAR!$F$6,VAR!$F$7)</f>
        <v>2.7284655868259896E-2</v>
      </c>
    </row>
    <row r="3529" spans="27:36" x14ac:dyDescent="0.25">
      <c r="AA3529" s="32" t="s">
        <v>7062</v>
      </c>
      <c r="AB3529">
        <v>7.6</v>
      </c>
      <c r="AC3529">
        <f t="shared" si="118"/>
        <v>-3.9318479685452878E-3</v>
      </c>
      <c r="AD3529" s="42">
        <v>1.3175230566535578E-3</v>
      </c>
      <c r="AF3529" s="32" t="s">
        <v>7062</v>
      </c>
      <c r="AG3529">
        <v>7.6</v>
      </c>
      <c r="AH3529">
        <f t="shared" si="119"/>
        <v>-3.9318479685452878E-3</v>
      </c>
      <c r="AI3529" s="180">
        <v>1.3175230566535578E-3</v>
      </c>
      <c r="AJ3529" s="42">
        <f ca="1">_xlfn.NORM.INV(RAND(),VAR!$F$6,VAR!$F$7)</f>
        <v>-1.1165261126069055E-2</v>
      </c>
    </row>
    <row r="3530" spans="27:36" x14ac:dyDescent="0.25">
      <c r="AA3530" s="32" t="s">
        <v>6211</v>
      </c>
      <c r="AB3530">
        <v>7.63</v>
      </c>
      <c r="AC3530">
        <f t="shared" si="118"/>
        <v>-1.3089005235601414E-3</v>
      </c>
      <c r="AD3530" s="42">
        <v>1.312335958005173E-3</v>
      </c>
      <c r="AF3530" s="32" t="s">
        <v>6211</v>
      </c>
      <c r="AG3530">
        <v>7.63</v>
      </c>
      <c r="AH3530">
        <f t="shared" si="119"/>
        <v>-1.3089005235601414E-3</v>
      </c>
      <c r="AI3530" s="180">
        <v>1.312335958005173E-3</v>
      </c>
      <c r="AJ3530" s="42">
        <f ca="1">_xlfn.NORM.INV(RAND(),VAR!$F$6,VAR!$F$7)</f>
        <v>-8.8269951436735598E-3</v>
      </c>
    </row>
    <row r="3531" spans="27:36" x14ac:dyDescent="0.25">
      <c r="AA3531" s="32" t="s">
        <v>6557</v>
      </c>
      <c r="AB3531">
        <v>7.64</v>
      </c>
      <c r="AC3531">
        <f t="shared" si="118"/>
        <v>-2.6109660574412663E-3</v>
      </c>
      <c r="AD3531" s="42">
        <v>1.3106159895150959E-3</v>
      </c>
      <c r="AF3531" s="32" t="s">
        <v>6557</v>
      </c>
      <c r="AG3531">
        <v>7.64</v>
      </c>
      <c r="AH3531">
        <f t="shared" si="119"/>
        <v>-2.6109660574412663E-3</v>
      </c>
      <c r="AI3531" s="180">
        <v>1.3106159895150959E-3</v>
      </c>
      <c r="AJ3531" s="42">
        <f ca="1">_xlfn.NORM.INV(RAND(),VAR!$F$6,VAR!$F$7)</f>
        <v>-1.2793428779316038E-2</v>
      </c>
    </row>
    <row r="3532" spans="27:36" x14ac:dyDescent="0.25">
      <c r="AA3532" s="32" t="s">
        <v>6067</v>
      </c>
      <c r="AB3532">
        <v>7.66</v>
      </c>
      <c r="AC3532">
        <f t="shared" si="118"/>
        <v>-0.97933248792596395</v>
      </c>
      <c r="AD3532" s="42">
        <v>1.3071895424836555E-3</v>
      </c>
      <c r="AF3532" s="32" t="s">
        <v>6067</v>
      </c>
      <c r="AG3532">
        <v>7.66</v>
      </c>
      <c r="AH3532">
        <f t="shared" si="119"/>
        <v>-0.97933248792596395</v>
      </c>
      <c r="AI3532" s="180">
        <v>1.3071895424836555E-3</v>
      </c>
      <c r="AJ3532" s="42">
        <f ca="1">_xlfn.NORM.INV(RAND(),VAR!$F$6,VAR!$F$7)</f>
        <v>-8.4091469844178868E-3</v>
      </c>
    </row>
    <row r="3533" spans="27:36" x14ac:dyDescent="0.25">
      <c r="AA3533" s="32" t="s">
        <v>732</v>
      </c>
      <c r="AB3533">
        <v>370.63</v>
      </c>
      <c r="AC3533">
        <f t="shared" si="118"/>
        <v>22.957983193277311</v>
      </c>
      <c r="AD3533" s="42">
        <v>1.296771579089695E-3</v>
      </c>
      <c r="AF3533" s="32" t="s">
        <v>732</v>
      </c>
      <c r="AG3533">
        <v>370.63</v>
      </c>
      <c r="AH3533">
        <f t="shared" si="119"/>
        <v>22.957983193277311</v>
      </c>
      <c r="AI3533" s="180">
        <v>1.296771579089695E-3</v>
      </c>
      <c r="AJ3533" s="42">
        <f ca="1">_xlfn.NORM.INV(RAND(),VAR!$F$6,VAR!$F$7)</f>
        <v>5.4383950184292186E-3</v>
      </c>
    </row>
    <row r="3534" spans="27:36" x14ac:dyDescent="0.25">
      <c r="AA3534" s="32" t="s">
        <v>5411</v>
      </c>
      <c r="AB3534">
        <v>15.47</v>
      </c>
      <c r="AC3534">
        <f t="shared" si="118"/>
        <v>-0.95250667730942806</v>
      </c>
      <c r="AD3534" s="42">
        <v>1.2944983818770073E-3</v>
      </c>
      <c r="AF3534" s="32" t="s">
        <v>5411</v>
      </c>
      <c r="AG3534">
        <v>15.47</v>
      </c>
      <c r="AH3534">
        <f t="shared" si="119"/>
        <v>-0.95250667730942806</v>
      </c>
      <c r="AI3534" s="180">
        <v>1.2944983818770073E-3</v>
      </c>
      <c r="AJ3534" s="42">
        <f ca="1">_xlfn.NORM.INV(RAND(),VAR!$F$6,VAR!$F$7)</f>
        <v>-4.9973860727192147E-3</v>
      </c>
    </row>
    <row r="3535" spans="27:36" x14ac:dyDescent="0.25">
      <c r="AA3535" s="32" t="s">
        <v>985</v>
      </c>
      <c r="AB3535">
        <v>325.73</v>
      </c>
      <c r="AC3535">
        <f t="shared" si="118"/>
        <v>1.6217804249839025</v>
      </c>
      <c r="AD3535" s="42">
        <v>1.2910762042359636E-3</v>
      </c>
      <c r="AF3535" s="32" t="s">
        <v>985</v>
      </c>
      <c r="AG3535">
        <v>325.73</v>
      </c>
      <c r="AH3535">
        <f t="shared" si="119"/>
        <v>1.6217804249839025</v>
      </c>
      <c r="AI3535" s="180">
        <v>1.2910762042359636E-3</v>
      </c>
      <c r="AJ3535" s="42">
        <f ca="1">_xlfn.NORM.INV(RAND(),VAR!$F$6,VAR!$F$7)</f>
        <v>3.6090736410803086E-3</v>
      </c>
    </row>
    <row r="3536" spans="27:36" x14ac:dyDescent="0.25">
      <c r="AA3536" s="32" t="s">
        <v>3444</v>
      </c>
      <c r="AB3536">
        <v>124.24</v>
      </c>
      <c r="AC3536">
        <f t="shared" si="118"/>
        <v>-0.36004944885134438</v>
      </c>
      <c r="AD3536" s="42">
        <v>1.2894906511926596E-3</v>
      </c>
      <c r="AF3536" s="32" t="s">
        <v>3444</v>
      </c>
      <c r="AG3536">
        <v>124.24</v>
      </c>
      <c r="AH3536">
        <f t="shared" si="119"/>
        <v>-0.36004944885134438</v>
      </c>
      <c r="AI3536" s="180">
        <v>1.2894906511926596E-3</v>
      </c>
      <c r="AJ3536" s="42">
        <f ca="1">_xlfn.NORM.INV(RAND(),VAR!$F$6,VAR!$F$7)</f>
        <v>-2.7649794819217585E-2</v>
      </c>
    </row>
    <row r="3537" spans="27:36" x14ac:dyDescent="0.25">
      <c r="AA3537" s="32" t="s">
        <v>1879</v>
      </c>
      <c r="AB3537">
        <v>194.14</v>
      </c>
      <c r="AC3537">
        <f t="shared" si="118"/>
        <v>11.452854393842205</v>
      </c>
      <c r="AD3537" s="42">
        <v>1.2893908917428476E-3</v>
      </c>
      <c r="AF3537" s="32" t="s">
        <v>1879</v>
      </c>
      <c r="AG3537">
        <v>194.14</v>
      </c>
      <c r="AH3537">
        <f t="shared" si="119"/>
        <v>11.452854393842205</v>
      </c>
      <c r="AI3537" s="180">
        <v>1.2893908917428476E-3</v>
      </c>
      <c r="AJ3537" s="42">
        <f ca="1">_xlfn.NORM.INV(RAND(),VAR!$F$6,VAR!$F$7)</f>
        <v>-2.9460919671481078E-2</v>
      </c>
    </row>
    <row r="3538" spans="27:36" x14ac:dyDescent="0.25">
      <c r="AA3538" s="32" t="s">
        <v>5388</v>
      </c>
      <c r="AB3538">
        <v>15.59</v>
      </c>
      <c r="AC3538">
        <f t="shared" si="118"/>
        <v>-0.96234936121911752</v>
      </c>
      <c r="AD3538" s="42">
        <v>1.2845215157353262E-3</v>
      </c>
      <c r="AF3538" s="32" t="s">
        <v>5388</v>
      </c>
      <c r="AG3538">
        <v>15.59</v>
      </c>
      <c r="AH3538">
        <f t="shared" si="119"/>
        <v>-0.96234936121911752</v>
      </c>
      <c r="AI3538" s="180">
        <v>1.2845215157353262E-3</v>
      </c>
      <c r="AJ3538" s="42">
        <f ca="1">_xlfn.NORM.INV(RAND(),VAR!$F$6,VAR!$F$7)</f>
        <v>-3.1589140226964359E-2</v>
      </c>
    </row>
    <row r="3539" spans="27:36" x14ac:dyDescent="0.25">
      <c r="AA3539" s="32" t="s">
        <v>602</v>
      </c>
      <c r="AB3539">
        <v>414.07</v>
      </c>
      <c r="AC3539">
        <f t="shared" si="118"/>
        <v>4.2734335201222624</v>
      </c>
      <c r="AD3539" s="42">
        <v>1.2816172558880456E-3</v>
      </c>
      <c r="AF3539" s="32" t="s">
        <v>602</v>
      </c>
      <c r="AG3539">
        <v>414.07</v>
      </c>
      <c r="AH3539">
        <f t="shared" si="119"/>
        <v>4.2734335201222624</v>
      </c>
      <c r="AI3539" s="180">
        <v>1.2816172558880456E-3</v>
      </c>
      <c r="AJ3539" s="42">
        <f ca="1">_xlfn.NORM.INV(RAND(),VAR!$F$6,VAR!$F$7)</f>
        <v>-1.67107606892535E-2</v>
      </c>
    </row>
    <row r="3540" spans="27:36" x14ac:dyDescent="0.25">
      <c r="AA3540" s="32" t="s">
        <v>3846</v>
      </c>
      <c r="AB3540">
        <v>78.52</v>
      </c>
      <c r="AC3540">
        <f t="shared" si="118"/>
        <v>8.9141414141414135</v>
      </c>
      <c r="AD3540" s="42">
        <v>1.2751849018106665E-3</v>
      </c>
      <c r="AF3540" s="32" t="s">
        <v>3846</v>
      </c>
      <c r="AG3540">
        <v>78.52</v>
      </c>
      <c r="AH3540">
        <f t="shared" si="119"/>
        <v>8.9141414141414135</v>
      </c>
      <c r="AI3540" s="180">
        <v>1.2751849018106665E-3</v>
      </c>
      <c r="AJ3540" s="42">
        <f ca="1">_xlfn.NORM.INV(RAND(),VAR!$F$6,VAR!$F$7)</f>
        <v>-2.2035492080919976E-2</v>
      </c>
    </row>
    <row r="3541" spans="27:36" x14ac:dyDescent="0.25">
      <c r="AA3541" s="32" t="s">
        <v>6327</v>
      </c>
      <c r="AB3541">
        <v>7.92</v>
      </c>
      <c r="AC3541">
        <f t="shared" si="118"/>
        <v>-0.92889846485321836</v>
      </c>
      <c r="AD3541" s="42">
        <v>1.2642225031604948E-3</v>
      </c>
      <c r="AF3541" s="32" t="s">
        <v>6327</v>
      </c>
      <c r="AG3541">
        <v>7.92</v>
      </c>
      <c r="AH3541">
        <f t="shared" si="119"/>
        <v>-0.92889846485321836</v>
      </c>
      <c r="AI3541" s="180">
        <v>1.2642225031604948E-3</v>
      </c>
      <c r="AJ3541" s="42">
        <f ca="1">_xlfn.NORM.INV(RAND(),VAR!$F$6,VAR!$F$7)</f>
        <v>-4.4714719711073776E-2</v>
      </c>
    </row>
    <row r="3542" spans="27:36" x14ac:dyDescent="0.25">
      <c r="AA3542" s="32" t="s">
        <v>3546</v>
      </c>
      <c r="AB3542">
        <v>111.39</v>
      </c>
      <c r="AC3542">
        <f t="shared" si="118"/>
        <v>-0.26577021949772595</v>
      </c>
      <c r="AD3542" s="42">
        <v>1.2584269662920811E-3</v>
      </c>
      <c r="AF3542" s="32" t="s">
        <v>3546</v>
      </c>
      <c r="AG3542">
        <v>111.39</v>
      </c>
      <c r="AH3542">
        <f t="shared" si="119"/>
        <v>-0.26577021949772595</v>
      </c>
      <c r="AI3542" s="180">
        <v>1.2584269662920811E-3</v>
      </c>
      <c r="AJ3542" s="42">
        <f ca="1">_xlfn.NORM.INV(RAND(),VAR!$F$6,VAR!$F$7)</f>
        <v>1.0952225920311153E-2</v>
      </c>
    </row>
    <row r="3543" spans="27:36" x14ac:dyDescent="0.25">
      <c r="AA3543" s="32" t="s">
        <v>3026</v>
      </c>
      <c r="AB3543">
        <v>151.71</v>
      </c>
      <c r="AC3543">
        <f t="shared" si="118"/>
        <v>17.940074906367041</v>
      </c>
      <c r="AD3543" s="42">
        <v>1.2539598732841384E-3</v>
      </c>
      <c r="AF3543" s="32" t="s">
        <v>3026</v>
      </c>
      <c r="AG3543">
        <v>151.71</v>
      </c>
      <c r="AH3543">
        <f t="shared" si="119"/>
        <v>17.940074906367041</v>
      </c>
      <c r="AI3543" s="180">
        <v>1.2539598732841384E-3</v>
      </c>
      <c r="AJ3543" s="42">
        <f ca="1">_xlfn.NORM.INV(RAND(),VAR!$F$6,VAR!$F$7)</f>
        <v>-1.1646228575574258E-2</v>
      </c>
    </row>
    <row r="3544" spans="27:36" x14ac:dyDescent="0.25">
      <c r="AA3544" s="32" t="s">
        <v>6544</v>
      </c>
      <c r="AB3544">
        <v>8.01</v>
      </c>
      <c r="AC3544">
        <f t="shared" si="118"/>
        <v>-0.95005611672278334</v>
      </c>
      <c r="AD3544" s="42">
        <v>1.2499999999999734E-3</v>
      </c>
      <c r="AF3544" s="32" t="s">
        <v>6544</v>
      </c>
      <c r="AG3544">
        <v>8.01</v>
      </c>
      <c r="AH3544">
        <f t="shared" si="119"/>
        <v>-0.95005611672278334</v>
      </c>
      <c r="AI3544" s="180">
        <v>1.2499999999999734E-3</v>
      </c>
      <c r="AJ3544" s="42">
        <f ca="1">_xlfn.NORM.INV(RAND(),VAR!$F$6,VAR!$F$7)</f>
        <v>2.7724967724417102E-2</v>
      </c>
    </row>
    <row r="3545" spans="27:36" x14ac:dyDescent="0.25">
      <c r="AA3545" s="32" t="s">
        <v>2623</v>
      </c>
      <c r="AB3545">
        <v>160.38</v>
      </c>
      <c r="AC3545">
        <f t="shared" si="118"/>
        <v>0.42775750022255843</v>
      </c>
      <c r="AD3545" s="42">
        <v>1.2485953302534547E-3</v>
      </c>
      <c r="AF3545" s="32" t="s">
        <v>2623</v>
      </c>
      <c r="AG3545">
        <v>160.38</v>
      </c>
      <c r="AH3545">
        <f t="shared" si="119"/>
        <v>0.42775750022255843</v>
      </c>
      <c r="AI3545" s="180">
        <v>1.2485953302534547E-3</v>
      </c>
      <c r="AJ3545" s="42">
        <f ca="1">_xlfn.NORM.INV(RAND(),VAR!$F$6,VAR!$F$7)</f>
        <v>1.0059439005942025E-2</v>
      </c>
    </row>
    <row r="3546" spans="27:36" x14ac:dyDescent="0.25">
      <c r="AA3546" s="32" t="s">
        <v>1669</v>
      </c>
      <c r="AB3546">
        <v>112.33</v>
      </c>
      <c r="AC3546">
        <f t="shared" si="118"/>
        <v>12.971393034825873</v>
      </c>
      <c r="AD3546" s="42">
        <v>1.2478830555306963E-3</v>
      </c>
      <c r="AF3546" s="32" t="s">
        <v>1669</v>
      </c>
      <c r="AG3546">
        <v>112.33</v>
      </c>
      <c r="AH3546">
        <f t="shared" si="119"/>
        <v>12.971393034825873</v>
      </c>
      <c r="AI3546" s="180">
        <v>1.2478830555306963E-3</v>
      </c>
      <c r="AJ3546" s="42">
        <f ca="1">_xlfn.NORM.INV(RAND(),VAR!$F$6,VAR!$F$7)</f>
        <v>-8.5074009172137893E-3</v>
      </c>
    </row>
    <row r="3547" spans="27:36" x14ac:dyDescent="0.25">
      <c r="AA3547" s="32" t="s">
        <v>6376</v>
      </c>
      <c r="AB3547">
        <v>8.0399999999999991</v>
      </c>
      <c r="AC3547">
        <f t="shared" si="118"/>
        <v>-0.6669428334714167</v>
      </c>
      <c r="AD3547" s="42">
        <v>1.2453300124533051E-3</v>
      </c>
      <c r="AF3547" s="32" t="s">
        <v>6376</v>
      </c>
      <c r="AG3547">
        <v>8.0399999999999991</v>
      </c>
      <c r="AH3547">
        <f t="shared" si="119"/>
        <v>-0.6669428334714167</v>
      </c>
      <c r="AI3547" s="180">
        <v>1.2453300124533051E-3</v>
      </c>
      <c r="AJ3547" s="42">
        <f ca="1">_xlfn.NORM.INV(RAND(),VAR!$F$6,VAR!$F$7)</f>
        <v>-2.2651721551999671E-2</v>
      </c>
    </row>
    <row r="3548" spans="27:36" x14ac:dyDescent="0.25">
      <c r="AA3548" s="32" t="s">
        <v>5262</v>
      </c>
      <c r="AB3548">
        <v>24.14</v>
      </c>
      <c r="AC3548">
        <f t="shared" si="118"/>
        <v>-0.82367978964283106</v>
      </c>
      <c r="AD3548" s="42">
        <v>1.2442969722108455E-3</v>
      </c>
      <c r="AF3548" s="32" t="s">
        <v>5262</v>
      </c>
      <c r="AG3548">
        <v>24.14</v>
      </c>
      <c r="AH3548">
        <f t="shared" si="119"/>
        <v>-0.82367978964283106</v>
      </c>
      <c r="AI3548" s="180">
        <v>1.2442969722108455E-3</v>
      </c>
      <c r="AJ3548" s="42">
        <f ca="1">_xlfn.NORM.INV(RAND(),VAR!$F$6,VAR!$F$7)</f>
        <v>1.6206067395907589E-2</v>
      </c>
    </row>
    <row r="3549" spans="27:36" x14ac:dyDescent="0.25">
      <c r="AA3549" s="32" t="s">
        <v>2810</v>
      </c>
      <c r="AB3549">
        <v>136.91</v>
      </c>
      <c r="AC3549">
        <f t="shared" si="118"/>
        <v>3.2400123877361411</v>
      </c>
      <c r="AD3549" s="42">
        <v>1.243235337136106E-3</v>
      </c>
      <c r="AF3549" s="32" t="s">
        <v>2810</v>
      </c>
      <c r="AG3549">
        <v>136.91</v>
      </c>
      <c r="AH3549">
        <f t="shared" si="119"/>
        <v>3.2400123877361411</v>
      </c>
      <c r="AI3549" s="180">
        <v>1.243235337136106E-3</v>
      </c>
      <c r="AJ3549" s="42">
        <f ca="1">_xlfn.NORM.INV(RAND(),VAR!$F$6,VAR!$F$7)</f>
        <v>8.6428926850925679E-4</v>
      </c>
    </row>
    <row r="3550" spans="27:36" x14ac:dyDescent="0.25">
      <c r="AA3550" s="32" t="s">
        <v>4494</v>
      </c>
      <c r="AB3550">
        <v>32.29</v>
      </c>
      <c r="AC3550">
        <f t="shared" si="118"/>
        <v>-0.60101322130236012</v>
      </c>
      <c r="AD3550" s="42">
        <v>1.2403100775193465E-3</v>
      </c>
      <c r="AF3550" s="32" t="s">
        <v>4494</v>
      </c>
      <c r="AG3550">
        <v>32.29</v>
      </c>
      <c r="AH3550">
        <f t="shared" si="119"/>
        <v>-0.60101322130236012</v>
      </c>
      <c r="AI3550" s="180">
        <v>1.2403100775193465E-3</v>
      </c>
      <c r="AJ3550" s="42">
        <f ca="1">_xlfn.NORM.INV(RAND(),VAR!$F$6,VAR!$F$7)</f>
        <v>-4.3176882861194935E-2</v>
      </c>
    </row>
    <row r="3551" spans="27:36" x14ac:dyDescent="0.25">
      <c r="AA3551" s="32" t="s">
        <v>3718</v>
      </c>
      <c r="AB3551">
        <v>80.930000000000007</v>
      </c>
      <c r="AC3551">
        <f t="shared" si="118"/>
        <v>1.4947595561035762</v>
      </c>
      <c r="AD3551" s="42">
        <v>1.2371644191513376E-3</v>
      </c>
      <c r="AF3551" s="32" t="s">
        <v>3718</v>
      </c>
      <c r="AG3551">
        <v>80.930000000000007</v>
      </c>
      <c r="AH3551">
        <f t="shared" si="119"/>
        <v>1.4947595561035762</v>
      </c>
      <c r="AI3551" s="180">
        <v>1.2371644191513376E-3</v>
      </c>
      <c r="AJ3551" s="42">
        <f ca="1">_xlfn.NORM.INV(RAND(),VAR!$F$6,VAR!$F$7)</f>
        <v>-1.2587829411340326E-2</v>
      </c>
    </row>
    <row r="3552" spans="27:36" x14ac:dyDescent="0.25">
      <c r="AA3552" s="32" t="s">
        <v>5047</v>
      </c>
      <c r="AB3552">
        <v>32.44</v>
      </c>
      <c r="AC3552">
        <f t="shared" si="118"/>
        <v>-0.71511372617897606</v>
      </c>
      <c r="AD3552" s="42">
        <v>1.2345679012344402E-3</v>
      </c>
      <c r="AF3552" s="32" t="s">
        <v>5047</v>
      </c>
      <c r="AG3552">
        <v>32.44</v>
      </c>
      <c r="AH3552">
        <f t="shared" si="119"/>
        <v>-0.71511372617897606</v>
      </c>
      <c r="AI3552" s="180">
        <v>1.2345679012344402E-3</v>
      </c>
      <c r="AJ3552" s="42">
        <f ca="1">_xlfn.NORM.INV(RAND(),VAR!$F$6,VAR!$F$7)</f>
        <v>-2.8453206563605424E-2</v>
      </c>
    </row>
    <row r="3553" spans="27:36" x14ac:dyDescent="0.25">
      <c r="AA3553" s="32" t="s">
        <v>3532</v>
      </c>
      <c r="AB3553">
        <v>113.87</v>
      </c>
      <c r="AC3553">
        <f t="shared" si="118"/>
        <v>-0.72552186279708819</v>
      </c>
      <c r="AD3553" s="42">
        <v>1.2309856678096587E-3</v>
      </c>
      <c r="AF3553" s="32" t="s">
        <v>3532</v>
      </c>
      <c r="AG3553">
        <v>113.87</v>
      </c>
      <c r="AH3553">
        <f t="shared" si="119"/>
        <v>-0.72552186279708819</v>
      </c>
      <c r="AI3553" s="180">
        <v>1.2309856678096587E-3</v>
      </c>
      <c r="AJ3553" s="42">
        <f ca="1">_xlfn.NORM.INV(RAND(),VAR!$F$6,VAR!$F$7)</f>
        <v>-7.7202474613482647E-3</v>
      </c>
    </row>
    <row r="3554" spans="27:36" x14ac:dyDescent="0.25">
      <c r="AA3554" s="32" t="s">
        <v>567</v>
      </c>
      <c r="AB3554">
        <v>414.86</v>
      </c>
      <c r="AC3554">
        <f t="shared" si="118"/>
        <v>1.8312290998430356</v>
      </c>
      <c r="AD3554" s="42">
        <v>1.2308434898031795E-3</v>
      </c>
      <c r="AF3554" s="32" t="s">
        <v>567</v>
      </c>
      <c r="AG3554">
        <v>414.86</v>
      </c>
      <c r="AH3554">
        <f t="shared" si="119"/>
        <v>1.8312290998430356</v>
      </c>
      <c r="AI3554" s="180">
        <v>1.2308434898031795E-3</v>
      </c>
      <c r="AJ3554" s="42">
        <f ca="1">_xlfn.NORM.INV(RAND(),VAR!$F$6,VAR!$F$7)</f>
        <v>-1.523745928318478E-2</v>
      </c>
    </row>
    <row r="3555" spans="27:36" x14ac:dyDescent="0.25">
      <c r="AA3555" s="32" t="s">
        <v>1524</v>
      </c>
      <c r="AB3555">
        <v>146.53</v>
      </c>
      <c r="AC3555">
        <f t="shared" si="118"/>
        <v>-0.62508955071128847</v>
      </c>
      <c r="AD3555" s="42">
        <v>1.2299282541852197E-3</v>
      </c>
      <c r="AF3555" s="32" t="s">
        <v>1524</v>
      </c>
      <c r="AG3555">
        <v>146.53</v>
      </c>
      <c r="AH3555">
        <f t="shared" si="119"/>
        <v>-0.62508955071128847</v>
      </c>
      <c r="AI3555" s="180">
        <v>1.2299282541852197E-3</v>
      </c>
      <c r="AJ3555" s="42">
        <f ca="1">_xlfn.NORM.INV(RAND(),VAR!$F$6,VAR!$F$7)</f>
        <v>-1.0521846447460171E-2</v>
      </c>
    </row>
    <row r="3556" spans="27:36" x14ac:dyDescent="0.25">
      <c r="AA3556" s="32" t="s">
        <v>440</v>
      </c>
      <c r="AB3556">
        <v>390.84</v>
      </c>
      <c r="AC3556">
        <f t="shared" si="118"/>
        <v>46.663414634146342</v>
      </c>
      <c r="AD3556" s="42">
        <v>1.2296341838302638E-3</v>
      </c>
      <c r="AF3556" s="32" t="s">
        <v>440</v>
      </c>
      <c r="AG3556">
        <v>390.84</v>
      </c>
      <c r="AH3556">
        <f t="shared" si="119"/>
        <v>46.663414634146342</v>
      </c>
      <c r="AI3556" s="180">
        <v>1.2296341838302638E-3</v>
      </c>
      <c r="AJ3556" s="42">
        <f ca="1">_xlfn.NORM.INV(RAND(),VAR!$F$6,VAR!$F$7)</f>
        <v>-1.976691016194999E-2</v>
      </c>
    </row>
    <row r="3557" spans="27:36" x14ac:dyDescent="0.25">
      <c r="AA3557" s="32" t="s">
        <v>6356</v>
      </c>
      <c r="AB3557">
        <v>8.1999999999999993</v>
      </c>
      <c r="AC3557">
        <f t="shared" si="118"/>
        <v>-1.2180267965896663E-3</v>
      </c>
      <c r="AD3557" s="42">
        <v>1.2210012210012167E-3</v>
      </c>
      <c r="AF3557" s="32" t="s">
        <v>6356</v>
      </c>
      <c r="AG3557">
        <v>8.1999999999999993</v>
      </c>
      <c r="AH3557">
        <f t="shared" si="119"/>
        <v>-1.2180267965896663E-3</v>
      </c>
      <c r="AI3557" s="180">
        <v>1.2210012210012167E-3</v>
      </c>
      <c r="AJ3557" s="42">
        <f ca="1">_xlfn.NORM.INV(RAND(),VAR!$F$6,VAR!$F$7)</f>
        <v>1.4455627617823987E-2</v>
      </c>
    </row>
    <row r="3558" spans="27:36" x14ac:dyDescent="0.25">
      <c r="AA3558" s="32" t="s">
        <v>6355</v>
      </c>
      <c r="AB3558">
        <v>8.2100000000000009</v>
      </c>
      <c r="AC3558">
        <f t="shared" si="118"/>
        <v>-1.2165450121653931E-3</v>
      </c>
      <c r="AD3558" s="42">
        <v>1.2195121951221743E-3</v>
      </c>
      <c r="AF3558" s="32" t="s">
        <v>6355</v>
      </c>
      <c r="AG3558">
        <v>8.2100000000000009</v>
      </c>
      <c r="AH3558">
        <f t="shared" si="119"/>
        <v>-1.2165450121653931E-3</v>
      </c>
      <c r="AI3558" s="180">
        <v>1.2195121951221743E-3</v>
      </c>
      <c r="AJ3558" s="42">
        <f ca="1">_xlfn.NORM.INV(RAND(),VAR!$F$6,VAR!$F$7)</f>
        <v>-2.5347310969841396E-2</v>
      </c>
    </row>
    <row r="3559" spans="27:36" x14ac:dyDescent="0.25">
      <c r="AA3559" s="32" t="s">
        <v>6359</v>
      </c>
      <c r="AB3559">
        <v>8.2200000000000006</v>
      </c>
      <c r="AC3559">
        <f t="shared" si="118"/>
        <v>-0.95002735728615717</v>
      </c>
      <c r="AD3559" s="42">
        <v>1.2180267965895553E-3</v>
      </c>
      <c r="AF3559" s="32" t="s">
        <v>6359</v>
      </c>
      <c r="AG3559">
        <v>8.2200000000000006</v>
      </c>
      <c r="AH3559">
        <f t="shared" si="119"/>
        <v>-0.95002735728615717</v>
      </c>
      <c r="AI3559" s="180">
        <v>1.2180267965895553E-3</v>
      </c>
      <c r="AJ3559" s="42">
        <f ca="1">_xlfn.NORM.INV(RAND(),VAR!$F$6,VAR!$F$7)</f>
        <v>1.6283613023611698E-2</v>
      </c>
    </row>
    <row r="3560" spans="27:36" x14ac:dyDescent="0.25">
      <c r="AA3560" s="32" t="s">
        <v>1355</v>
      </c>
      <c r="AB3560">
        <v>164.49</v>
      </c>
      <c r="AC3560">
        <f t="shared" si="118"/>
        <v>18.938181818181818</v>
      </c>
      <c r="AD3560" s="42">
        <v>1.2173595471423049E-3</v>
      </c>
      <c r="AF3560" s="32" t="s">
        <v>1355</v>
      </c>
      <c r="AG3560">
        <v>164.49</v>
      </c>
      <c r="AH3560">
        <f t="shared" si="119"/>
        <v>18.938181818181818</v>
      </c>
      <c r="AI3560" s="180">
        <v>1.2173595471423049E-3</v>
      </c>
      <c r="AJ3560" s="42">
        <f ca="1">_xlfn.NORM.INV(RAND(),VAR!$F$6,VAR!$F$7)</f>
        <v>-8.9432863576264219E-4</v>
      </c>
    </row>
    <row r="3561" spans="27:36" x14ac:dyDescent="0.25">
      <c r="AA3561" s="32" t="s">
        <v>6338</v>
      </c>
      <c r="AB3561">
        <v>8.25</v>
      </c>
      <c r="AC3561">
        <f t="shared" si="118"/>
        <v>0</v>
      </c>
      <c r="AD3561" s="42">
        <v>1.2135922330096527E-3</v>
      </c>
      <c r="AF3561" s="32" t="s">
        <v>6338</v>
      </c>
      <c r="AG3561">
        <v>8.25</v>
      </c>
      <c r="AH3561">
        <f t="shared" si="119"/>
        <v>0</v>
      </c>
      <c r="AI3561" s="180">
        <v>1.2135922330096527E-3</v>
      </c>
      <c r="AJ3561" s="42">
        <f ca="1">_xlfn.NORM.INV(RAND(),VAR!$F$6,VAR!$F$7)</f>
        <v>-8.2753549472717406E-3</v>
      </c>
    </row>
    <row r="3562" spans="27:36" x14ac:dyDescent="0.25">
      <c r="AA3562" s="32" t="s">
        <v>7184</v>
      </c>
      <c r="AB3562">
        <v>8.25</v>
      </c>
      <c r="AC3562">
        <f t="shared" si="118"/>
        <v>-0.95004843787842097</v>
      </c>
      <c r="AD3562" s="42">
        <v>1.2135922330096527E-3</v>
      </c>
      <c r="AF3562" s="32" t="s">
        <v>7184</v>
      </c>
      <c r="AG3562">
        <v>8.25</v>
      </c>
      <c r="AH3562">
        <f t="shared" si="119"/>
        <v>-0.95004843787842097</v>
      </c>
      <c r="AI3562" s="180">
        <v>1.2135922330096527E-3</v>
      </c>
      <c r="AJ3562" s="42">
        <f ca="1">_xlfn.NORM.INV(RAND(),VAR!$F$6,VAR!$F$7)</f>
        <v>-2.2818835577479964E-3</v>
      </c>
    </row>
    <row r="3563" spans="27:36" x14ac:dyDescent="0.25">
      <c r="AA3563" s="32" t="s">
        <v>1342</v>
      </c>
      <c r="AB3563">
        <v>165.16</v>
      </c>
      <c r="AC3563">
        <f t="shared" si="118"/>
        <v>1.4986384266263237</v>
      </c>
      <c r="AD3563" s="42">
        <v>1.2124151309407249E-3</v>
      </c>
      <c r="AF3563" s="32" t="s">
        <v>1342</v>
      </c>
      <c r="AG3563">
        <v>165.16</v>
      </c>
      <c r="AH3563">
        <f t="shared" si="119"/>
        <v>1.4986384266263237</v>
      </c>
      <c r="AI3563" s="180">
        <v>1.2124151309407249E-3</v>
      </c>
      <c r="AJ3563" s="42">
        <f ca="1">_xlfn.NORM.INV(RAND(),VAR!$F$6,VAR!$F$7)</f>
        <v>1.7911698717906906E-3</v>
      </c>
    </row>
    <row r="3564" spans="27:36" x14ac:dyDescent="0.25">
      <c r="AA3564" s="32" t="s">
        <v>3976</v>
      </c>
      <c r="AB3564">
        <v>66.099999999999994</v>
      </c>
      <c r="AC3564">
        <f t="shared" si="118"/>
        <v>-0.20004840856831663</v>
      </c>
      <c r="AD3564" s="42">
        <v>1.2117540139351402E-3</v>
      </c>
      <c r="AF3564" s="32" t="s">
        <v>3976</v>
      </c>
      <c r="AG3564">
        <v>66.099999999999994</v>
      </c>
      <c r="AH3564">
        <f t="shared" si="119"/>
        <v>-0.20004840856831663</v>
      </c>
      <c r="AI3564" s="180">
        <v>1.2117540139351402E-3</v>
      </c>
      <c r="AJ3564" s="42">
        <f ca="1">_xlfn.NORM.INV(RAND(),VAR!$F$6,VAR!$F$7)</f>
        <v>1.0176214741891548E-2</v>
      </c>
    </row>
    <row r="3565" spans="27:36" x14ac:dyDescent="0.25">
      <c r="AA3565" s="32" t="s">
        <v>3727</v>
      </c>
      <c r="AB3565">
        <v>82.63</v>
      </c>
      <c r="AC3565">
        <f t="shared" si="118"/>
        <v>8.9915356711003636</v>
      </c>
      <c r="AD3565" s="42">
        <v>1.2116806009934145E-3</v>
      </c>
      <c r="AF3565" s="32" t="s">
        <v>3727</v>
      </c>
      <c r="AG3565">
        <v>82.63</v>
      </c>
      <c r="AH3565">
        <f t="shared" si="119"/>
        <v>8.9915356711003636</v>
      </c>
      <c r="AI3565" s="180">
        <v>1.2116806009934145E-3</v>
      </c>
      <c r="AJ3565" s="42">
        <f ca="1">_xlfn.NORM.INV(RAND(),VAR!$F$6,VAR!$F$7)</f>
        <v>-3.6945053545548057E-2</v>
      </c>
    </row>
    <row r="3566" spans="27:36" x14ac:dyDescent="0.25">
      <c r="AA3566" s="32" t="s">
        <v>6577</v>
      </c>
      <c r="AB3566">
        <v>8.27</v>
      </c>
      <c r="AC3566">
        <f t="shared" si="118"/>
        <v>-0.91667506297229218</v>
      </c>
      <c r="AD3566" s="42">
        <v>1.210653753026536E-3</v>
      </c>
      <c r="AF3566" s="32" t="s">
        <v>6577</v>
      </c>
      <c r="AG3566">
        <v>8.27</v>
      </c>
      <c r="AH3566">
        <f t="shared" si="119"/>
        <v>-0.91667506297229218</v>
      </c>
      <c r="AI3566" s="180">
        <v>1.210653753026536E-3</v>
      </c>
      <c r="AJ3566" s="42">
        <f ca="1">_xlfn.NORM.INV(RAND(),VAR!$F$6,VAR!$F$7)</f>
        <v>1.4929964660576774E-3</v>
      </c>
    </row>
    <row r="3567" spans="27:36" x14ac:dyDescent="0.25">
      <c r="AA3567" s="32" t="s">
        <v>3645</v>
      </c>
      <c r="AB3567">
        <v>99.25</v>
      </c>
      <c r="AC3567">
        <f t="shared" si="118"/>
        <v>-0.36871899249459361</v>
      </c>
      <c r="AD3567" s="42">
        <v>1.2105316251387332E-3</v>
      </c>
      <c r="AF3567" s="32" t="s">
        <v>3645</v>
      </c>
      <c r="AG3567">
        <v>99.25</v>
      </c>
      <c r="AH3567">
        <f t="shared" si="119"/>
        <v>-0.36871899249459361</v>
      </c>
      <c r="AI3567" s="180">
        <v>1.2105316251387332E-3</v>
      </c>
      <c r="AJ3567" s="42">
        <f ca="1">_xlfn.NORM.INV(RAND(),VAR!$F$6,VAR!$F$7)</f>
        <v>-1.4827103354935554E-2</v>
      </c>
    </row>
    <row r="3568" spans="27:36" x14ac:dyDescent="0.25">
      <c r="AA3568" s="32" t="s">
        <v>1455</v>
      </c>
      <c r="AB3568">
        <v>157.22</v>
      </c>
      <c r="AC3568">
        <f t="shared" si="118"/>
        <v>-0.42475577183418101</v>
      </c>
      <c r="AD3568" s="42">
        <v>1.2099598802777223E-3</v>
      </c>
      <c r="AF3568" s="32" t="s">
        <v>1455</v>
      </c>
      <c r="AG3568">
        <v>157.22</v>
      </c>
      <c r="AH3568">
        <f t="shared" si="119"/>
        <v>-0.42475577183418101</v>
      </c>
      <c r="AI3568" s="180">
        <v>1.2099598802777223E-3</v>
      </c>
      <c r="AJ3568" s="42">
        <f ca="1">_xlfn.NORM.INV(RAND(),VAR!$F$6,VAR!$F$7)</f>
        <v>-7.4540533479553403E-3</v>
      </c>
    </row>
    <row r="3569" spans="27:36" x14ac:dyDescent="0.25">
      <c r="AA3569" s="32" t="s">
        <v>1103</v>
      </c>
      <c r="AB3569">
        <v>273.31</v>
      </c>
      <c r="AC3569">
        <f t="shared" si="118"/>
        <v>-5.868779059755469E-2</v>
      </c>
      <c r="AD3569" s="42">
        <v>1.2088797714118193E-3</v>
      </c>
      <c r="AF3569" s="32" t="s">
        <v>1103</v>
      </c>
      <c r="AG3569">
        <v>273.31</v>
      </c>
      <c r="AH3569">
        <f t="shared" si="119"/>
        <v>-5.868779059755469E-2</v>
      </c>
      <c r="AI3569" s="180">
        <v>1.2088797714118193E-3</v>
      </c>
      <c r="AJ3569" s="42">
        <f ca="1">_xlfn.NORM.INV(RAND(),VAR!$F$6,VAR!$F$7)</f>
        <v>-1.5766861456797052E-2</v>
      </c>
    </row>
    <row r="3570" spans="27:36" x14ac:dyDescent="0.25">
      <c r="AA3570" s="32" t="s">
        <v>231</v>
      </c>
      <c r="AB3570">
        <v>290.35000000000002</v>
      </c>
      <c r="AC3570">
        <f t="shared" si="118"/>
        <v>4.8221375576498904</v>
      </c>
      <c r="AD3570" s="42">
        <v>1.2068965517242347E-3</v>
      </c>
      <c r="AF3570" s="32" t="s">
        <v>231</v>
      </c>
      <c r="AG3570">
        <v>290.35000000000002</v>
      </c>
      <c r="AH3570">
        <f t="shared" si="119"/>
        <v>4.8221375576498904</v>
      </c>
      <c r="AI3570" s="180">
        <v>1.2068965517242347E-3</v>
      </c>
      <c r="AJ3570" s="42">
        <f ca="1">_xlfn.NORM.INV(RAND(),VAR!$F$6,VAR!$F$7)</f>
        <v>-1.5621850005088707E-2</v>
      </c>
    </row>
    <row r="3571" spans="27:36" x14ac:dyDescent="0.25">
      <c r="AA3571" s="32" t="s">
        <v>4165</v>
      </c>
      <c r="AB3571">
        <v>49.87</v>
      </c>
      <c r="AC3571">
        <f t="shared" si="118"/>
        <v>-0.60170912866384474</v>
      </c>
      <c r="AD3571" s="42">
        <v>1.2045773940974058E-3</v>
      </c>
      <c r="AF3571" s="32" t="s">
        <v>4165</v>
      </c>
      <c r="AG3571">
        <v>49.87</v>
      </c>
      <c r="AH3571">
        <f t="shared" si="119"/>
        <v>-0.60170912866384474</v>
      </c>
      <c r="AI3571" s="180">
        <v>1.2045773940974058E-3</v>
      </c>
      <c r="AJ3571" s="42">
        <f ca="1">_xlfn.NORM.INV(RAND(),VAR!$F$6,VAR!$F$7)</f>
        <v>-2.0743440474404132E-2</v>
      </c>
    </row>
    <row r="3572" spans="27:36" x14ac:dyDescent="0.25">
      <c r="AA3572" s="32" t="s">
        <v>1554</v>
      </c>
      <c r="AB3572">
        <v>125.21</v>
      </c>
      <c r="AC3572">
        <f t="shared" si="118"/>
        <v>0.87243906086436351</v>
      </c>
      <c r="AD3572" s="42">
        <v>1.1994242763473384E-3</v>
      </c>
      <c r="AF3572" s="32" t="s">
        <v>1554</v>
      </c>
      <c r="AG3572">
        <v>125.21</v>
      </c>
      <c r="AH3572">
        <f t="shared" si="119"/>
        <v>0.87243906086436351</v>
      </c>
      <c r="AI3572" s="180">
        <v>1.1994242763473384E-3</v>
      </c>
      <c r="AJ3572" s="42">
        <f ca="1">_xlfn.NORM.INV(RAND(),VAR!$F$6,VAR!$F$7)</f>
        <v>3.1643097623224675E-2</v>
      </c>
    </row>
    <row r="3573" spans="27:36" x14ac:dyDescent="0.25">
      <c r="AA3573" s="32" t="s">
        <v>3952</v>
      </c>
      <c r="AB3573">
        <v>66.87</v>
      </c>
      <c r="AC3573">
        <f t="shared" si="118"/>
        <v>6.9607142857142863</v>
      </c>
      <c r="AD3573" s="42">
        <v>1.197784099415955E-3</v>
      </c>
      <c r="AF3573" s="32" t="s">
        <v>3952</v>
      </c>
      <c r="AG3573">
        <v>66.87</v>
      </c>
      <c r="AH3573">
        <f t="shared" si="119"/>
        <v>6.9607142857142863</v>
      </c>
      <c r="AI3573" s="180">
        <v>1.197784099415955E-3</v>
      </c>
      <c r="AJ3573" s="42">
        <f ca="1">_xlfn.NORM.INV(RAND(),VAR!$F$6,VAR!$F$7)</f>
        <v>-8.6507949913196044E-3</v>
      </c>
    </row>
    <row r="3574" spans="27:36" x14ac:dyDescent="0.25">
      <c r="AA3574" s="32" t="s">
        <v>6369</v>
      </c>
      <c r="AB3574">
        <v>8.4</v>
      </c>
      <c r="AC3574">
        <f t="shared" si="118"/>
        <v>-0.96973191121360625</v>
      </c>
      <c r="AD3574" s="42">
        <v>1.1918951132299238E-3</v>
      </c>
      <c r="AF3574" s="32" t="s">
        <v>6369</v>
      </c>
      <c r="AG3574">
        <v>8.4</v>
      </c>
      <c r="AH3574">
        <f t="shared" si="119"/>
        <v>-0.96973191121360625</v>
      </c>
      <c r="AI3574" s="180">
        <v>1.1918951132299238E-3</v>
      </c>
      <c r="AJ3574" s="42">
        <f ca="1">_xlfn.NORM.INV(RAND(),VAR!$F$6,VAR!$F$7)</f>
        <v>2.9032623282994267E-2</v>
      </c>
    </row>
    <row r="3575" spans="27:36" x14ac:dyDescent="0.25">
      <c r="AA3575" s="32" t="s">
        <v>1097</v>
      </c>
      <c r="AB3575">
        <v>277.52</v>
      </c>
      <c r="AC3575">
        <f t="shared" si="118"/>
        <v>0.29985948477751756</v>
      </c>
      <c r="AD3575" s="42">
        <v>1.1905191384971037E-3</v>
      </c>
      <c r="AF3575" s="32" t="s">
        <v>1097</v>
      </c>
      <c r="AG3575">
        <v>277.52</v>
      </c>
      <c r="AH3575">
        <f t="shared" si="119"/>
        <v>0.29985948477751756</v>
      </c>
      <c r="AI3575" s="180">
        <v>1.1905191384971037E-3</v>
      </c>
      <c r="AJ3575" s="42">
        <f ca="1">_xlfn.NORM.INV(RAND(),VAR!$F$6,VAR!$F$7)</f>
        <v>-4.0647864849843417E-3</v>
      </c>
    </row>
    <row r="3576" spans="27:36" x14ac:dyDescent="0.25">
      <c r="AA3576" s="32" t="s">
        <v>2069</v>
      </c>
      <c r="AB3576">
        <v>213.5</v>
      </c>
      <c r="AC3576">
        <f t="shared" si="118"/>
        <v>2.0408163265306145E-2</v>
      </c>
      <c r="AD3576" s="42">
        <v>1.1723329425556983E-3</v>
      </c>
      <c r="AF3576" s="32" t="s">
        <v>2069</v>
      </c>
      <c r="AG3576">
        <v>213.5</v>
      </c>
      <c r="AH3576">
        <f t="shared" si="119"/>
        <v>2.0408163265306145E-2</v>
      </c>
      <c r="AI3576" s="180">
        <v>1.1723329425556983E-3</v>
      </c>
      <c r="AJ3576" s="42">
        <f ca="1">_xlfn.NORM.INV(RAND(),VAR!$F$6,VAR!$F$7)</f>
        <v>3.1073051832285772E-2</v>
      </c>
    </row>
    <row r="3577" spans="27:36" x14ac:dyDescent="0.25">
      <c r="AA3577" s="32" t="s">
        <v>2391</v>
      </c>
      <c r="AB3577">
        <v>209.23</v>
      </c>
      <c r="AC3577">
        <f t="shared" si="118"/>
        <v>22.99426605504587</v>
      </c>
      <c r="AD3577" s="42">
        <v>1.1483803052776409E-3</v>
      </c>
      <c r="AF3577" s="32" t="s">
        <v>2391</v>
      </c>
      <c r="AG3577">
        <v>209.23</v>
      </c>
      <c r="AH3577">
        <f t="shared" si="119"/>
        <v>22.99426605504587</v>
      </c>
      <c r="AI3577" s="180">
        <v>1.1483803052776409E-3</v>
      </c>
      <c r="AJ3577" s="42">
        <f ca="1">_xlfn.NORM.INV(RAND(),VAR!$F$6,VAR!$F$7)</f>
        <v>1.6483982711735169E-2</v>
      </c>
    </row>
    <row r="3578" spans="27:36" x14ac:dyDescent="0.25">
      <c r="AA3578" s="32" t="s">
        <v>6428</v>
      </c>
      <c r="AB3578">
        <v>8.7200000000000006</v>
      </c>
      <c r="AC3578">
        <f t="shared" si="118"/>
        <v>-1.1454753722794919E-3</v>
      </c>
      <c r="AD3578" s="42">
        <v>1.1481056257174327E-3</v>
      </c>
      <c r="AF3578" s="32" t="s">
        <v>6428</v>
      </c>
      <c r="AG3578">
        <v>8.7200000000000006</v>
      </c>
      <c r="AH3578">
        <f t="shared" si="119"/>
        <v>-1.1454753722794919E-3</v>
      </c>
      <c r="AI3578" s="180">
        <v>1.1481056257174327E-3</v>
      </c>
      <c r="AJ3578" s="42">
        <f ca="1">_xlfn.NORM.INV(RAND(),VAR!$F$6,VAR!$F$7)</f>
        <v>-3.4996921996293482E-3</v>
      </c>
    </row>
    <row r="3579" spans="27:36" x14ac:dyDescent="0.25">
      <c r="AA3579" s="32" t="s">
        <v>6432</v>
      </c>
      <c r="AB3579">
        <v>8.73</v>
      </c>
      <c r="AC3579">
        <f t="shared" si="118"/>
        <v>-0.9417844758602294</v>
      </c>
      <c r="AD3579" s="42">
        <v>1.1467889908256534E-3</v>
      </c>
      <c r="AF3579" s="32" t="s">
        <v>6432</v>
      </c>
      <c r="AG3579">
        <v>8.73</v>
      </c>
      <c r="AH3579">
        <f t="shared" si="119"/>
        <v>-0.9417844758602294</v>
      </c>
      <c r="AI3579" s="180">
        <v>1.1467889908256534E-3</v>
      </c>
      <c r="AJ3579" s="42">
        <f ca="1">_xlfn.NORM.INV(RAND(),VAR!$F$6,VAR!$F$7)</f>
        <v>-1.3262231826257255E-2</v>
      </c>
    </row>
    <row r="3580" spans="27:36" x14ac:dyDescent="0.25">
      <c r="AA3580" s="32" t="s">
        <v>3060</v>
      </c>
      <c r="AB3580">
        <v>149.96</v>
      </c>
      <c r="AC3580">
        <f t="shared" si="118"/>
        <v>-0.15171399479579128</v>
      </c>
      <c r="AD3580" s="42">
        <v>1.1349222244476653E-3</v>
      </c>
      <c r="AF3580" s="32" t="s">
        <v>3060</v>
      </c>
      <c r="AG3580">
        <v>149.96</v>
      </c>
      <c r="AH3580">
        <f t="shared" si="119"/>
        <v>-0.15171399479579128</v>
      </c>
      <c r="AI3580" s="180">
        <v>1.1349222244476653E-3</v>
      </c>
      <c r="AJ3580" s="42">
        <f ca="1">_xlfn.NORM.INV(RAND(),VAR!$F$6,VAR!$F$7)</f>
        <v>-9.9824311888162751E-3</v>
      </c>
    </row>
    <row r="3581" spans="27:36" x14ac:dyDescent="0.25">
      <c r="AA3581" s="32" t="s">
        <v>2456</v>
      </c>
      <c r="AB3581">
        <v>176.78</v>
      </c>
      <c r="AC3581">
        <f t="shared" si="118"/>
        <v>18.975141242937855</v>
      </c>
      <c r="AD3581" s="42">
        <v>1.1326311020500857E-3</v>
      </c>
      <c r="AF3581" s="32" t="s">
        <v>2456</v>
      </c>
      <c r="AG3581">
        <v>176.78</v>
      </c>
      <c r="AH3581">
        <f t="shared" si="119"/>
        <v>18.975141242937855</v>
      </c>
      <c r="AI3581" s="180">
        <v>1.1326311020500857E-3</v>
      </c>
      <c r="AJ3581" s="42">
        <f ca="1">_xlfn.NORM.INV(RAND(),VAR!$F$6,VAR!$F$7)</f>
        <v>-1.276436401264104E-2</v>
      </c>
    </row>
    <row r="3582" spans="27:36" x14ac:dyDescent="0.25">
      <c r="AA3582" s="32" t="s">
        <v>7008</v>
      </c>
      <c r="AB3582">
        <v>8.85</v>
      </c>
      <c r="AC3582">
        <f t="shared" si="118"/>
        <v>-0.97081038292819688</v>
      </c>
      <c r="AD3582" s="42">
        <v>1.1312217194570096E-3</v>
      </c>
      <c r="AF3582" s="32" t="s">
        <v>7008</v>
      </c>
      <c r="AG3582">
        <v>8.85</v>
      </c>
      <c r="AH3582">
        <f t="shared" si="119"/>
        <v>-0.97081038292819688</v>
      </c>
      <c r="AI3582" s="180">
        <v>1.1312217194570096E-3</v>
      </c>
      <c r="AJ3582" s="42">
        <f ca="1">_xlfn.NORM.INV(RAND(),VAR!$F$6,VAR!$F$7)</f>
        <v>-5.3625846433771945E-3</v>
      </c>
    </row>
    <row r="3583" spans="27:36" x14ac:dyDescent="0.25">
      <c r="AA3583" s="32" t="s">
        <v>264</v>
      </c>
      <c r="AB3583">
        <v>303.19</v>
      </c>
      <c r="AC3583">
        <f t="shared" si="118"/>
        <v>3.8240254574383448</v>
      </c>
      <c r="AD3583" s="42">
        <v>1.1226679874525303E-3</v>
      </c>
      <c r="AF3583" s="32" t="s">
        <v>264</v>
      </c>
      <c r="AG3583">
        <v>303.19</v>
      </c>
      <c r="AH3583">
        <f t="shared" si="119"/>
        <v>3.8240254574383448</v>
      </c>
      <c r="AI3583" s="180">
        <v>1.1226679874525303E-3</v>
      </c>
      <c r="AJ3583" s="42">
        <f ca="1">_xlfn.NORM.INV(RAND(),VAR!$F$6,VAR!$F$7)</f>
        <v>5.0903628491050373E-3</v>
      </c>
    </row>
    <row r="3584" spans="27:36" x14ac:dyDescent="0.25">
      <c r="AA3584" s="32" t="s">
        <v>4068</v>
      </c>
      <c r="AB3584">
        <v>62.85</v>
      </c>
      <c r="AC3584">
        <f t="shared" si="118"/>
        <v>5.9988864142538976</v>
      </c>
      <c r="AD3584" s="42">
        <v>1.1150047785919437E-3</v>
      </c>
      <c r="AF3584" s="32" t="s">
        <v>4068</v>
      </c>
      <c r="AG3584">
        <v>62.85</v>
      </c>
      <c r="AH3584">
        <f t="shared" si="119"/>
        <v>5.9988864142538976</v>
      </c>
      <c r="AI3584" s="180">
        <v>1.1150047785919437E-3</v>
      </c>
      <c r="AJ3584" s="42">
        <f ca="1">_xlfn.NORM.INV(RAND(),VAR!$F$6,VAR!$F$7)</f>
        <v>-6.4535129537935387E-3</v>
      </c>
    </row>
    <row r="3585" spans="27:36" x14ac:dyDescent="0.25">
      <c r="AA3585" s="32" t="s">
        <v>6408</v>
      </c>
      <c r="AB3585">
        <v>8.98</v>
      </c>
      <c r="AC3585">
        <f t="shared" si="118"/>
        <v>-0.9004434589800443</v>
      </c>
      <c r="AD3585" s="42">
        <v>1.1148272017837968E-3</v>
      </c>
      <c r="AF3585" s="32" t="s">
        <v>6408</v>
      </c>
      <c r="AG3585">
        <v>8.98</v>
      </c>
      <c r="AH3585">
        <f t="shared" si="119"/>
        <v>-0.9004434589800443</v>
      </c>
      <c r="AI3585" s="180">
        <v>1.1148272017837968E-3</v>
      </c>
      <c r="AJ3585" s="42">
        <f ca="1">_xlfn.NORM.INV(RAND(),VAR!$F$6,VAR!$F$7)</f>
        <v>1.5930187987787139E-2</v>
      </c>
    </row>
    <row r="3586" spans="27:36" x14ac:dyDescent="0.25">
      <c r="AA3586" s="32" t="s">
        <v>3664</v>
      </c>
      <c r="AB3586">
        <v>90.2</v>
      </c>
      <c r="AC3586">
        <f t="shared" si="118"/>
        <v>-0.73710288545613523</v>
      </c>
      <c r="AD3586" s="42">
        <v>1.1098779134295356E-3</v>
      </c>
      <c r="AF3586" s="32" t="s">
        <v>3664</v>
      </c>
      <c r="AG3586">
        <v>90.2</v>
      </c>
      <c r="AH3586">
        <f t="shared" si="119"/>
        <v>-0.73710288545613523</v>
      </c>
      <c r="AI3586" s="180">
        <v>1.1098779134295356E-3</v>
      </c>
      <c r="AJ3586" s="42">
        <f ca="1">_xlfn.NORM.INV(RAND(),VAR!$F$6,VAR!$F$7)</f>
        <v>-8.3452089378500387E-3</v>
      </c>
    </row>
    <row r="3587" spans="27:36" x14ac:dyDescent="0.25">
      <c r="AA3587" s="32" t="s">
        <v>960</v>
      </c>
      <c r="AB3587">
        <v>343.1</v>
      </c>
      <c r="AC3587">
        <f t="shared" si="118"/>
        <v>-0.11878772312829078</v>
      </c>
      <c r="AD3587" s="42">
        <v>1.1087768440709578E-3</v>
      </c>
      <c r="AF3587" s="32" t="s">
        <v>960</v>
      </c>
      <c r="AG3587">
        <v>343.1</v>
      </c>
      <c r="AH3587">
        <f t="shared" si="119"/>
        <v>-0.11878772312829078</v>
      </c>
      <c r="AI3587" s="180">
        <v>1.1087768440709578E-3</v>
      </c>
      <c r="AJ3587" s="42">
        <f ca="1">_xlfn.NORM.INV(RAND(),VAR!$F$6,VAR!$F$7)</f>
        <v>1.9748536064195337E-2</v>
      </c>
    </row>
    <row r="3588" spans="27:36" x14ac:dyDescent="0.25">
      <c r="AA3588" s="32" t="s">
        <v>162</v>
      </c>
      <c r="AB3588">
        <v>389.35</v>
      </c>
      <c r="AC3588">
        <f t="shared" ref="AC3588:AC3651" si="120">(AB3588/AB3589)-1</f>
        <v>3.2941435976618507</v>
      </c>
      <c r="AD3588" s="42">
        <v>1.1056258356474391E-3</v>
      </c>
      <c r="AF3588" s="32" t="s">
        <v>162</v>
      </c>
      <c r="AG3588">
        <v>389.35</v>
      </c>
      <c r="AH3588">
        <f t="shared" ref="AH3588:AH3651" si="121">(AG3588/AG3589)-1</f>
        <v>3.2941435976618507</v>
      </c>
      <c r="AI3588" s="180">
        <v>1.1056258356474391E-3</v>
      </c>
      <c r="AJ3588" s="42">
        <f ca="1">_xlfn.NORM.INV(RAND(),VAR!$F$6,VAR!$F$7)</f>
        <v>-2.2528495198998627E-5</v>
      </c>
    </row>
    <row r="3589" spans="27:36" x14ac:dyDescent="0.25">
      <c r="AA3589" s="32" t="s">
        <v>3667</v>
      </c>
      <c r="AB3589">
        <v>90.67</v>
      </c>
      <c r="AC3589">
        <f t="shared" si="120"/>
        <v>-0.41442779643502969</v>
      </c>
      <c r="AD3589" s="42">
        <v>1.104118361488382E-3</v>
      </c>
      <c r="AF3589" s="32" t="s">
        <v>3667</v>
      </c>
      <c r="AG3589">
        <v>90.67</v>
      </c>
      <c r="AH3589">
        <f t="shared" si="121"/>
        <v>-0.41442779643502969</v>
      </c>
      <c r="AI3589" s="180">
        <v>1.104118361488382E-3</v>
      </c>
      <c r="AJ3589" s="42">
        <f ca="1">_xlfn.NORM.INV(RAND(),VAR!$F$6,VAR!$F$7)</f>
        <v>-1.2093499068404992E-2</v>
      </c>
    </row>
    <row r="3590" spans="27:36" x14ac:dyDescent="0.25">
      <c r="AA3590" s="32" t="s">
        <v>3338</v>
      </c>
      <c r="AB3590">
        <v>154.84</v>
      </c>
      <c r="AC3590">
        <f t="shared" si="120"/>
        <v>-0.60689532610627328</v>
      </c>
      <c r="AD3590" s="42">
        <v>1.0991142432277279E-3</v>
      </c>
      <c r="AF3590" s="32" t="s">
        <v>3338</v>
      </c>
      <c r="AG3590">
        <v>154.84</v>
      </c>
      <c r="AH3590">
        <f t="shared" si="121"/>
        <v>-0.60689532610627328</v>
      </c>
      <c r="AI3590" s="180">
        <v>1.0991142432277279E-3</v>
      </c>
      <c r="AJ3590" s="42">
        <f ca="1">_xlfn.NORM.INV(RAND(),VAR!$F$6,VAR!$F$7)</f>
        <v>-7.7276095748585547E-3</v>
      </c>
    </row>
    <row r="3591" spans="27:36" x14ac:dyDescent="0.25">
      <c r="AA3591" s="32" t="s">
        <v>411</v>
      </c>
      <c r="AB3591">
        <v>393.89</v>
      </c>
      <c r="AC3591">
        <f t="shared" si="120"/>
        <v>-3.0120481927711218E-3</v>
      </c>
      <c r="AD3591" s="42">
        <v>1.0928683983124632E-3</v>
      </c>
      <c r="AF3591" s="32" t="s">
        <v>411</v>
      </c>
      <c r="AG3591">
        <v>393.89</v>
      </c>
      <c r="AH3591">
        <f t="shared" si="121"/>
        <v>-3.0120481927711218E-3</v>
      </c>
      <c r="AI3591" s="180">
        <v>1.0928683983124632E-3</v>
      </c>
      <c r="AJ3591" s="42">
        <f ca="1">_xlfn.NORM.INV(RAND(),VAR!$F$6,VAR!$F$7)</f>
        <v>-1.4714287721239032E-2</v>
      </c>
    </row>
    <row r="3592" spans="27:36" x14ac:dyDescent="0.25">
      <c r="AA3592" s="32" t="s">
        <v>461</v>
      </c>
      <c r="AB3592">
        <v>395.08</v>
      </c>
      <c r="AC3592">
        <f t="shared" si="120"/>
        <v>13.309308221658819</v>
      </c>
      <c r="AD3592" s="42">
        <v>1.0895730394020475E-3</v>
      </c>
      <c r="AF3592" s="32" t="s">
        <v>461</v>
      </c>
      <c r="AG3592">
        <v>395.08</v>
      </c>
      <c r="AH3592">
        <f t="shared" si="121"/>
        <v>13.309308221658819</v>
      </c>
      <c r="AI3592" s="180">
        <v>1.0895730394020475E-3</v>
      </c>
      <c r="AJ3592" s="42">
        <f ca="1">_xlfn.NORM.INV(RAND(),VAR!$F$6,VAR!$F$7)</f>
        <v>2.4890261580299101E-2</v>
      </c>
    </row>
    <row r="3593" spans="27:36" x14ac:dyDescent="0.25">
      <c r="AA3593" s="32" t="s">
        <v>4837</v>
      </c>
      <c r="AB3593">
        <v>27.61</v>
      </c>
      <c r="AC3593">
        <f t="shared" si="120"/>
        <v>-0.85773174627711657</v>
      </c>
      <c r="AD3593" s="42">
        <v>1.0877447425670095E-3</v>
      </c>
      <c r="AF3593" s="32" t="s">
        <v>4837</v>
      </c>
      <c r="AG3593">
        <v>27.61</v>
      </c>
      <c r="AH3593">
        <f t="shared" si="121"/>
        <v>-0.85773174627711657</v>
      </c>
      <c r="AI3593" s="180">
        <v>1.0877447425670095E-3</v>
      </c>
      <c r="AJ3593" s="42">
        <f ca="1">_xlfn.NORM.INV(RAND(),VAR!$F$6,VAR!$F$7)</f>
        <v>5.2551963546512538E-3</v>
      </c>
    </row>
    <row r="3594" spans="27:36" x14ac:dyDescent="0.25">
      <c r="AA3594" s="32" t="s">
        <v>1980</v>
      </c>
      <c r="AB3594">
        <v>194.07</v>
      </c>
      <c r="AC3594">
        <f t="shared" si="120"/>
        <v>0.16314054540005984</v>
      </c>
      <c r="AD3594" s="42">
        <v>1.0832559579077028E-3</v>
      </c>
      <c r="AF3594" s="32" t="s">
        <v>1980</v>
      </c>
      <c r="AG3594">
        <v>194.07</v>
      </c>
      <c r="AH3594">
        <f t="shared" si="121"/>
        <v>0.16314054540005984</v>
      </c>
      <c r="AI3594" s="180">
        <v>1.0832559579077028E-3</v>
      </c>
      <c r="AJ3594" s="42">
        <f ca="1">_xlfn.NORM.INV(RAND(),VAR!$F$6,VAR!$F$7)</f>
        <v>-2.548476824643104E-2</v>
      </c>
    </row>
    <row r="3595" spans="27:36" x14ac:dyDescent="0.25">
      <c r="AA3595" s="32" t="s">
        <v>1751</v>
      </c>
      <c r="AB3595">
        <v>166.85</v>
      </c>
      <c r="AC3595">
        <f t="shared" si="120"/>
        <v>5.8625721718164936E-2</v>
      </c>
      <c r="AD3595" s="42">
        <v>1.0799784004320578E-3</v>
      </c>
      <c r="AF3595" s="32" t="s">
        <v>1751</v>
      </c>
      <c r="AG3595">
        <v>166.85</v>
      </c>
      <c r="AH3595">
        <f t="shared" si="121"/>
        <v>5.8625721718164936E-2</v>
      </c>
      <c r="AI3595" s="180">
        <v>1.0799784004320578E-3</v>
      </c>
      <c r="AJ3595" s="42">
        <f ca="1">_xlfn.NORM.INV(RAND(),VAR!$F$6,VAR!$F$7)</f>
        <v>-1.7549988976985887E-2</v>
      </c>
    </row>
    <row r="3596" spans="27:36" x14ac:dyDescent="0.25">
      <c r="AA3596" s="32" t="s">
        <v>2985</v>
      </c>
      <c r="AB3596">
        <v>157.61000000000001</v>
      </c>
      <c r="AC3596">
        <f t="shared" si="120"/>
        <v>4.6531563845050226</v>
      </c>
      <c r="AD3596" s="42">
        <v>1.0797764227643558E-3</v>
      </c>
      <c r="AF3596" s="32" t="s">
        <v>2985</v>
      </c>
      <c r="AG3596">
        <v>157.61000000000001</v>
      </c>
      <c r="AH3596">
        <f t="shared" si="121"/>
        <v>4.6531563845050226</v>
      </c>
      <c r="AI3596" s="180">
        <v>1.0797764227643558E-3</v>
      </c>
      <c r="AJ3596" s="42">
        <f ca="1">_xlfn.NORM.INV(RAND(),VAR!$F$6,VAR!$F$7)</f>
        <v>-1.3934014083849793E-4</v>
      </c>
    </row>
    <row r="3597" spans="27:36" x14ac:dyDescent="0.25">
      <c r="AA3597" s="32" t="s">
        <v>4827</v>
      </c>
      <c r="AB3597">
        <v>27.88</v>
      </c>
      <c r="AC3597">
        <f t="shared" si="120"/>
        <v>-0.85005915886845218</v>
      </c>
      <c r="AD3597" s="42">
        <v>1.0771992818670029E-3</v>
      </c>
      <c r="AF3597" s="32" t="s">
        <v>4827</v>
      </c>
      <c r="AG3597">
        <v>27.88</v>
      </c>
      <c r="AH3597">
        <f t="shared" si="121"/>
        <v>-0.85005915886845218</v>
      </c>
      <c r="AI3597" s="180">
        <v>1.0771992818670029E-3</v>
      </c>
      <c r="AJ3597" s="42">
        <f ca="1">_xlfn.NORM.INV(RAND(),VAR!$F$6,VAR!$F$7)</f>
        <v>1.4299460990649902E-2</v>
      </c>
    </row>
    <row r="3598" spans="27:36" x14ac:dyDescent="0.25">
      <c r="AA3598" s="32" t="s">
        <v>2467</v>
      </c>
      <c r="AB3598">
        <v>185.94</v>
      </c>
      <c r="AC3598">
        <f t="shared" si="120"/>
        <v>0.10134454776994595</v>
      </c>
      <c r="AD3598" s="42">
        <v>1.0767739851405E-3</v>
      </c>
      <c r="AF3598" s="32" t="s">
        <v>2467</v>
      </c>
      <c r="AG3598">
        <v>185.94</v>
      </c>
      <c r="AH3598">
        <f t="shared" si="121"/>
        <v>0.10134454776994595</v>
      </c>
      <c r="AI3598" s="180">
        <v>1.0767739851405E-3</v>
      </c>
      <c r="AJ3598" s="42">
        <f ca="1">_xlfn.NORM.INV(RAND(),VAR!$F$6,VAR!$F$7)</f>
        <v>-1.0558942823910504E-2</v>
      </c>
    </row>
    <row r="3599" spans="27:36" x14ac:dyDescent="0.25">
      <c r="AA3599" s="32" t="s">
        <v>1738</v>
      </c>
      <c r="AB3599">
        <v>168.83</v>
      </c>
      <c r="AC3599">
        <f t="shared" si="120"/>
        <v>-0.59129971676874282</v>
      </c>
      <c r="AD3599" s="42">
        <v>1.0672991402311816E-3</v>
      </c>
      <c r="AF3599" s="32" t="s">
        <v>1738</v>
      </c>
      <c r="AG3599">
        <v>168.83</v>
      </c>
      <c r="AH3599">
        <f t="shared" si="121"/>
        <v>-0.59129971676874282</v>
      </c>
      <c r="AI3599" s="180">
        <v>1.0672991402311816E-3</v>
      </c>
      <c r="AJ3599" s="42">
        <f ca="1">_xlfn.NORM.INV(RAND(),VAR!$F$6,VAR!$F$7)</f>
        <v>-3.3374379579121073E-2</v>
      </c>
    </row>
    <row r="3600" spans="27:36" x14ac:dyDescent="0.25">
      <c r="AA3600" s="32" t="s">
        <v>587</v>
      </c>
      <c r="AB3600">
        <v>413.09</v>
      </c>
      <c r="AC3600">
        <f t="shared" si="120"/>
        <v>1.1978717744080871</v>
      </c>
      <c r="AD3600" s="42">
        <v>1.0662789288744534E-3</v>
      </c>
      <c r="AF3600" s="32" t="s">
        <v>587</v>
      </c>
      <c r="AG3600">
        <v>413.09</v>
      </c>
      <c r="AH3600">
        <f t="shared" si="121"/>
        <v>1.1978717744080871</v>
      </c>
      <c r="AI3600" s="180">
        <v>1.0662789288744534E-3</v>
      </c>
      <c r="AJ3600" s="42">
        <f ca="1">_xlfn.NORM.INV(RAND(),VAR!$F$6,VAR!$F$7)</f>
        <v>4.0484459548054772E-3</v>
      </c>
    </row>
    <row r="3601" spans="27:36" x14ac:dyDescent="0.25">
      <c r="AA3601" s="32" t="s">
        <v>1326</v>
      </c>
      <c r="AB3601">
        <v>187.95</v>
      </c>
      <c r="AC3601">
        <f t="shared" si="120"/>
        <v>2.967701076630779</v>
      </c>
      <c r="AD3601" s="42">
        <v>1.0652463382156974E-3</v>
      </c>
      <c r="AF3601" s="32" t="s">
        <v>1326</v>
      </c>
      <c r="AG3601">
        <v>187.95</v>
      </c>
      <c r="AH3601">
        <f t="shared" si="121"/>
        <v>2.967701076630779</v>
      </c>
      <c r="AI3601" s="180">
        <v>1.0652463382156974E-3</v>
      </c>
      <c r="AJ3601" s="42">
        <f ca="1">_xlfn.NORM.INV(RAND(),VAR!$F$6,VAR!$F$7)</f>
        <v>-4.0720893644123242E-2</v>
      </c>
    </row>
    <row r="3602" spans="27:36" x14ac:dyDescent="0.25">
      <c r="AA3602" s="32" t="s">
        <v>4185</v>
      </c>
      <c r="AB3602">
        <v>47.37</v>
      </c>
      <c r="AC3602">
        <f t="shared" si="120"/>
        <v>-0.50126342387871137</v>
      </c>
      <c r="AD3602" s="42">
        <v>1.0566356720203007E-3</v>
      </c>
      <c r="AF3602" s="32" t="s">
        <v>4185</v>
      </c>
      <c r="AG3602">
        <v>47.37</v>
      </c>
      <c r="AH3602">
        <f t="shared" si="121"/>
        <v>-0.50126342387871137</v>
      </c>
      <c r="AI3602" s="180">
        <v>1.0566356720203007E-3</v>
      </c>
      <c r="AJ3602" s="42">
        <f ca="1">_xlfn.NORM.INV(RAND(),VAR!$F$6,VAR!$F$7)</f>
        <v>2.9510074022447156E-2</v>
      </c>
    </row>
    <row r="3603" spans="27:36" x14ac:dyDescent="0.25">
      <c r="AA3603" s="32" t="s">
        <v>3632</v>
      </c>
      <c r="AB3603">
        <v>94.98</v>
      </c>
      <c r="AC3603">
        <f t="shared" si="120"/>
        <v>-0.23452611218568664</v>
      </c>
      <c r="AD3603" s="42">
        <v>1.053962900505967E-3</v>
      </c>
      <c r="AF3603" s="32" t="s">
        <v>3632</v>
      </c>
      <c r="AG3603">
        <v>94.98</v>
      </c>
      <c r="AH3603">
        <f t="shared" si="121"/>
        <v>-0.23452611218568664</v>
      </c>
      <c r="AI3603" s="180">
        <v>1.053962900505967E-3</v>
      </c>
      <c r="AJ3603" s="42">
        <f ca="1">_xlfn.NORM.INV(RAND(),VAR!$F$6,VAR!$F$7)</f>
        <v>6.3398956161340274E-3</v>
      </c>
    </row>
    <row r="3604" spans="27:36" x14ac:dyDescent="0.25">
      <c r="AA3604" s="32" t="s">
        <v>3445</v>
      </c>
      <c r="AB3604">
        <v>124.08</v>
      </c>
      <c r="AC3604">
        <f t="shared" si="120"/>
        <v>-0.14386255433657635</v>
      </c>
      <c r="AD3604" s="42">
        <v>1.0488100040337844E-3</v>
      </c>
      <c r="AF3604" s="32" t="s">
        <v>3445</v>
      </c>
      <c r="AG3604">
        <v>124.08</v>
      </c>
      <c r="AH3604">
        <f t="shared" si="121"/>
        <v>-0.14386255433657635</v>
      </c>
      <c r="AI3604" s="180">
        <v>1.0488100040337844E-3</v>
      </c>
      <c r="AJ3604" s="42">
        <f ca="1">_xlfn.NORM.INV(RAND(),VAR!$F$6,VAR!$F$7)</f>
        <v>-1.238775304836247E-2</v>
      </c>
    </row>
    <row r="3605" spans="27:36" x14ac:dyDescent="0.25">
      <c r="AA3605" s="32" t="s">
        <v>1621</v>
      </c>
      <c r="AB3605">
        <v>144.93</v>
      </c>
      <c r="AC3605">
        <f t="shared" si="120"/>
        <v>-0.1774221011408138</v>
      </c>
      <c r="AD3605" s="42">
        <v>1.0360547036885048E-3</v>
      </c>
      <c r="AF3605" s="32" t="s">
        <v>1621</v>
      </c>
      <c r="AG3605">
        <v>144.93</v>
      </c>
      <c r="AH3605">
        <f t="shared" si="121"/>
        <v>-0.1774221011408138</v>
      </c>
      <c r="AI3605" s="180">
        <v>1.0360547036885048E-3</v>
      </c>
      <c r="AJ3605" s="42">
        <f ca="1">_xlfn.NORM.INV(RAND(),VAR!$F$6,VAR!$F$7)</f>
        <v>-3.6315757723468296E-2</v>
      </c>
    </row>
    <row r="3606" spans="27:36" x14ac:dyDescent="0.25">
      <c r="AA3606" s="32" t="s">
        <v>2183</v>
      </c>
      <c r="AB3606">
        <v>176.19</v>
      </c>
      <c r="AC3606">
        <f t="shared" si="120"/>
        <v>16.743202416918429</v>
      </c>
      <c r="AD3606" s="42">
        <v>1.0226691665247145E-3</v>
      </c>
      <c r="AF3606" s="32" t="s">
        <v>2183</v>
      </c>
      <c r="AG3606">
        <v>176.19</v>
      </c>
      <c r="AH3606">
        <f t="shared" si="121"/>
        <v>16.743202416918429</v>
      </c>
      <c r="AI3606" s="180">
        <v>1.0226691665247145E-3</v>
      </c>
      <c r="AJ3606" s="42">
        <f ca="1">_xlfn.NORM.INV(RAND(),VAR!$F$6,VAR!$F$7)</f>
        <v>-2.1090404072857682E-2</v>
      </c>
    </row>
    <row r="3607" spans="27:36" x14ac:dyDescent="0.25">
      <c r="AA3607" s="32" t="s">
        <v>6937</v>
      </c>
      <c r="AB3607">
        <v>9.93</v>
      </c>
      <c r="AC3607">
        <f t="shared" si="120"/>
        <v>-7.0000000000000062E-3</v>
      </c>
      <c r="AD3607" s="42">
        <v>1.0080645161290036E-3</v>
      </c>
      <c r="AF3607" s="32" t="s">
        <v>6937</v>
      </c>
      <c r="AG3607">
        <v>9.93</v>
      </c>
      <c r="AH3607">
        <f t="shared" si="121"/>
        <v>-7.0000000000000062E-3</v>
      </c>
      <c r="AI3607" s="180">
        <v>1.0080645161290036E-3</v>
      </c>
      <c r="AJ3607" s="42">
        <f ca="1">_xlfn.NORM.INV(RAND(),VAR!$F$6,VAR!$F$7)</f>
        <v>-1.1409816644554698E-2</v>
      </c>
    </row>
    <row r="3608" spans="27:36" x14ac:dyDescent="0.25">
      <c r="AA3608" s="32" t="s">
        <v>5593</v>
      </c>
      <c r="AB3608">
        <v>10</v>
      </c>
      <c r="AC3608">
        <f t="shared" si="120"/>
        <v>-0.66843501326259946</v>
      </c>
      <c r="AD3608" s="42">
        <v>1.0010010010010895E-3</v>
      </c>
      <c r="AF3608" s="32" t="s">
        <v>5593</v>
      </c>
      <c r="AG3608">
        <v>10</v>
      </c>
      <c r="AH3608">
        <f t="shared" si="121"/>
        <v>-0.66843501326259946</v>
      </c>
      <c r="AI3608" s="180">
        <v>1.0010010010010895E-3</v>
      </c>
      <c r="AJ3608" s="42">
        <f ca="1">_xlfn.NORM.INV(RAND(),VAR!$F$6,VAR!$F$7)</f>
        <v>-6.6750688881195529E-3</v>
      </c>
    </row>
    <row r="3609" spans="27:36" x14ac:dyDescent="0.25">
      <c r="AA3609" s="32" t="s">
        <v>5054</v>
      </c>
      <c r="AB3609">
        <v>30.16</v>
      </c>
      <c r="AC3609">
        <f t="shared" si="120"/>
        <v>-0.92177814664003943</v>
      </c>
      <c r="AD3609" s="42">
        <v>9.9568536342520275E-4</v>
      </c>
      <c r="AF3609" s="32" t="s">
        <v>5054</v>
      </c>
      <c r="AG3609">
        <v>30.16</v>
      </c>
      <c r="AH3609">
        <f t="shared" si="121"/>
        <v>-0.92177814664003943</v>
      </c>
      <c r="AI3609" s="180">
        <v>9.9568536342520275E-4</v>
      </c>
      <c r="AJ3609" s="42">
        <f ca="1">_xlfn.NORM.INV(RAND(),VAR!$F$6,VAR!$F$7)</f>
        <v>4.9825734516195912E-3</v>
      </c>
    </row>
    <row r="3610" spans="27:36" x14ac:dyDescent="0.25">
      <c r="AA3610" s="32" t="s">
        <v>886</v>
      </c>
      <c r="AB3610">
        <v>385.57</v>
      </c>
      <c r="AC3610">
        <f t="shared" si="120"/>
        <v>0.30999218564196651</v>
      </c>
      <c r="AD3610" s="42">
        <v>9.8652612996175115E-4</v>
      </c>
      <c r="AF3610" s="32" t="s">
        <v>886</v>
      </c>
      <c r="AG3610">
        <v>385.57</v>
      </c>
      <c r="AH3610">
        <f t="shared" si="121"/>
        <v>0.30999218564196651</v>
      </c>
      <c r="AI3610" s="180">
        <v>9.8652612996175115E-4</v>
      </c>
      <c r="AJ3610" s="42">
        <f ca="1">_xlfn.NORM.INV(RAND(),VAR!$F$6,VAR!$F$7)</f>
        <v>7.0550920958370568E-3</v>
      </c>
    </row>
    <row r="3611" spans="27:36" x14ac:dyDescent="0.25">
      <c r="AA3611" s="32" t="s">
        <v>1065</v>
      </c>
      <c r="AB3611">
        <v>294.33</v>
      </c>
      <c r="AC3611">
        <f t="shared" si="120"/>
        <v>-0.23951631656460737</v>
      </c>
      <c r="AD3611" s="42">
        <v>9.8626037273819023E-4</v>
      </c>
      <c r="AF3611" s="32" t="s">
        <v>1065</v>
      </c>
      <c r="AG3611">
        <v>294.33</v>
      </c>
      <c r="AH3611">
        <f t="shared" si="121"/>
        <v>-0.23951631656460737</v>
      </c>
      <c r="AI3611" s="180">
        <v>9.8626037273819023E-4</v>
      </c>
      <c r="AJ3611" s="42">
        <f ca="1">_xlfn.NORM.INV(RAND(),VAR!$F$6,VAR!$F$7)</f>
        <v>-2.6502642756717102E-2</v>
      </c>
    </row>
    <row r="3612" spans="27:36" x14ac:dyDescent="0.25">
      <c r="AA3612" s="32" t="s">
        <v>879</v>
      </c>
      <c r="AB3612">
        <v>387.03</v>
      </c>
      <c r="AC3612">
        <f t="shared" si="120"/>
        <v>1.3745628566169699</v>
      </c>
      <c r="AD3612" s="42">
        <v>9.8280098280101313E-4</v>
      </c>
      <c r="AF3612" s="32" t="s">
        <v>879</v>
      </c>
      <c r="AG3612">
        <v>387.03</v>
      </c>
      <c r="AH3612">
        <f t="shared" si="121"/>
        <v>1.3745628566169699</v>
      </c>
      <c r="AI3612" s="180">
        <v>9.8280098280101313E-4</v>
      </c>
      <c r="AJ3612" s="42">
        <f ca="1">_xlfn.NORM.INV(RAND(),VAR!$F$6,VAR!$F$7)</f>
        <v>-6.7319056166906732E-3</v>
      </c>
    </row>
    <row r="3613" spans="27:36" x14ac:dyDescent="0.25">
      <c r="AA3613" s="32" t="s">
        <v>1369</v>
      </c>
      <c r="AB3613">
        <v>162.99</v>
      </c>
      <c r="AC3613">
        <f t="shared" si="120"/>
        <v>-0.57938064516129029</v>
      </c>
      <c r="AD3613" s="42">
        <v>9.8261991033599116E-4</v>
      </c>
      <c r="AF3613" s="32" t="s">
        <v>1369</v>
      </c>
      <c r="AG3613">
        <v>162.99</v>
      </c>
      <c r="AH3613">
        <f t="shared" si="121"/>
        <v>-0.57938064516129029</v>
      </c>
      <c r="AI3613" s="180">
        <v>9.8261991033599116E-4</v>
      </c>
      <c r="AJ3613" s="42">
        <f ca="1">_xlfn.NORM.INV(RAND(),VAR!$F$6,VAR!$F$7)</f>
        <v>1.7053876439866091E-2</v>
      </c>
    </row>
    <row r="3614" spans="27:36" x14ac:dyDescent="0.25">
      <c r="AA3614" s="32" t="s">
        <v>805</v>
      </c>
      <c r="AB3614">
        <v>387.5</v>
      </c>
      <c r="AC3614">
        <f t="shared" si="120"/>
        <v>-1.6821860807347822E-2</v>
      </c>
      <c r="AD3614" s="42">
        <v>9.8160777020050993E-4</v>
      </c>
      <c r="AF3614" s="32" t="s">
        <v>805</v>
      </c>
      <c r="AG3614">
        <v>387.5</v>
      </c>
      <c r="AH3614">
        <f t="shared" si="121"/>
        <v>-1.6821860807347822E-2</v>
      </c>
      <c r="AI3614" s="180">
        <v>9.8160777020050993E-4</v>
      </c>
      <c r="AJ3614" s="42">
        <f ca="1">_xlfn.NORM.INV(RAND(),VAR!$F$6,VAR!$F$7)</f>
        <v>1.0144013890515892E-2</v>
      </c>
    </row>
    <row r="3615" spans="27:36" x14ac:dyDescent="0.25">
      <c r="AA3615" s="32" t="s">
        <v>455</v>
      </c>
      <c r="AB3615">
        <v>394.13</v>
      </c>
      <c r="AC3615">
        <f t="shared" si="120"/>
        <v>11.616197183098592</v>
      </c>
      <c r="AD3615" s="42">
        <v>9.6507936507927994E-4</v>
      </c>
      <c r="AF3615" s="32" t="s">
        <v>455</v>
      </c>
      <c r="AG3615">
        <v>394.13</v>
      </c>
      <c r="AH3615">
        <f t="shared" si="121"/>
        <v>11.616197183098592</v>
      </c>
      <c r="AI3615" s="180">
        <v>9.6507936507927994E-4</v>
      </c>
      <c r="AJ3615" s="42">
        <f ca="1">_xlfn.NORM.INV(RAND(),VAR!$F$6,VAR!$F$7)</f>
        <v>-2.1564284403266635E-2</v>
      </c>
    </row>
    <row r="3616" spans="27:36" x14ac:dyDescent="0.25">
      <c r="AA3616" s="32" t="s">
        <v>4923</v>
      </c>
      <c r="AB3616">
        <v>31.24</v>
      </c>
      <c r="AC3616">
        <f t="shared" si="120"/>
        <v>-0.75029973623211577</v>
      </c>
      <c r="AD3616" s="42">
        <v>9.6123037487982899E-4</v>
      </c>
      <c r="AF3616" s="32" t="s">
        <v>4923</v>
      </c>
      <c r="AG3616">
        <v>31.24</v>
      </c>
      <c r="AH3616">
        <f t="shared" si="121"/>
        <v>-0.75029973623211577</v>
      </c>
      <c r="AI3616" s="180">
        <v>9.6123037487982899E-4</v>
      </c>
      <c r="AJ3616" s="42">
        <f ca="1">_xlfn.NORM.INV(RAND(),VAR!$F$6,VAR!$F$7)</f>
        <v>-1.4390743164935486E-2</v>
      </c>
    </row>
    <row r="3617" spans="27:36" x14ac:dyDescent="0.25">
      <c r="AA3617" s="32" t="s">
        <v>3312</v>
      </c>
      <c r="AB3617">
        <v>125.11</v>
      </c>
      <c r="AC3617">
        <f t="shared" si="120"/>
        <v>-0.68522618628289633</v>
      </c>
      <c r="AD3617" s="42">
        <v>9.6007680614462743E-4</v>
      </c>
      <c r="AF3617" s="32" t="s">
        <v>3312</v>
      </c>
      <c r="AG3617">
        <v>125.11</v>
      </c>
      <c r="AH3617">
        <f t="shared" si="121"/>
        <v>-0.68522618628289633</v>
      </c>
      <c r="AI3617" s="180">
        <v>9.6007680614462743E-4</v>
      </c>
      <c r="AJ3617" s="42">
        <f ca="1">_xlfn.NORM.INV(RAND(),VAR!$F$6,VAR!$F$7)</f>
        <v>-2.3822512748716641E-2</v>
      </c>
    </row>
    <row r="3618" spans="27:36" x14ac:dyDescent="0.25">
      <c r="AA3618" s="32" t="s">
        <v>200</v>
      </c>
      <c r="AB3618">
        <v>397.46</v>
      </c>
      <c r="AC3618">
        <f t="shared" si="120"/>
        <v>1.5267641449459628</v>
      </c>
      <c r="AD3618" s="42">
        <v>9.5698599778382132E-4</v>
      </c>
      <c r="AF3618" s="32" t="s">
        <v>200</v>
      </c>
      <c r="AG3618">
        <v>397.46</v>
      </c>
      <c r="AH3618">
        <f t="shared" si="121"/>
        <v>1.5267641449459628</v>
      </c>
      <c r="AI3618" s="180">
        <v>9.5698599778382132E-4</v>
      </c>
      <c r="AJ3618" s="42">
        <f ca="1">_xlfn.NORM.INV(RAND(),VAR!$F$6,VAR!$F$7)</f>
        <v>4.2120573426636602E-2</v>
      </c>
    </row>
    <row r="3619" spans="27:36" x14ac:dyDescent="0.25">
      <c r="AA3619" s="32" t="s">
        <v>1419</v>
      </c>
      <c r="AB3619">
        <v>157.30000000000001</v>
      </c>
      <c r="AC3619">
        <f t="shared" si="120"/>
        <v>-0.62858896864374758</v>
      </c>
      <c r="AD3619" s="42">
        <v>9.545020680878924E-4</v>
      </c>
      <c r="AF3619" s="32" t="s">
        <v>1419</v>
      </c>
      <c r="AG3619">
        <v>157.30000000000001</v>
      </c>
      <c r="AH3619">
        <f t="shared" si="121"/>
        <v>-0.62858896864374758</v>
      </c>
      <c r="AI3619" s="180">
        <v>9.545020680878924E-4</v>
      </c>
      <c r="AJ3619" s="42">
        <f ca="1">_xlfn.NORM.INV(RAND(),VAR!$F$6,VAR!$F$7)</f>
        <v>-2.8644436822801555E-2</v>
      </c>
    </row>
    <row r="3620" spans="27:36" x14ac:dyDescent="0.25">
      <c r="AA3620" s="32" t="s">
        <v>593</v>
      </c>
      <c r="AB3620">
        <v>423.52</v>
      </c>
      <c r="AC3620">
        <f t="shared" si="120"/>
        <v>0.14267213468594853</v>
      </c>
      <c r="AD3620" s="42">
        <v>9.4535829079211986E-4</v>
      </c>
      <c r="AF3620" s="32" t="s">
        <v>593</v>
      </c>
      <c r="AG3620">
        <v>423.52</v>
      </c>
      <c r="AH3620">
        <f t="shared" si="121"/>
        <v>0.14267213468594853</v>
      </c>
      <c r="AI3620" s="180">
        <v>9.4535829079211986E-4</v>
      </c>
      <c r="AJ3620" s="42">
        <f ca="1">_xlfn.NORM.INV(RAND(),VAR!$F$6,VAR!$F$7)</f>
        <v>2.309698920607493E-2</v>
      </c>
    </row>
    <row r="3621" spans="27:36" x14ac:dyDescent="0.25">
      <c r="AA3621" s="32" t="s">
        <v>777</v>
      </c>
      <c r="AB3621">
        <v>370.64</v>
      </c>
      <c r="AC3621">
        <f t="shared" si="120"/>
        <v>10.666351904312243</v>
      </c>
      <c r="AD3621" s="42">
        <v>9.4520510950868442E-4</v>
      </c>
      <c r="AF3621" s="32" t="s">
        <v>777</v>
      </c>
      <c r="AG3621">
        <v>370.64</v>
      </c>
      <c r="AH3621">
        <f t="shared" si="121"/>
        <v>10.666351904312243</v>
      </c>
      <c r="AI3621" s="180">
        <v>9.4520510950868442E-4</v>
      </c>
      <c r="AJ3621" s="42">
        <f ca="1">_xlfn.NORM.INV(RAND(),VAR!$F$6,VAR!$F$7)</f>
        <v>-3.8203645664639206E-3</v>
      </c>
    </row>
    <row r="3622" spans="27:36" x14ac:dyDescent="0.25">
      <c r="AA3622" s="32" t="s">
        <v>4411</v>
      </c>
      <c r="AB3622">
        <v>31.77</v>
      </c>
      <c r="AC3622">
        <f t="shared" si="120"/>
        <v>-0.82363717108915291</v>
      </c>
      <c r="AD3622" s="42">
        <v>9.4517958412110303E-4</v>
      </c>
      <c r="AF3622" s="32" t="s">
        <v>4411</v>
      </c>
      <c r="AG3622">
        <v>31.77</v>
      </c>
      <c r="AH3622">
        <f t="shared" si="121"/>
        <v>-0.82363717108915291</v>
      </c>
      <c r="AI3622" s="180">
        <v>9.4517958412110303E-4</v>
      </c>
      <c r="AJ3622" s="42">
        <f ca="1">_xlfn.NORM.INV(RAND(),VAR!$F$6,VAR!$F$7)</f>
        <v>-7.5044326606238665E-3</v>
      </c>
    </row>
    <row r="3623" spans="27:36" x14ac:dyDescent="0.25">
      <c r="AA3623" s="32" t="s">
        <v>2442</v>
      </c>
      <c r="AB3623">
        <v>180.14</v>
      </c>
      <c r="AC3623">
        <f t="shared" si="120"/>
        <v>15.946378174976481</v>
      </c>
      <c r="AD3623" s="42">
        <v>9.4460187809075613E-4</v>
      </c>
      <c r="AF3623" s="32" t="s">
        <v>2442</v>
      </c>
      <c r="AG3623">
        <v>180.14</v>
      </c>
      <c r="AH3623">
        <f t="shared" si="121"/>
        <v>15.946378174976481</v>
      </c>
      <c r="AI3623" s="180">
        <v>9.4460187809075613E-4</v>
      </c>
      <c r="AJ3623" s="42">
        <f ca="1">_xlfn.NORM.INV(RAND(),VAR!$F$6,VAR!$F$7)</f>
        <v>1.5358749950095743E-2</v>
      </c>
    </row>
    <row r="3624" spans="27:36" x14ac:dyDescent="0.25">
      <c r="AA3624" s="32" t="s">
        <v>6870</v>
      </c>
      <c r="AB3624">
        <v>10.63</v>
      </c>
      <c r="AC3624">
        <f t="shared" si="120"/>
        <v>-0.9016196205460435</v>
      </c>
      <c r="AD3624" s="42">
        <v>9.4161958568750315E-4</v>
      </c>
      <c r="AF3624" s="32" t="s">
        <v>6870</v>
      </c>
      <c r="AG3624">
        <v>10.63</v>
      </c>
      <c r="AH3624">
        <f t="shared" si="121"/>
        <v>-0.9016196205460435</v>
      </c>
      <c r="AI3624" s="180">
        <v>9.4161958568750315E-4</v>
      </c>
      <c r="AJ3624" s="42">
        <f ca="1">_xlfn.NORM.INV(RAND(),VAR!$F$6,VAR!$F$7)</f>
        <v>-1.2446999652968003E-2</v>
      </c>
    </row>
    <row r="3625" spans="27:36" x14ac:dyDescent="0.25">
      <c r="AA3625" s="32" t="s">
        <v>3570</v>
      </c>
      <c r="AB3625">
        <v>108.05</v>
      </c>
      <c r="AC3625">
        <f t="shared" si="120"/>
        <v>-0.41952293972278931</v>
      </c>
      <c r="AD3625" s="42">
        <v>9.2635479388603059E-4</v>
      </c>
      <c r="AF3625" s="32" t="s">
        <v>3570</v>
      </c>
      <c r="AG3625">
        <v>108.05</v>
      </c>
      <c r="AH3625">
        <f t="shared" si="121"/>
        <v>-0.41952293972278931</v>
      </c>
      <c r="AI3625" s="180">
        <v>9.2635479388603059E-4</v>
      </c>
      <c r="AJ3625" s="42">
        <f ca="1">_xlfn.NORM.INV(RAND(),VAR!$F$6,VAR!$F$7)</f>
        <v>-3.1520465003277112E-2</v>
      </c>
    </row>
    <row r="3626" spans="27:36" x14ac:dyDescent="0.25">
      <c r="AA3626" s="32" t="s">
        <v>2341</v>
      </c>
      <c r="AB3626">
        <v>186.14</v>
      </c>
      <c r="AC3626">
        <f t="shared" si="120"/>
        <v>0.41089971954824511</v>
      </c>
      <c r="AD3626" s="42">
        <v>9.1412593429041067E-4</v>
      </c>
      <c r="AF3626" s="32" t="s">
        <v>2341</v>
      </c>
      <c r="AG3626">
        <v>186.14</v>
      </c>
      <c r="AH3626">
        <f t="shared" si="121"/>
        <v>0.41089971954824511</v>
      </c>
      <c r="AI3626" s="180">
        <v>9.1412593429041067E-4</v>
      </c>
      <c r="AJ3626" s="42">
        <f ca="1">_xlfn.NORM.INV(RAND(),VAR!$F$6,VAR!$F$7)</f>
        <v>1.8672721487871597E-2</v>
      </c>
    </row>
    <row r="3627" spans="27:36" x14ac:dyDescent="0.25">
      <c r="AA3627" s="32" t="s">
        <v>3260</v>
      </c>
      <c r="AB3627">
        <v>131.93</v>
      </c>
      <c r="AC3627">
        <f t="shared" si="120"/>
        <v>2.9870051375037772</v>
      </c>
      <c r="AD3627" s="42">
        <v>9.104013352552176E-4</v>
      </c>
      <c r="AF3627" s="32" t="s">
        <v>3260</v>
      </c>
      <c r="AG3627">
        <v>131.93</v>
      </c>
      <c r="AH3627">
        <f t="shared" si="121"/>
        <v>2.9870051375037772</v>
      </c>
      <c r="AI3627" s="180">
        <v>9.104013352552176E-4</v>
      </c>
      <c r="AJ3627" s="42">
        <f ca="1">_xlfn.NORM.INV(RAND(),VAR!$F$6,VAR!$F$7)</f>
        <v>-3.0825630653909808E-3</v>
      </c>
    </row>
    <row r="3628" spans="27:36" x14ac:dyDescent="0.25">
      <c r="AA3628" s="32" t="s">
        <v>5011</v>
      </c>
      <c r="AB3628">
        <v>33.090000000000003</v>
      </c>
      <c r="AC3628">
        <f t="shared" si="120"/>
        <v>1.9972826086956528</v>
      </c>
      <c r="AD3628" s="42">
        <v>9.0744101633388752E-4</v>
      </c>
      <c r="AF3628" s="32" t="s">
        <v>5011</v>
      </c>
      <c r="AG3628">
        <v>33.090000000000003</v>
      </c>
      <c r="AH3628">
        <f t="shared" si="121"/>
        <v>1.9972826086956528</v>
      </c>
      <c r="AI3628" s="180">
        <v>9.0744101633388752E-4</v>
      </c>
      <c r="AJ3628" s="42">
        <f ca="1">_xlfn.NORM.INV(RAND(),VAR!$F$6,VAR!$F$7)</f>
        <v>-8.4858583007799346E-3</v>
      </c>
    </row>
    <row r="3629" spans="27:36" x14ac:dyDescent="0.25">
      <c r="AA3629" s="32" t="s">
        <v>5717</v>
      </c>
      <c r="AB3629">
        <v>11.04</v>
      </c>
      <c r="AC3629">
        <f t="shared" si="120"/>
        <v>-0.96562354040168141</v>
      </c>
      <c r="AD3629" s="42">
        <v>9.0661831368987755E-4</v>
      </c>
      <c r="AF3629" s="32" t="s">
        <v>5717</v>
      </c>
      <c r="AG3629">
        <v>11.04</v>
      </c>
      <c r="AH3629">
        <f t="shared" si="121"/>
        <v>-0.96562354040168141</v>
      </c>
      <c r="AI3629" s="180">
        <v>9.0661831368987755E-4</v>
      </c>
      <c r="AJ3629" s="42">
        <f ca="1">_xlfn.NORM.INV(RAND(),VAR!$F$6,VAR!$F$7)</f>
        <v>-3.8250364617770247E-2</v>
      </c>
    </row>
    <row r="3630" spans="27:36" x14ac:dyDescent="0.25">
      <c r="AA3630" s="32" t="s">
        <v>999</v>
      </c>
      <c r="AB3630">
        <v>321.14999999999998</v>
      </c>
      <c r="AC3630">
        <f t="shared" si="120"/>
        <v>1.3912881608339536</v>
      </c>
      <c r="AD3630" s="42">
        <v>9.0382098111319031E-4</v>
      </c>
      <c r="AF3630" s="32" t="s">
        <v>999</v>
      </c>
      <c r="AG3630">
        <v>321.14999999999998</v>
      </c>
      <c r="AH3630">
        <f t="shared" si="121"/>
        <v>1.3912881608339536</v>
      </c>
      <c r="AI3630" s="180">
        <v>9.0382098111319031E-4</v>
      </c>
      <c r="AJ3630" s="42">
        <f ca="1">_xlfn.NORM.INV(RAND(),VAR!$F$6,VAR!$F$7)</f>
        <v>-9.3175624815359133E-3</v>
      </c>
    </row>
    <row r="3631" spans="27:36" x14ac:dyDescent="0.25">
      <c r="AA3631" s="32" t="s">
        <v>3195</v>
      </c>
      <c r="AB3631">
        <v>134.30000000000001</v>
      </c>
      <c r="AC3631">
        <f t="shared" si="120"/>
        <v>-0.5207166054030905</v>
      </c>
      <c r="AD3631" s="42">
        <v>8.9432106126108302E-4</v>
      </c>
      <c r="AF3631" s="32" t="s">
        <v>3195</v>
      </c>
      <c r="AG3631">
        <v>134.30000000000001</v>
      </c>
      <c r="AH3631">
        <f t="shared" si="121"/>
        <v>-0.5207166054030905</v>
      </c>
      <c r="AI3631" s="180">
        <v>8.9432106126108302E-4</v>
      </c>
      <c r="AJ3631" s="42">
        <f ca="1">_xlfn.NORM.INV(RAND(),VAR!$F$6,VAR!$F$7)</f>
        <v>-4.9975718950402556E-3</v>
      </c>
    </row>
    <row r="3632" spans="27:36" x14ac:dyDescent="0.25">
      <c r="AA3632" s="32" t="s">
        <v>1013</v>
      </c>
      <c r="AB3632">
        <v>280.20999999999998</v>
      </c>
      <c r="AC3632">
        <f t="shared" si="120"/>
        <v>7.3271916790490348</v>
      </c>
      <c r="AD3632" s="42">
        <v>8.9298471210175201E-4</v>
      </c>
      <c r="AF3632" s="32" t="s">
        <v>1013</v>
      </c>
      <c r="AG3632">
        <v>280.20999999999998</v>
      </c>
      <c r="AH3632">
        <f t="shared" si="121"/>
        <v>7.3271916790490348</v>
      </c>
      <c r="AI3632" s="180">
        <v>8.9298471210175201E-4</v>
      </c>
      <c r="AJ3632" s="42">
        <f ca="1">_xlfn.NORM.INV(RAND(),VAR!$F$6,VAR!$F$7)</f>
        <v>-4.5796312412683888E-3</v>
      </c>
    </row>
    <row r="3633" spans="27:36" x14ac:dyDescent="0.25">
      <c r="AA3633" s="32" t="s">
        <v>5015</v>
      </c>
      <c r="AB3633">
        <v>33.65</v>
      </c>
      <c r="AC3633">
        <f t="shared" si="120"/>
        <v>-8.54449027695936E-3</v>
      </c>
      <c r="AD3633" s="42">
        <v>8.9232599643063182E-4</v>
      </c>
      <c r="AF3633" s="32" t="s">
        <v>5015</v>
      </c>
      <c r="AG3633">
        <v>33.65</v>
      </c>
      <c r="AH3633">
        <f t="shared" si="121"/>
        <v>-8.54449027695936E-3</v>
      </c>
      <c r="AI3633" s="180">
        <v>8.9232599643063182E-4</v>
      </c>
      <c r="AJ3633" s="42">
        <f ca="1">_xlfn.NORM.INV(RAND(),VAR!$F$6,VAR!$F$7)</f>
        <v>2.9496151791572767E-3</v>
      </c>
    </row>
    <row r="3634" spans="27:36" x14ac:dyDescent="0.25">
      <c r="AA3634" s="32" t="s">
        <v>4676</v>
      </c>
      <c r="AB3634">
        <v>33.94</v>
      </c>
      <c r="AC3634">
        <f t="shared" si="120"/>
        <v>-0.82356916359099652</v>
      </c>
      <c r="AD3634" s="42">
        <v>8.8469478030073212E-4</v>
      </c>
      <c r="AF3634" s="32" t="s">
        <v>4676</v>
      </c>
      <c r="AG3634">
        <v>33.94</v>
      </c>
      <c r="AH3634">
        <f t="shared" si="121"/>
        <v>-0.82356916359099652</v>
      </c>
      <c r="AI3634" s="180">
        <v>8.8469478030073212E-4</v>
      </c>
      <c r="AJ3634" s="42">
        <f ca="1">_xlfn.NORM.INV(RAND(),VAR!$F$6,VAR!$F$7)</f>
        <v>-2.2569158768077458E-2</v>
      </c>
    </row>
    <row r="3635" spans="27:36" x14ac:dyDescent="0.25">
      <c r="AA3635" s="32" t="s">
        <v>2328</v>
      </c>
      <c r="AB3635">
        <v>192.37</v>
      </c>
      <c r="AC3635">
        <f t="shared" si="120"/>
        <v>0.54241500962155231</v>
      </c>
      <c r="AD3635" s="42">
        <v>8.8449531737788689E-4</v>
      </c>
      <c r="AF3635" s="32" t="s">
        <v>2328</v>
      </c>
      <c r="AG3635">
        <v>192.37</v>
      </c>
      <c r="AH3635">
        <f t="shared" si="121"/>
        <v>0.54241500962155231</v>
      </c>
      <c r="AI3635" s="180">
        <v>8.8449531737788689E-4</v>
      </c>
      <c r="AJ3635" s="42">
        <f ca="1">_xlfn.NORM.INV(RAND(),VAR!$F$6,VAR!$F$7)</f>
        <v>1.2647795579747009E-2</v>
      </c>
    </row>
    <row r="3636" spans="27:36" x14ac:dyDescent="0.25">
      <c r="AA3636" s="32" t="s">
        <v>3424</v>
      </c>
      <c r="AB3636">
        <v>124.72</v>
      </c>
      <c r="AC3636">
        <f t="shared" si="120"/>
        <v>2.6617733411626538</v>
      </c>
      <c r="AD3636" s="42">
        <v>8.8275419308248004E-4</v>
      </c>
      <c r="AF3636" s="32" t="s">
        <v>3424</v>
      </c>
      <c r="AG3636">
        <v>124.72</v>
      </c>
      <c r="AH3636">
        <f t="shared" si="121"/>
        <v>2.6617733411626538</v>
      </c>
      <c r="AI3636" s="180">
        <v>8.8275419308248004E-4</v>
      </c>
      <c r="AJ3636" s="42">
        <f ca="1">_xlfn.NORM.INV(RAND(),VAR!$F$6,VAR!$F$7)</f>
        <v>1.2510523936276189E-2</v>
      </c>
    </row>
    <row r="3637" spans="27:36" x14ac:dyDescent="0.25">
      <c r="AA3637" s="32" t="s">
        <v>5143</v>
      </c>
      <c r="AB3637">
        <v>34.06</v>
      </c>
      <c r="AC3637">
        <f t="shared" si="120"/>
        <v>1.9824868651488621</v>
      </c>
      <c r="AD3637" s="42">
        <v>8.8157508081110336E-4</v>
      </c>
      <c r="AF3637" s="32" t="s">
        <v>5143</v>
      </c>
      <c r="AG3637">
        <v>34.06</v>
      </c>
      <c r="AH3637">
        <f t="shared" si="121"/>
        <v>1.9824868651488621</v>
      </c>
      <c r="AI3637" s="180">
        <v>8.8157508081110336E-4</v>
      </c>
      <c r="AJ3637" s="42">
        <f ca="1">_xlfn.NORM.INV(RAND(),VAR!$F$6,VAR!$F$7)</f>
        <v>-1.081292582053784E-2</v>
      </c>
    </row>
    <row r="3638" spans="27:36" x14ac:dyDescent="0.25">
      <c r="AA3638" s="32" t="s">
        <v>5681</v>
      </c>
      <c r="AB3638">
        <v>11.42</v>
      </c>
      <c r="AC3638">
        <f t="shared" si="120"/>
        <v>-0.93760585696333931</v>
      </c>
      <c r="AD3638" s="42">
        <v>8.7642418930755639E-4</v>
      </c>
      <c r="AF3638" s="32" t="s">
        <v>5681</v>
      </c>
      <c r="AG3638">
        <v>11.42</v>
      </c>
      <c r="AH3638">
        <f t="shared" si="121"/>
        <v>-0.93760585696333931</v>
      </c>
      <c r="AI3638" s="180">
        <v>8.7642418930755639E-4</v>
      </c>
      <c r="AJ3638" s="42">
        <f ca="1">_xlfn.NORM.INV(RAND(),VAR!$F$6,VAR!$F$7)</f>
        <v>1.6131078717671596E-2</v>
      </c>
    </row>
    <row r="3639" spans="27:36" x14ac:dyDescent="0.25">
      <c r="AA3639" s="32" t="s">
        <v>1237</v>
      </c>
      <c r="AB3639">
        <v>183.03</v>
      </c>
      <c r="AC3639">
        <f t="shared" si="120"/>
        <v>14.985152838427949</v>
      </c>
      <c r="AD3639" s="42">
        <v>8.749384808881544E-4</v>
      </c>
      <c r="AF3639" s="32" t="s">
        <v>1237</v>
      </c>
      <c r="AG3639">
        <v>183.03</v>
      </c>
      <c r="AH3639">
        <f t="shared" si="121"/>
        <v>14.985152838427949</v>
      </c>
      <c r="AI3639" s="180">
        <v>8.749384808881544E-4</v>
      </c>
      <c r="AJ3639" s="42">
        <f ca="1">_xlfn.NORM.INV(RAND(),VAR!$F$6,VAR!$F$7)</f>
        <v>-1.3016390494058025E-2</v>
      </c>
    </row>
    <row r="3640" spans="27:36" x14ac:dyDescent="0.25">
      <c r="AA3640" s="32" t="s">
        <v>6916</v>
      </c>
      <c r="AB3640">
        <v>11.45</v>
      </c>
      <c r="AC3640">
        <f t="shared" si="120"/>
        <v>-0.83434606481481488</v>
      </c>
      <c r="AD3640" s="42">
        <v>8.7412587412583065E-4</v>
      </c>
      <c r="AF3640" s="32" t="s">
        <v>6916</v>
      </c>
      <c r="AG3640">
        <v>11.45</v>
      </c>
      <c r="AH3640">
        <f t="shared" si="121"/>
        <v>-0.83434606481481488</v>
      </c>
      <c r="AI3640" s="180">
        <v>8.7412587412583065E-4</v>
      </c>
      <c r="AJ3640" s="42">
        <f ca="1">_xlfn.NORM.INV(RAND(),VAR!$F$6,VAR!$F$7)</f>
        <v>9.5901774343363031E-3</v>
      </c>
    </row>
    <row r="3641" spans="27:36" x14ac:dyDescent="0.25">
      <c r="AA3641" s="32" t="s">
        <v>3967</v>
      </c>
      <c r="AB3641">
        <v>69.12</v>
      </c>
      <c r="AC3641">
        <f t="shared" si="120"/>
        <v>-0.81967127576310983</v>
      </c>
      <c r="AD3641" s="42">
        <v>8.6880973066905121E-4</v>
      </c>
      <c r="AF3641" s="32" t="s">
        <v>3967</v>
      </c>
      <c r="AG3641">
        <v>69.12</v>
      </c>
      <c r="AH3641">
        <f t="shared" si="121"/>
        <v>-0.81967127576310983</v>
      </c>
      <c r="AI3641" s="180">
        <v>8.6880973066905121E-4</v>
      </c>
      <c r="AJ3641" s="42">
        <f ca="1">_xlfn.NORM.INV(RAND(),VAR!$F$6,VAR!$F$7)</f>
        <v>3.511244974797445E-2</v>
      </c>
    </row>
    <row r="3642" spans="27:36" x14ac:dyDescent="0.25">
      <c r="AA3642" s="32" t="s">
        <v>513</v>
      </c>
      <c r="AB3642">
        <v>383.3</v>
      </c>
      <c r="AC3642">
        <f t="shared" si="120"/>
        <v>-5.9178714317272507E-2</v>
      </c>
      <c r="AD3642" s="42">
        <v>8.6168629396543572E-4</v>
      </c>
      <c r="AF3642" s="32" t="s">
        <v>513</v>
      </c>
      <c r="AG3642">
        <v>383.3</v>
      </c>
      <c r="AH3642">
        <f t="shared" si="121"/>
        <v>-5.9178714317272507E-2</v>
      </c>
      <c r="AI3642" s="180">
        <v>8.6168629396543572E-4</v>
      </c>
      <c r="AJ3642" s="42">
        <f ca="1">_xlfn.NORM.INV(RAND(),VAR!$F$6,VAR!$F$7)</f>
        <v>-1.2668890188566624E-2</v>
      </c>
    </row>
    <row r="3643" spans="27:36" x14ac:dyDescent="0.25">
      <c r="AA3643" s="32" t="s">
        <v>679</v>
      </c>
      <c r="AB3643">
        <v>407.41</v>
      </c>
      <c r="AC3643">
        <f t="shared" si="120"/>
        <v>1.6831533192834565</v>
      </c>
      <c r="AD3643" s="42">
        <v>8.5982410455476277E-4</v>
      </c>
      <c r="AF3643" s="32" t="s">
        <v>679</v>
      </c>
      <c r="AG3643">
        <v>407.41</v>
      </c>
      <c r="AH3643">
        <f t="shared" si="121"/>
        <v>1.6831533192834565</v>
      </c>
      <c r="AI3643" s="180">
        <v>8.5982410455476277E-4</v>
      </c>
      <c r="AJ3643" s="42">
        <f ca="1">_xlfn.NORM.INV(RAND(),VAR!$F$6,VAR!$F$7)</f>
        <v>-3.3116457367963655E-2</v>
      </c>
    </row>
    <row r="3644" spans="27:36" x14ac:dyDescent="0.25">
      <c r="AA3644" s="32" t="s">
        <v>3025</v>
      </c>
      <c r="AB3644">
        <v>151.84</v>
      </c>
      <c r="AC3644">
        <f t="shared" si="120"/>
        <v>-0.63404111735075075</v>
      </c>
      <c r="AD3644" s="42">
        <v>8.5689802913457847E-4</v>
      </c>
      <c r="AF3644" s="32" t="s">
        <v>3025</v>
      </c>
      <c r="AG3644">
        <v>151.84</v>
      </c>
      <c r="AH3644">
        <f t="shared" si="121"/>
        <v>-0.63404111735075075</v>
      </c>
      <c r="AI3644" s="180">
        <v>8.5689802913457847E-4</v>
      </c>
      <c r="AJ3644" s="42">
        <f ca="1">_xlfn.NORM.INV(RAND(),VAR!$F$6,VAR!$F$7)</f>
        <v>1.3547554980533768E-3</v>
      </c>
    </row>
    <row r="3645" spans="27:36" x14ac:dyDescent="0.25">
      <c r="AA3645" s="32" t="s">
        <v>590</v>
      </c>
      <c r="AB3645">
        <v>414.91</v>
      </c>
      <c r="AC3645">
        <f t="shared" si="120"/>
        <v>33.691471571906355</v>
      </c>
      <c r="AD3645" s="42">
        <v>8.442686221536988E-4</v>
      </c>
      <c r="AF3645" s="32" t="s">
        <v>590</v>
      </c>
      <c r="AG3645">
        <v>414.91</v>
      </c>
      <c r="AH3645">
        <f t="shared" si="121"/>
        <v>33.691471571906355</v>
      </c>
      <c r="AI3645" s="180">
        <v>8.442686221536988E-4</v>
      </c>
      <c r="AJ3645" s="42">
        <f ca="1">_xlfn.NORM.INV(RAND(),VAR!$F$6,VAR!$F$7)</f>
        <v>-6.3113449284968792E-4</v>
      </c>
    </row>
    <row r="3646" spans="27:36" x14ac:dyDescent="0.25">
      <c r="AA3646" s="32" t="s">
        <v>5628</v>
      </c>
      <c r="AB3646">
        <v>11.96</v>
      </c>
      <c r="AC3646">
        <f t="shared" si="120"/>
        <v>-0.96796056685150955</v>
      </c>
      <c r="AD3646" s="42">
        <v>8.3682008368213268E-4</v>
      </c>
      <c r="AF3646" s="32" t="s">
        <v>5628</v>
      </c>
      <c r="AG3646">
        <v>11.96</v>
      </c>
      <c r="AH3646">
        <f t="shared" si="121"/>
        <v>-0.96796056685150955</v>
      </c>
      <c r="AI3646" s="180">
        <v>8.3682008368213268E-4</v>
      </c>
      <c r="AJ3646" s="42">
        <f ca="1">_xlfn.NORM.INV(RAND(),VAR!$F$6,VAR!$F$7)</f>
        <v>-1.2104504391240604E-2</v>
      </c>
    </row>
    <row r="3647" spans="27:36" x14ac:dyDescent="0.25">
      <c r="AA3647" s="32" t="s">
        <v>745</v>
      </c>
      <c r="AB3647">
        <v>373.29</v>
      </c>
      <c r="AC3647">
        <f t="shared" si="120"/>
        <v>29.875930521091814</v>
      </c>
      <c r="AD3647" s="42">
        <v>8.3114376105952736E-4</v>
      </c>
      <c r="AF3647" s="32" t="s">
        <v>745</v>
      </c>
      <c r="AG3647">
        <v>373.29</v>
      </c>
      <c r="AH3647">
        <f t="shared" si="121"/>
        <v>29.875930521091814</v>
      </c>
      <c r="AI3647" s="180">
        <v>8.3114376105952736E-4</v>
      </c>
      <c r="AJ3647" s="42">
        <f ca="1">_xlfn.NORM.INV(RAND(),VAR!$F$6,VAR!$F$7)</f>
        <v>3.2081653258408949E-2</v>
      </c>
    </row>
    <row r="3648" spans="27:36" x14ac:dyDescent="0.25">
      <c r="AA3648" s="32" t="s">
        <v>5538</v>
      </c>
      <c r="AB3648">
        <v>12.09</v>
      </c>
      <c r="AC3648">
        <f t="shared" si="120"/>
        <v>-9.8280098280099093E-3</v>
      </c>
      <c r="AD3648" s="42">
        <v>8.2781456953640031E-4</v>
      </c>
      <c r="AF3648" s="32" t="s">
        <v>5538</v>
      </c>
      <c r="AG3648">
        <v>12.09</v>
      </c>
      <c r="AH3648">
        <f t="shared" si="121"/>
        <v>-9.8280098280099093E-3</v>
      </c>
      <c r="AI3648" s="180">
        <v>8.2781456953640031E-4</v>
      </c>
      <c r="AJ3648" s="42">
        <f ca="1">_xlfn.NORM.INV(RAND(),VAR!$F$6,VAR!$F$7)</f>
        <v>-2.6934600762452948E-2</v>
      </c>
    </row>
    <row r="3649" spans="27:36" x14ac:dyDescent="0.25">
      <c r="AA3649" s="32" t="s">
        <v>5631</v>
      </c>
      <c r="AB3649">
        <v>12.21</v>
      </c>
      <c r="AC3649">
        <f t="shared" si="120"/>
        <v>-8.1833060556457671E-4</v>
      </c>
      <c r="AD3649" s="42">
        <v>8.1967213114775284E-4</v>
      </c>
      <c r="AF3649" s="32" t="s">
        <v>5631</v>
      </c>
      <c r="AG3649">
        <v>12.21</v>
      </c>
      <c r="AH3649">
        <f t="shared" si="121"/>
        <v>-8.1833060556457671E-4</v>
      </c>
      <c r="AI3649" s="180">
        <v>8.1967213114775284E-4</v>
      </c>
      <c r="AJ3649" s="42">
        <f ca="1">_xlfn.NORM.INV(RAND(),VAR!$F$6,VAR!$F$7)</f>
        <v>2.4246992891827818E-2</v>
      </c>
    </row>
    <row r="3650" spans="27:36" x14ac:dyDescent="0.25">
      <c r="AA3650" s="32" t="s">
        <v>5630</v>
      </c>
      <c r="AB3650">
        <v>12.22</v>
      </c>
      <c r="AC3650">
        <f t="shared" si="120"/>
        <v>-0.75278171151122797</v>
      </c>
      <c r="AD3650" s="42">
        <v>8.1900081900077026E-4</v>
      </c>
      <c r="AF3650" s="32" t="s">
        <v>5630</v>
      </c>
      <c r="AG3650">
        <v>12.22</v>
      </c>
      <c r="AH3650">
        <f t="shared" si="121"/>
        <v>-0.75278171151122797</v>
      </c>
      <c r="AI3650" s="180">
        <v>8.1900081900077026E-4</v>
      </c>
      <c r="AJ3650" s="42">
        <f ca="1">_xlfn.NORM.INV(RAND(),VAR!$F$6,VAR!$F$7)</f>
        <v>7.4169434066560956E-3</v>
      </c>
    </row>
    <row r="3651" spans="27:36" x14ac:dyDescent="0.25">
      <c r="AA3651" s="32" t="s">
        <v>4260</v>
      </c>
      <c r="AB3651">
        <v>49.43</v>
      </c>
      <c r="AC3651">
        <f t="shared" si="120"/>
        <v>-0.76525620933656269</v>
      </c>
      <c r="AD3651" s="42">
        <v>8.0988054261998954E-4</v>
      </c>
      <c r="AF3651" s="32" t="s">
        <v>4260</v>
      </c>
      <c r="AG3651">
        <v>49.43</v>
      </c>
      <c r="AH3651">
        <f t="shared" si="121"/>
        <v>-0.76525620933656269</v>
      </c>
      <c r="AI3651" s="180">
        <v>8.0988054261998954E-4</v>
      </c>
      <c r="AJ3651" s="42">
        <f ca="1">_xlfn.NORM.INV(RAND(),VAR!$F$6,VAR!$F$7)</f>
        <v>5.1071915358414672E-3</v>
      </c>
    </row>
    <row r="3652" spans="27:36" x14ac:dyDescent="0.25">
      <c r="AA3652" s="32" t="s">
        <v>2376</v>
      </c>
      <c r="AB3652">
        <v>210.57</v>
      </c>
      <c r="AC3652">
        <f t="shared" ref="AC3652:AC3715" si="122">(AB3652/AB3653)-1</f>
        <v>-0.43543889752801768</v>
      </c>
      <c r="AD3652" s="42">
        <v>8.0798479087440533E-4</v>
      </c>
      <c r="AF3652" s="32" t="s">
        <v>2376</v>
      </c>
      <c r="AG3652">
        <v>210.57</v>
      </c>
      <c r="AH3652">
        <f t="shared" ref="AH3652:AH3715" si="123">(AG3652/AG3653)-1</f>
        <v>-0.43543889752801768</v>
      </c>
      <c r="AI3652" s="180">
        <v>8.0798479087440533E-4</v>
      </c>
      <c r="AJ3652" s="42">
        <f ca="1">_xlfn.NORM.INV(RAND(),VAR!$F$6,VAR!$F$7)</f>
        <v>1.9121559907346115E-2</v>
      </c>
    </row>
    <row r="3653" spans="27:36" x14ac:dyDescent="0.25">
      <c r="AA3653" s="32" t="s">
        <v>746</v>
      </c>
      <c r="AB3653">
        <v>372.98</v>
      </c>
      <c r="AC3653">
        <f t="shared" si="122"/>
        <v>1.1390147387738718</v>
      </c>
      <c r="AD3653" s="42">
        <v>8.0498014382324179E-4</v>
      </c>
      <c r="AF3653" s="32" t="s">
        <v>746</v>
      </c>
      <c r="AG3653">
        <v>372.98</v>
      </c>
      <c r="AH3653">
        <f t="shared" si="123"/>
        <v>1.1390147387738718</v>
      </c>
      <c r="AI3653" s="180">
        <v>8.0498014382324179E-4</v>
      </c>
      <c r="AJ3653" s="42">
        <f ca="1">_xlfn.NORM.INV(RAND(),VAR!$F$6,VAR!$F$7)</f>
        <v>-1.0467144314972457E-2</v>
      </c>
    </row>
    <row r="3654" spans="27:36" x14ac:dyDescent="0.25">
      <c r="AA3654" s="32" t="s">
        <v>2476</v>
      </c>
      <c r="AB3654">
        <v>174.37</v>
      </c>
      <c r="AC3654">
        <f t="shared" si="122"/>
        <v>12.905103668261564</v>
      </c>
      <c r="AD3654" s="42">
        <v>8.0353555644840924E-4</v>
      </c>
      <c r="AF3654" s="32" t="s">
        <v>2476</v>
      </c>
      <c r="AG3654">
        <v>174.37</v>
      </c>
      <c r="AH3654">
        <f t="shared" si="123"/>
        <v>12.905103668261564</v>
      </c>
      <c r="AI3654" s="180">
        <v>8.0353555644840924E-4</v>
      </c>
      <c r="AJ3654" s="42">
        <f ca="1">_xlfn.NORM.INV(RAND(),VAR!$F$6,VAR!$F$7)</f>
        <v>5.9798730222860958E-3</v>
      </c>
    </row>
    <row r="3655" spans="27:36" x14ac:dyDescent="0.25">
      <c r="AA3655" s="32" t="s">
        <v>5498</v>
      </c>
      <c r="AB3655">
        <v>12.54</v>
      </c>
      <c r="AC3655">
        <f t="shared" si="122"/>
        <v>-7.9681274900411658E-4</v>
      </c>
      <c r="AD3655" s="42">
        <v>7.9808459696728562E-4</v>
      </c>
      <c r="AF3655" s="32" t="s">
        <v>5498</v>
      </c>
      <c r="AG3655">
        <v>12.54</v>
      </c>
      <c r="AH3655">
        <f t="shared" si="123"/>
        <v>-7.9681274900411658E-4</v>
      </c>
      <c r="AI3655" s="180">
        <v>7.9808459696728562E-4</v>
      </c>
      <c r="AJ3655" s="42">
        <f ca="1">_xlfn.NORM.INV(RAND(),VAR!$F$6,VAR!$F$7)</f>
        <v>-3.7502347883910991E-2</v>
      </c>
    </row>
    <row r="3656" spans="27:36" x14ac:dyDescent="0.25">
      <c r="AA3656" s="32" t="s">
        <v>5497</v>
      </c>
      <c r="AB3656">
        <v>12.55</v>
      </c>
      <c r="AC3656">
        <f t="shared" si="122"/>
        <v>-0.92883470371420473</v>
      </c>
      <c r="AD3656" s="42">
        <v>7.9744816586924117E-4</v>
      </c>
      <c r="AF3656" s="32" t="s">
        <v>5497</v>
      </c>
      <c r="AG3656">
        <v>12.55</v>
      </c>
      <c r="AH3656">
        <f t="shared" si="123"/>
        <v>-0.92883470371420473</v>
      </c>
      <c r="AI3656" s="180">
        <v>7.9744816586924117E-4</v>
      </c>
      <c r="AJ3656" s="42">
        <f ca="1">_xlfn.NORM.INV(RAND(),VAR!$F$6,VAR!$F$7)</f>
        <v>2.6446699551441875E-2</v>
      </c>
    </row>
    <row r="3657" spans="27:36" x14ac:dyDescent="0.25">
      <c r="AA3657" s="32" t="s">
        <v>2570</v>
      </c>
      <c r="AB3657">
        <v>176.35</v>
      </c>
      <c r="AC3657">
        <f t="shared" si="122"/>
        <v>-1.4143559928443628E-2</v>
      </c>
      <c r="AD3657" s="42">
        <v>7.9450655467905307E-4</v>
      </c>
      <c r="AF3657" s="32" t="s">
        <v>2570</v>
      </c>
      <c r="AG3657">
        <v>176.35</v>
      </c>
      <c r="AH3657">
        <f t="shared" si="123"/>
        <v>-1.4143559928443628E-2</v>
      </c>
      <c r="AI3657" s="180">
        <v>7.9450655467905307E-4</v>
      </c>
      <c r="AJ3657" s="42">
        <f ca="1">_xlfn.NORM.INV(RAND(),VAR!$F$6,VAR!$F$7)</f>
        <v>2.1104475082523205E-2</v>
      </c>
    </row>
    <row r="3658" spans="27:36" x14ac:dyDescent="0.25">
      <c r="AA3658" s="32" t="s">
        <v>2310</v>
      </c>
      <c r="AB3658">
        <v>178.88</v>
      </c>
      <c r="AC3658">
        <f t="shared" si="122"/>
        <v>0.15652679899140121</v>
      </c>
      <c r="AD3658" s="42">
        <v>7.8326060199174208E-4</v>
      </c>
      <c r="AF3658" s="32" t="s">
        <v>2310</v>
      </c>
      <c r="AG3658">
        <v>178.88</v>
      </c>
      <c r="AH3658">
        <f t="shared" si="123"/>
        <v>0.15652679899140121</v>
      </c>
      <c r="AI3658" s="180">
        <v>7.8326060199174208E-4</v>
      </c>
      <c r="AJ3658" s="42">
        <f ca="1">_xlfn.NORM.INV(RAND(),VAR!$F$6,VAR!$F$7)</f>
        <v>-8.0239968623948641E-3</v>
      </c>
    </row>
    <row r="3659" spans="27:36" x14ac:dyDescent="0.25">
      <c r="AA3659" s="32" t="s">
        <v>3339</v>
      </c>
      <c r="AB3659">
        <v>154.66999999999999</v>
      </c>
      <c r="AC3659">
        <f t="shared" si="122"/>
        <v>-0.14885538190622938</v>
      </c>
      <c r="AD3659" s="42">
        <v>7.7644775153662415E-4</v>
      </c>
      <c r="AF3659" s="32" t="s">
        <v>3339</v>
      </c>
      <c r="AG3659">
        <v>154.66999999999999</v>
      </c>
      <c r="AH3659">
        <f t="shared" si="123"/>
        <v>-0.14885538190622938</v>
      </c>
      <c r="AI3659" s="180">
        <v>7.7644775153662415E-4</v>
      </c>
      <c r="AJ3659" s="42">
        <f ca="1">_xlfn.NORM.INV(RAND(),VAR!$F$6,VAR!$F$7)</f>
        <v>8.2712127264653154E-4</v>
      </c>
    </row>
    <row r="3660" spans="27:36" x14ac:dyDescent="0.25">
      <c r="AA3660" s="32" t="s">
        <v>2462</v>
      </c>
      <c r="AB3660">
        <v>181.72</v>
      </c>
      <c r="AC3660">
        <f t="shared" si="122"/>
        <v>12.735449735449736</v>
      </c>
      <c r="AD3660" s="42">
        <v>7.7101002313018085E-4</v>
      </c>
      <c r="AF3660" s="32" t="s">
        <v>2462</v>
      </c>
      <c r="AG3660">
        <v>181.72</v>
      </c>
      <c r="AH3660">
        <f t="shared" si="123"/>
        <v>12.735449735449736</v>
      </c>
      <c r="AI3660" s="180">
        <v>7.7101002313018085E-4</v>
      </c>
      <c r="AJ3660" s="42">
        <f ca="1">_xlfn.NORM.INV(RAND(),VAR!$F$6,VAR!$F$7)</f>
        <v>8.7357087214863325E-3</v>
      </c>
    </row>
    <row r="3661" spans="27:36" x14ac:dyDescent="0.25">
      <c r="AA3661" s="32" t="s">
        <v>5514</v>
      </c>
      <c r="AB3661">
        <v>13.23</v>
      </c>
      <c r="AC3661">
        <f t="shared" si="122"/>
        <v>-0.90006798096532969</v>
      </c>
      <c r="AD3661" s="42">
        <v>7.5642965204236745E-4</v>
      </c>
      <c r="AF3661" s="32" t="s">
        <v>5514</v>
      </c>
      <c r="AG3661">
        <v>13.23</v>
      </c>
      <c r="AH3661">
        <f t="shared" si="123"/>
        <v>-0.90006798096532969</v>
      </c>
      <c r="AI3661" s="180">
        <v>7.5642965204236745E-4</v>
      </c>
      <c r="AJ3661" s="42">
        <f ca="1">_xlfn.NORM.INV(RAND(),VAR!$F$6,VAR!$F$7)</f>
        <v>1.3475032525992267E-2</v>
      </c>
    </row>
    <row r="3662" spans="27:36" x14ac:dyDescent="0.25">
      <c r="AA3662" s="32" t="s">
        <v>3237</v>
      </c>
      <c r="AB3662">
        <v>132.38999999999999</v>
      </c>
      <c r="AC3662">
        <f t="shared" si="122"/>
        <v>-0.6548568747067105</v>
      </c>
      <c r="AD3662" s="42">
        <v>7.5591503514993441E-4</v>
      </c>
      <c r="AF3662" s="32" t="s">
        <v>3237</v>
      </c>
      <c r="AG3662">
        <v>132.38999999999999</v>
      </c>
      <c r="AH3662">
        <f t="shared" si="123"/>
        <v>-0.6548568747067105</v>
      </c>
      <c r="AI3662" s="180">
        <v>7.5591503514993441E-4</v>
      </c>
      <c r="AJ3662" s="42">
        <f ca="1">_xlfn.NORM.INV(RAND(),VAR!$F$6,VAR!$F$7)</f>
        <v>-1.7822677768815361E-2</v>
      </c>
    </row>
    <row r="3663" spans="27:36" x14ac:dyDescent="0.25">
      <c r="AA3663" s="32" t="s">
        <v>512</v>
      </c>
      <c r="AB3663">
        <v>383.58</v>
      </c>
      <c r="AC3663">
        <f t="shared" si="122"/>
        <v>-1.3033391549155393E-4</v>
      </c>
      <c r="AD3663" s="42">
        <v>7.3049830420024442E-4</v>
      </c>
      <c r="AF3663" s="32" t="s">
        <v>512</v>
      </c>
      <c r="AG3663">
        <v>383.58</v>
      </c>
      <c r="AH3663">
        <f t="shared" si="123"/>
        <v>-1.3033391549155393E-4</v>
      </c>
      <c r="AI3663" s="180">
        <v>7.3049830420024442E-4</v>
      </c>
      <c r="AJ3663" s="42">
        <f ca="1">_xlfn.NORM.INV(RAND(),VAR!$F$6,VAR!$F$7)</f>
        <v>-4.4583525147868015E-2</v>
      </c>
    </row>
    <row r="3664" spans="27:36" x14ac:dyDescent="0.25">
      <c r="AA3664" s="32" t="s">
        <v>515</v>
      </c>
      <c r="AB3664">
        <v>383.63</v>
      </c>
      <c r="AC3664">
        <f t="shared" si="122"/>
        <v>2.4996351030833788</v>
      </c>
      <c r="AD3664" s="42">
        <v>7.3040302595539508E-4</v>
      </c>
      <c r="AF3664" s="32" t="s">
        <v>515</v>
      </c>
      <c r="AG3664">
        <v>383.63</v>
      </c>
      <c r="AH3664">
        <f t="shared" si="123"/>
        <v>2.4996351030833788</v>
      </c>
      <c r="AI3664" s="180">
        <v>7.3040302595539508E-4</v>
      </c>
      <c r="AJ3664" s="42">
        <f ca="1">_xlfn.NORM.INV(RAND(),VAR!$F$6,VAR!$F$7)</f>
        <v>8.502213946176302E-4</v>
      </c>
    </row>
    <row r="3665" spans="27:36" x14ac:dyDescent="0.25">
      <c r="AA3665" s="32" t="s">
        <v>3559</v>
      </c>
      <c r="AB3665">
        <v>109.62</v>
      </c>
      <c r="AC3665">
        <f t="shared" si="122"/>
        <v>-0.50011400428656105</v>
      </c>
      <c r="AD3665" s="42">
        <v>7.3032682125240278E-4</v>
      </c>
      <c r="AF3665" s="32" t="s">
        <v>3559</v>
      </c>
      <c r="AG3665">
        <v>109.62</v>
      </c>
      <c r="AH3665">
        <f t="shared" si="123"/>
        <v>-0.50011400428656105</v>
      </c>
      <c r="AI3665" s="180">
        <v>7.3032682125240278E-4</v>
      </c>
      <c r="AJ3665" s="42">
        <f ca="1">_xlfn.NORM.INV(RAND(),VAR!$F$6,VAR!$F$7)</f>
        <v>-1.7381871862914164E-2</v>
      </c>
    </row>
    <row r="3666" spans="27:36" x14ac:dyDescent="0.25">
      <c r="AA3666" s="32" t="s">
        <v>1153</v>
      </c>
      <c r="AB3666">
        <v>219.29</v>
      </c>
      <c r="AC3666">
        <f t="shared" si="122"/>
        <v>0.14207593354512782</v>
      </c>
      <c r="AD3666" s="42">
        <v>7.3016017888916096E-4</v>
      </c>
      <c r="AF3666" s="32" t="s">
        <v>1153</v>
      </c>
      <c r="AG3666">
        <v>219.29</v>
      </c>
      <c r="AH3666">
        <f t="shared" si="123"/>
        <v>0.14207593354512782</v>
      </c>
      <c r="AI3666" s="180">
        <v>7.3016017888916096E-4</v>
      </c>
      <c r="AJ3666" s="42">
        <f ca="1">_xlfn.NORM.INV(RAND(),VAR!$F$6,VAR!$F$7)</f>
        <v>6.2293799226822199E-3</v>
      </c>
    </row>
    <row r="3667" spans="27:36" x14ac:dyDescent="0.25">
      <c r="AA3667" s="32" t="s">
        <v>1861</v>
      </c>
      <c r="AB3667">
        <v>192.01</v>
      </c>
      <c r="AC3667">
        <f t="shared" si="122"/>
        <v>0.26363935505100367</v>
      </c>
      <c r="AD3667" s="42">
        <v>7.2966070777091829E-4</v>
      </c>
      <c r="AF3667" s="32" t="s">
        <v>1861</v>
      </c>
      <c r="AG3667">
        <v>192.01</v>
      </c>
      <c r="AH3667">
        <f t="shared" si="123"/>
        <v>0.26363935505100367</v>
      </c>
      <c r="AI3667" s="180">
        <v>7.2966070777091829E-4</v>
      </c>
      <c r="AJ3667" s="42">
        <f ca="1">_xlfn.NORM.INV(RAND(),VAR!$F$6,VAR!$F$7)</f>
        <v>-8.894995013218757E-3</v>
      </c>
    </row>
    <row r="3668" spans="27:36" x14ac:dyDescent="0.25">
      <c r="AA3668" s="32" t="s">
        <v>3024</v>
      </c>
      <c r="AB3668">
        <v>151.94999999999999</v>
      </c>
      <c r="AC3668">
        <f t="shared" si="122"/>
        <v>4.4229122055674512</v>
      </c>
      <c r="AD3668" s="42">
        <v>7.2444678609051572E-4</v>
      </c>
      <c r="AF3668" s="32" t="s">
        <v>3024</v>
      </c>
      <c r="AG3668">
        <v>151.94999999999999</v>
      </c>
      <c r="AH3668">
        <f t="shared" si="123"/>
        <v>4.4229122055674512</v>
      </c>
      <c r="AI3668" s="180">
        <v>7.2444678609051572E-4</v>
      </c>
      <c r="AJ3668" s="42">
        <f ca="1">_xlfn.NORM.INV(RAND(),VAR!$F$6,VAR!$F$7)</f>
        <v>1.2661775798534248E-2</v>
      </c>
    </row>
    <row r="3669" spans="27:36" x14ac:dyDescent="0.25">
      <c r="AA3669" s="32" t="s">
        <v>4879</v>
      </c>
      <c r="AB3669">
        <v>28.02</v>
      </c>
      <c r="AC3669">
        <f t="shared" si="122"/>
        <v>-0.93583695901076258</v>
      </c>
      <c r="AD3669" s="42">
        <v>7.1428571428566734E-4</v>
      </c>
      <c r="AF3669" s="32" t="s">
        <v>4879</v>
      </c>
      <c r="AG3669">
        <v>28.02</v>
      </c>
      <c r="AH3669">
        <f t="shared" si="123"/>
        <v>-0.93583695901076258</v>
      </c>
      <c r="AI3669" s="180">
        <v>7.1428571428566734E-4</v>
      </c>
      <c r="AJ3669" s="42">
        <f ca="1">_xlfn.NORM.INV(RAND(),VAR!$F$6,VAR!$F$7)</f>
        <v>1.0243561008795643E-2</v>
      </c>
    </row>
    <row r="3670" spans="27:36" x14ac:dyDescent="0.25">
      <c r="AA3670" s="32" t="s">
        <v>624</v>
      </c>
      <c r="AB3670">
        <v>436.7</v>
      </c>
      <c r="AC3670">
        <f t="shared" si="122"/>
        <v>4.125586854460094</v>
      </c>
      <c r="AD3670" s="42">
        <v>7.1037374825277944E-4</v>
      </c>
      <c r="AF3670" s="32" t="s">
        <v>624</v>
      </c>
      <c r="AG3670">
        <v>436.7</v>
      </c>
      <c r="AH3670">
        <f t="shared" si="123"/>
        <v>4.125586854460094</v>
      </c>
      <c r="AI3670" s="180">
        <v>7.1037374825277944E-4</v>
      </c>
      <c r="AJ3670" s="42">
        <f ca="1">_xlfn.NORM.INV(RAND(),VAR!$F$6,VAR!$F$7)</f>
        <v>-1.0114634984527188E-2</v>
      </c>
    </row>
    <row r="3671" spans="27:36" x14ac:dyDescent="0.25">
      <c r="AA3671" s="32" t="s">
        <v>3759</v>
      </c>
      <c r="AB3671">
        <v>85.2</v>
      </c>
      <c r="AC3671">
        <f t="shared" si="122"/>
        <v>4.725806451612903</v>
      </c>
      <c r="AD3671" s="42">
        <v>7.0472163495427509E-4</v>
      </c>
      <c r="AF3671" s="32" t="s">
        <v>3759</v>
      </c>
      <c r="AG3671">
        <v>85.2</v>
      </c>
      <c r="AH3671">
        <f t="shared" si="123"/>
        <v>4.725806451612903</v>
      </c>
      <c r="AI3671" s="180">
        <v>7.0472163495427509E-4</v>
      </c>
      <c r="AJ3671" s="42">
        <f ca="1">_xlfn.NORM.INV(RAND(),VAR!$F$6,VAR!$F$7)</f>
        <v>-7.9702009596104486E-3</v>
      </c>
    </row>
    <row r="3672" spans="27:36" x14ac:dyDescent="0.25">
      <c r="AA3672" s="32" t="s">
        <v>5474</v>
      </c>
      <c r="AB3672">
        <v>14.88</v>
      </c>
      <c r="AC3672">
        <f t="shared" si="122"/>
        <v>-0.88993268732894448</v>
      </c>
      <c r="AD3672" s="42">
        <v>6.7249495628796119E-4</v>
      </c>
      <c r="AF3672" s="32" t="s">
        <v>5474</v>
      </c>
      <c r="AG3672">
        <v>14.88</v>
      </c>
      <c r="AH3672">
        <f t="shared" si="123"/>
        <v>-0.88993268732894448</v>
      </c>
      <c r="AI3672" s="180">
        <v>6.7249495628796119E-4</v>
      </c>
      <c r="AJ3672" s="42">
        <f ca="1">_xlfn.NORM.INV(RAND(),VAR!$F$6,VAR!$F$7)</f>
        <v>4.2495207335753122E-3</v>
      </c>
    </row>
    <row r="3673" spans="27:36" x14ac:dyDescent="0.25">
      <c r="AA3673" s="32" t="s">
        <v>3108</v>
      </c>
      <c r="AB3673">
        <v>135.19</v>
      </c>
      <c r="AC3673">
        <f t="shared" si="122"/>
        <v>0.4697760382691889</v>
      </c>
      <c r="AD3673" s="42">
        <v>6.6617320503326027E-4</v>
      </c>
      <c r="AF3673" s="32" t="s">
        <v>3108</v>
      </c>
      <c r="AG3673">
        <v>135.19</v>
      </c>
      <c r="AH3673">
        <f t="shared" si="123"/>
        <v>0.4697760382691889</v>
      </c>
      <c r="AI3673" s="180">
        <v>6.6617320503326027E-4</v>
      </c>
      <c r="AJ3673" s="42">
        <f ca="1">_xlfn.NORM.INV(RAND(),VAR!$F$6,VAR!$F$7)</f>
        <v>4.0712097501953343E-2</v>
      </c>
    </row>
    <row r="3674" spans="27:36" x14ac:dyDescent="0.25">
      <c r="AA3674" s="32" t="s">
        <v>3658</v>
      </c>
      <c r="AB3674">
        <v>91.98</v>
      </c>
      <c r="AC3674">
        <f t="shared" si="122"/>
        <v>-0.33755851638458767</v>
      </c>
      <c r="AD3674" s="42">
        <v>6.5274151436023331E-4</v>
      </c>
      <c r="AF3674" s="32" t="s">
        <v>3658</v>
      </c>
      <c r="AG3674">
        <v>91.98</v>
      </c>
      <c r="AH3674">
        <f t="shared" si="123"/>
        <v>-0.33755851638458767</v>
      </c>
      <c r="AI3674" s="180">
        <v>6.5274151436023331E-4</v>
      </c>
      <c r="AJ3674" s="42">
        <f ca="1">_xlfn.NORM.INV(RAND(),VAR!$F$6,VAR!$F$7)</f>
        <v>1.2947430895255274E-2</v>
      </c>
    </row>
    <row r="3675" spans="27:36" x14ac:dyDescent="0.25">
      <c r="AA3675" s="32" t="s">
        <v>2651</v>
      </c>
      <c r="AB3675">
        <v>138.85</v>
      </c>
      <c r="AC3675">
        <f t="shared" si="122"/>
        <v>-5.9421534936999754E-3</v>
      </c>
      <c r="AD3675" s="42">
        <v>6.4860190256554873E-4</v>
      </c>
      <c r="AF3675" s="32" t="s">
        <v>2651</v>
      </c>
      <c r="AG3675">
        <v>138.85</v>
      </c>
      <c r="AH3675">
        <f t="shared" si="123"/>
        <v>-5.9421534936999754E-3</v>
      </c>
      <c r="AI3675" s="180">
        <v>6.4860190256554873E-4</v>
      </c>
      <c r="AJ3675" s="42">
        <f ca="1">_xlfn.NORM.INV(RAND(),VAR!$F$6,VAR!$F$7)</f>
        <v>3.0720176569961344E-2</v>
      </c>
    </row>
    <row r="3676" spans="27:36" x14ac:dyDescent="0.25">
      <c r="AA3676" s="32" t="s">
        <v>2928</v>
      </c>
      <c r="AB3676">
        <v>139.68</v>
      </c>
      <c r="AC3676">
        <f t="shared" si="122"/>
        <v>-0.19283444091303092</v>
      </c>
      <c r="AD3676" s="42">
        <v>6.4474532559644082E-4</v>
      </c>
      <c r="AF3676" s="32" t="s">
        <v>2928</v>
      </c>
      <c r="AG3676">
        <v>139.68</v>
      </c>
      <c r="AH3676">
        <f t="shared" si="123"/>
        <v>-0.19283444091303092</v>
      </c>
      <c r="AI3676" s="180">
        <v>6.4474532559644082E-4</v>
      </c>
      <c r="AJ3676" s="42">
        <f ca="1">_xlfn.NORM.INV(RAND(),VAR!$F$6,VAR!$F$7)</f>
        <v>2.8049610388492787E-3</v>
      </c>
    </row>
    <row r="3677" spans="27:36" x14ac:dyDescent="0.25">
      <c r="AA3677" s="32" t="s">
        <v>1809</v>
      </c>
      <c r="AB3677">
        <v>173.05</v>
      </c>
      <c r="AC3677">
        <f t="shared" si="122"/>
        <v>-0.48304705003734127</v>
      </c>
      <c r="AD3677" s="42">
        <v>6.3605874869909762E-4</v>
      </c>
      <c r="AF3677" s="32" t="s">
        <v>1809</v>
      </c>
      <c r="AG3677">
        <v>173.05</v>
      </c>
      <c r="AH3677">
        <f t="shared" si="123"/>
        <v>-0.48304705003734127</v>
      </c>
      <c r="AI3677" s="180">
        <v>6.3605874869909762E-4</v>
      </c>
      <c r="AJ3677" s="42">
        <f ca="1">_xlfn.NORM.INV(RAND(),VAR!$F$6,VAR!$F$7)</f>
        <v>-1.664492652549654E-2</v>
      </c>
    </row>
    <row r="3678" spans="27:36" x14ac:dyDescent="0.25">
      <c r="AA3678" s="32" t="s">
        <v>962</v>
      </c>
      <c r="AB3678">
        <v>334.75</v>
      </c>
      <c r="AC3678">
        <f t="shared" si="122"/>
        <v>-0.2243975903614458</v>
      </c>
      <c r="AD3678" s="42">
        <v>6.2772762599383469E-4</v>
      </c>
      <c r="AF3678" s="32" t="s">
        <v>962</v>
      </c>
      <c r="AG3678">
        <v>334.75</v>
      </c>
      <c r="AH3678">
        <f t="shared" si="123"/>
        <v>-0.2243975903614458</v>
      </c>
      <c r="AI3678" s="180">
        <v>6.2772762599383469E-4</v>
      </c>
      <c r="AJ3678" s="42">
        <f ca="1">_xlfn.NORM.INV(RAND(),VAR!$F$6,VAR!$F$7)</f>
        <v>3.0479882826744843E-3</v>
      </c>
    </row>
    <row r="3679" spans="27:36" x14ac:dyDescent="0.25">
      <c r="AA3679" s="32" t="s">
        <v>667</v>
      </c>
      <c r="AB3679">
        <v>431.6</v>
      </c>
      <c r="AC3679">
        <f t="shared" si="122"/>
        <v>12.374651378989773</v>
      </c>
      <c r="AD3679" s="42">
        <v>6.2597083439608348E-4</v>
      </c>
      <c r="AF3679" s="32" t="s">
        <v>667</v>
      </c>
      <c r="AG3679">
        <v>431.6</v>
      </c>
      <c r="AH3679">
        <f t="shared" si="123"/>
        <v>12.374651378989773</v>
      </c>
      <c r="AI3679" s="180">
        <v>6.2597083439608348E-4</v>
      </c>
      <c r="AJ3679" s="42">
        <f ca="1">_xlfn.NORM.INV(RAND(),VAR!$F$6,VAR!$F$7)</f>
        <v>3.0450615512833568E-2</v>
      </c>
    </row>
    <row r="3680" spans="27:36" x14ac:dyDescent="0.25">
      <c r="AA3680" s="32" t="s">
        <v>5041</v>
      </c>
      <c r="AB3680">
        <v>32.270000000000003</v>
      </c>
      <c r="AC3680">
        <f t="shared" si="122"/>
        <v>-0.92486787269213755</v>
      </c>
      <c r="AD3680" s="42">
        <v>6.2015503875989531E-4</v>
      </c>
      <c r="AF3680" s="32" t="s">
        <v>5041</v>
      </c>
      <c r="AG3680">
        <v>32.270000000000003</v>
      </c>
      <c r="AH3680">
        <f t="shared" si="123"/>
        <v>-0.92486787269213755</v>
      </c>
      <c r="AI3680" s="180">
        <v>6.2015503875989531E-4</v>
      </c>
      <c r="AJ3680" s="42">
        <f ca="1">_xlfn.NORM.INV(RAND(),VAR!$F$6,VAR!$F$7)</f>
        <v>-9.0316254214335354E-3</v>
      </c>
    </row>
    <row r="3681" spans="27:36" x14ac:dyDescent="0.25">
      <c r="AA3681" s="32" t="s">
        <v>140</v>
      </c>
      <c r="AB3681">
        <v>429.51</v>
      </c>
      <c r="AC3681">
        <f t="shared" si="122"/>
        <v>2.6773116438356164</v>
      </c>
      <c r="AD3681" s="42">
        <v>6.0570762958644941E-4</v>
      </c>
      <c r="AF3681" s="32" t="s">
        <v>140</v>
      </c>
      <c r="AG3681">
        <v>429.51</v>
      </c>
      <c r="AH3681">
        <f t="shared" si="123"/>
        <v>2.6773116438356164</v>
      </c>
      <c r="AI3681" s="180">
        <v>6.0570762958644941E-4</v>
      </c>
      <c r="AJ3681" s="42">
        <f ca="1">_xlfn.NORM.INV(RAND(),VAR!$F$6,VAR!$F$7)</f>
        <v>-6.2056443257155489E-3</v>
      </c>
    </row>
    <row r="3682" spans="27:36" x14ac:dyDescent="0.25">
      <c r="AA3682" s="32" t="s">
        <v>1664</v>
      </c>
      <c r="AB3682">
        <v>116.8</v>
      </c>
      <c r="AC3682">
        <f t="shared" si="122"/>
        <v>-0.3005569195760226</v>
      </c>
      <c r="AD3682" s="42">
        <v>5.9967446243458511E-4</v>
      </c>
      <c r="AF3682" s="32" t="s">
        <v>1664</v>
      </c>
      <c r="AG3682">
        <v>116.8</v>
      </c>
      <c r="AH3682">
        <f t="shared" si="123"/>
        <v>-0.3005569195760226</v>
      </c>
      <c r="AI3682" s="180">
        <v>5.9967446243458511E-4</v>
      </c>
      <c r="AJ3682" s="42">
        <f ca="1">_xlfn.NORM.INV(RAND(),VAR!$F$6,VAR!$F$7)</f>
        <v>4.4545117741139728E-2</v>
      </c>
    </row>
    <row r="3683" spans="27:36" x14ac:dyDescent="0.25">
      <c r="AA3683" s="32" t="s">
        <v>2606</v>
      </c>
      <c r="AB3683">
        <v>166.99</v>
      </c>
      <c r="AC3683">
        <f t="shared" si="122"/>
        <v>-7.7788415509805198E-4</v>
      </c>
      <c r="AD3683" s="42">
        <v>5.9919707591848947E-4</v>
      </c>
      <c r="AF3683" s="32" t="s">
        <v>2606</v>
      </c>
      <c r="AG3683">
        <v>166.99</v>
      </c>
      <c r="AH3683">
        <f t="shared" si="123"/>
        <v>-7.7788415509805198E-4</v>
      </c>
      <c r="AI3683" s="180">
        <v>5.9919707591848947E-4</v>
      </c>
      <c r="AJ3683" s="42">
        <f ca="1">_xlfn.NORM.INV(RAND(),VAR!$F$6,VAR!$F$7)</f>
        <v>-3.7768795782597009E-3</v>
      </c>
    </row>
    <row r="3684" spans="27:36" x14ac:dyDescent="0.25">
      <c r="AA3684" s="32" t="s">
        <v>2604</v>
      </c>
      <c r="AB3684">
        <v>167.12</v>
      </c>
      <c r="AC3684">
        <f t="shared" si="122"/>
        <v>-0.11819333051920644</v>
      </c>
      <c r="AD3684" s="42">
        <v>5.9873069093518971E-4</v>
      </c>
      <c r="AF3684" s="32" t="s">
        <v>2604</v>
      </c>
      <c r="AG3684">
        <v>167.12</v>
      </c>
      <c r="AH3684">
        <f t="shared" si="123"/>
        <v>-0.11819333051920644</v>
      </c>
      <c r="AI3684" s="180">
        <v>5.9873069093518971E-4</v>
      </c>
      <c r="AJ3684" s="42">
        <f ca="1">_xlfn.NORM.INV(RAND(),VAR!$F$6,VAR!$F$7)</f>
        <v>2.666327138961444E-2</v>
      </c>
    </row>
    <row r="3685" spans="27:36" x14ac:dyDescent="0.25">
      <c r="AA3685" s="32" t="s">
        <v>2116</v>
      </c>
      <c r="AB3685">
        <v>189.52</v>
      </c>
      <c r="AC3685">
        <f t="shared" si="122"/>
        <v>1.7442803359397625</v>
      </c>
      <c r="AD3685" s="42">
        <v>5.8075075233632312E-4</v>
      </c>
      <c r="AF3685" s="32" t="s">
        <v>2116</v>
      </c>
      <c r="AG3685">
        <v>189.52</v>
      </c>
      <c r="AH3685">
        <f t="shared" si="123"/>
        <v>1.7442803359397625</v>
      </c>
      <c r="AI3685" s="180">
        <v>5.8075075233632312E-4</v>
      </c>
      <c r="AJ3685" s="42">
        <f ca="1">_xlfn.NORM.INV(RAND(),VAR!$F$6,VAR!$F$7)</f>
        <v>2.32360823446797E-2</v>
      </c>
    </row>
    <row r="3686" spans="27:36" x14ac:dyDescent="0.25">
      <c r="AA3686" s="32" t="s">
        <v>3968</v>
      </c>
      <c r="AB3686">
        <v>69.06</v>
      </c>
      <c r="AC3686">
        <f t="shared" si="122"/>
        <v>-0.67007452703993886</v>
      </c>
      <c r="AD3686" s="42">
        <v>5.7954216169231465E-4</v>
      </c>
      <c r="AF3686" s="32" t="s">
        <v>3968</v>
      </c>
      <c r="AG3686">
        <v>69.06</v>
      </c>
      <c r="AH3686">
        <f t="shared" si="123"/>
        <v>-0.67007452703993886</v>
      </c>
      <c r="AI3686" s="180">
        <v>5.7954216169231465E-4</v>
      </c>
      <c r="AJ3686" s="42">
        <f ca="1">_xlfn.NORM.INV(RAND(),VAR!$F$6,VAR!$F$7)</f>
        <v>8.6427615178263362E-3</v>
      </c>
    </row>
    <row r="3687" spans="27:36" x14ac:dyDescent="0.25">
      <c r="AA3687" s="32" t="s">
        <v>1202</v>
      </c>
      <c r="AB3687">
        <v>209.32</v>
      </c>
      <c r="AC3687">
        <f t="shared" si="122"/>
        <v>0.18046469659372888</v>
      </c>
      <c r="AD3687" s="42">
        <v>5.7361376673048525E-4</v>
      </c>
      <c r="AF3687" s="32" t="s">
        <v>1202</v>
      </c>
      <c r="AG3687">
        <v>209.32</v>
      </c>
      <c r="AH3687">
        <f t="shared" si="123"/>
        <v>0.18046469659372888</v>
      </c>
      <c r="AI3687" s="180">
        <v>5.7361376673048525E-4</v>
      </c>
      <c r="AJ3687" s="42">
        <f ca="1">_xlfn.NORM.INV(RAND(),VAR!$F$6,VAR!$F$7)</f>
        <v>-2.4202275666252888E-3</v>
      </c>
    </row>
    <row r="3688" spans="27:36" x14ac:dyDescent="0.25">
      <c r="AA3688" s="32" t="s">
        <v>2448</v>
      </c>
      <c r="AB3688">
        <v>177.32</v>
      </c>
      <c r="AC3688">
        <f t="shared" si="122"/>
        <v>0.24304241149667005</v>
      </c>
      <c r="AD3688" s="42">
        <v>5.6427039837481097E-4</v>
      </c>
      <c r="AF3688" s="32" t="s">
        <v>2448</v>
      </c>
      <c r="AG3688">
        <v>177.32</v>
      </c>
      <c r="AH3688">
        <f t="shared" si="123"/>
        <v>0.24304241149667005</v>
      </c>
      <c r="AI3688" s="180">
        <v>5.6427039837481097E-4</v>
      </c>
      <c r="AJ3688" s="42">
        <f ca="1">_xlfn.NORM.INV(RAND(),VAR!$F$6,VAR!$F$7)</f>
        <v>3.7534511482330335E-2</v>
      </c>
    </row>
    <row r="3689" spans="27:36" x14ac:dyDescent="0.25">
      <c r="AA3689" s="32" t="s">
        <v>3280</v>
      </c>
      <c r="AB3689">
        <v>142.65</v>
      </c>
      <c r="AC3689">
        <f t="shared" si="122"/>
        <v>-1.4018364056900268E-4</v>
      </c>
      <c r="AD3689" s="42">
        <v>5.6112786701278949E-4</v>
      </c>
      <c r="AF3689" s="32" t="s">
        <v>3280</v>
      </c>
      <c r="AG3689">
        <v>142.65</v>
      </c>
      <c r="AH3689">
        <f t="shared" si="123"/>
        <v>-1.4018364056900268E-4</v>
      </c>
      <c r="AI3689" s="180">
        <v>5.6112786701278949E-4</v>
      </c>
      <c r="AJ3689" s="42">
        <f ca="1">_xlfn.NORM.INV(RAND(),VAR!$F$6,VAR!$F$7)</f>
        <v>-4.2727679068605001E-3</v>
      </c>
    </row>
    <row r="3690" spans="27:36" x14ac:dyDescent="0.25">
      <c r="AA3690" s="32" t="s">
        <v>3286</v>
      </c>
      <c r="AB3690">
        <v>142.66999999999999</v>
      </c>
      <c r="AC3690">
        <f t="shared" si="122"/>
        <v>-0.27383315518908746</v>
      </c>
      <c r="AD3690" s="42">
        <v>5.6104916193278065E-4</v>
      </c>
      <c r="AF3690" s="32" t="s">
        <v>3286</v>
      </c>
      <c r="AG3690">
        <v>142.66999999999999</v>
      </c>
      <c r="AH3690">
        <f t="shared" si="123"/>
        <v>-0.27383315518908746</v>
      </c>
      <c r="AI3690" s="180">
        <v>5.6104916193278065E-4</v>
      </c>
      <c r="AJ3690" s="42">
        <f ca="1">_xlfn.NORM.INV(RAND(),VAR!$F$6,VAR!$F$7)</f>
        <v>-6.4044056982525313E-2</v>
      </c>
    </row>
    <row r="3691" spans="27:36" x14ac:dyDescent="0.25">
      <c r="AA3691" s="32" t="s">
        <v>2049</v>
      </c>
      <c r="AB3691">
        <v>196.47</v>
      </c>
      <c r="AC3691">
        <f t="shared" si="122"/>
        <v>0.35758706467661683</v>
      </c>
      <c r="AD3691" s="42">
        <v>5.6019555917696806E-4</v>
      </c>
      <c r="AF3691" s="32" t="s">
        <v>2049</v>
      </c>
      <c r="AG3691">
        <v>196.47</v>
      </c>
      <c r="AH3691">
        <f t="shared" si="123"/>
        <v>0.35758706467661683</v>
      </c>
      <c r="AI3691" s="180">
        <v>5.6019555917696806E-4</v>
      </c>
      <c r="AJ3691" s="42">
        <f ca="1">_xlfn.NORM.INV(RAND(),VAR!$F$6,VAR!$F$7)</f>
        <v>2.0512985648348239E-3</v>
      </c>
    </row>
    <row r="3692" spans="27:36" x14ac:dyDescent="0.25">
      <c r="AA3692" s="32" t="s">
        <v>2939</v>
      </c>
      <c r="AB3692">
        <v>144.72</v>
      </c>
      <c r="AC3692">
        <f t="shared" si="122"/>
        <v>-2.222822782244438E-2</v>
      </c>
      <c r="AD3692" s="42">
        <v>5.5309734513286912E-4</v>
      </c>
      <c r="AF3692" s="32" t="s">
        <v>2939</v>
      </c>
      <c r="AG3692">
        <v>144.72</v>
      </c>
      <c r="AH3692">
        <f t="shared" si="123"/>
        <v>-2.222822782244438E-2</v>
      </c>
      <c r="AI3692" s="180">
        <v>5.5309734513286912E-4</v>
      </c>
      <c r="AJ3692" s="42">
        <f ca="1">_xlfn.NORM.INV(RAND(),VAR!$F$6,VAR!$F$7)</f>
        <v>6.7319667731501999E-3</v>
      </c>
    </row>
    <row r="3693" spans="27:36" x14ac:dyDescent="0.25">
      <c r="AA3693" s="32" t="s">
        <v>3079</v>
      </c>
      <c r="AB3693">
        <v>148.01</v>
      </c>
      <c r="AC3693">
        <f t="shared" si="122"/>
        <v>0.97980203317281944</v>
      </c>
      <c r="AD3693" s="42">
        <v>5.4079632258496879E-4</v>
      </c>
      <c r="AF3693" s="32" t="s">
        <v>3079</v>
      </c>
      <c r="AG3693">
        <v>148.01</v>
      </c>
      <c r="AH3693">
        <f t="shared" si="123"/>
        <v>0.97980203317281944</v>
      </c>
      <c r="AI3693" s="180">
        <v>5.4079632258496879E-4</v>
      </c>
      <c r="AJ3693" s="42">
        <f ca="1">_xlfn.NORM.INV(RAND(),VAR!$F$6,VAR!$F$7)</f>
        <v>1.7255507036142044E-3</v>
      </c>
    </row>
    <row r="3694" spans="27:36" x14ac:dyDescent="0.25">
      <c r="AA3694" s="32" t="s">
        <v>3874</v>
      </c>
      <c r="AB3694">
        <v>74.760000000000005</v>
      </c>
      <c r="AC3694">
        <f t="shared" si="122"/>
        <v>-6.2475076432274568E-3</v>
      </c>
      <c r="AD3694" s="42">
        <v>5.3533190578169965E-4</v>
      </c>
      <c r="AF3694" s="32" t="s">
        <v>3874</v>
      </c>
      <c r="AG3694">
        <v>74.760000000000005</v>
      </c>
      <c r="AH3694">
        <f t="shared" si="123"/>
        <v>-6.2475076432274568E-3</v>
      </c>
      <c r="AI3694" s="180">
        <v>5.3533190578169965E-4</v>
      </c>
      <c r="AJ3694" s="42">
        <f ca="1">_xlfn.NORM.INV(RAND(),VAR!$F$6,VAR!$F$7)</f>
        <v>-6.734955813936282E-3</v>
      </c>
    </row>
    <row r="3695" spans="27:36" x14ac:dyDescent="0.25">
      <c r="AA3695" s="32" t="s">
        <v>3892</v>
      </c>
      <c r="AB3695">
        <v>75.23</v>
      </c>
      <c r="AC3695">
        <f t="shared" si="122"/>
        <v>-0.52140721419937652</v>
      </c>
      <c r="AD3695" s="42">
        <v>5.3198563638789942E-4</v>
      </c>
      <c r="AF3695" s="32" t="s">
        <v>3892</v>
      </c>
      <c r="AG3695">
        <v>75.23</v>
      </c>
      <c r="AH3695">
        <f t="shared" si="123"/>
        <v>-0.52140721419937652</v>
      </c>
      <c r="AI3695" s="180">
        <v>5.3198563638789942E-4</v>
      </c>
      <c r="AJ3695" s="42">
        <f ca="1">_xlfn.NORM.INV(RAND(),VAR!$F$6,VAR!$F$7)</f>
        <v>1.9055279341794195E-3</v>
      </c>
    </row>
    <row r="3696" spans="27:36" x14ac:dyDescent="0.25">
      <c r="AA3696" s="32" t="s">
        <v>1428</v>
      </c>
      <c r="AB3696">
        <v>157.19</v>
      </c>
      <c r="AC3696">
        <f t="shared" si="122"/>
        <v>0.13070061861602644</v>
      </c>
      <c r="AD3696" s="42">
        <v>5.0919737763344131E-4</v>
      </c>
      <c r="AF3696" s="32" t="s">
        <v>1428</v>
      </c>
      <c r="AG3696">
        <v>157.19</v>
      </c>
      <c r="AH3696">
        <f t="shared" si="123"/>
        <v>0.13070061861602644</v>
      </c>
      <c r="AI3696" s="180">
        <v>5.0919737763344131E-4</v>
      </c>
      <c r="AJ3696" s="42">
        <f ca="1">_xlfn.NORM.INV(RAND(),VAR!$F$6,VAR!$F$7)</f>
        <v>-2.4805763751299253E-2</v>
      </c>
    </row>
    <row r="3697" spans="27:36" x14ac:dyDescent="0.25">
      <c r="AA3697" s="32" t="s">
        <v>3105</v>
      </c>
      <c r="AB3697">
        <v>139.02000000000001</v>
      </c>
      <c r="AC3697">
        <f t="shared" si="122"/>
        <v>-0.30952617462997911</v>
      </c>
      <c r="AD3697" s="42">
        <v>5.0377833753167955E-4</v>
      </c>
      <c r="AF3697" s="32" t="s">
        <v>3105</v>
      </c>
      <c r="AG3697">
        <v>139.02000000000001</v>
      </c>
      <c r="AH3697">
        <f t="shared" si="123"/>
        <v>-0.30952617462997911</v>
      </c>
      <c r="AI3697" s="180">
        <v>5.0377833753167955E-4</v>
      </c>
      <c r="AJ3697" s="42">
        <f ca="1">_xlfn.NORM.INV(RAND(),VAR!$F$6,VAR!$F$7)</f>
        <v>-1.1799922237270893E-2</v>
      </c>
    </row>
    <row r="3698" spans="27:36" x14ac:dyDescent="0.25">
      <c r="AA3698" s="32" t="s">
        <v>2395</v>
      </c>
      <c r="AB3698">
        <v>201.34</v>
      </c>
      <c r="AC3698">
        <f t="shared" si="122"/>
        <v>-0.33346575297116565</v>
      </c>
      <c r="AD3698" s="42">
        <v>4.9691910157023678E-4</v>
      </c>
      <c r="AF3698" s="32" t="s">
        <v>2395</v>
      </c>
      <c r="AG3698">
        <v>201.34</v>
      </c>
      <c r="AH3698">
        <f t="shared" si="123"/>
        <v>-0.33346575297116565</v>
      </c>
      <c r="AI3698" s="180">
        <v>4.9691910157023678E-4</v>
      </c>
      <c r="AJ3698" s="42">
        <f ca="1">_xlfn.NORM.INV(RAND(),VAR!$F$6,VAR!$F$7)</f>
        <v>1.5321047519950523E-2</v>
      </c>
    </row>
    <row r="3699" spans="27:36" x14ac:dyDescent="0.25">
      <c r="AA3699" s="32" t="s">
        <v>255</v>
      </c>
      <c r="AB3699">
        <v>302.07</v>
      </c>
      <c r="AC3699">
        <f t="shared" si="122"/>
        <v>13.836444007858546</v>
      </c>
      <c r="AD3699" s="42">
        <v>4.9682034976150646E-4</v>
      </c>
      <c r="AF3699" s="32" t="s">
        <v>255</v>
      </c>
      <c r="AG3699">
        <v>302.07</v>
      </c>
      <c r="AH3699">
        <f t="shared" si="123"/>
        <v>13.836444007858546</v>
      </c>
      <c r="AI3699" s="180">
        <v>4.9682034976150646E-4</v>
      </c>
      <c r="AJ3699" s="42">
        <f ca="1">_xlfn.NORM.INV(RAND(),VAR!$F$6,VAR!$F$7)</f>
        <v>-9.7459976953632801E-3</v>
      </c>
    </row>
    <row r="3700" spans="27:36" x14ac:dyDescent="0.25">
      <c r="AA3700" s="32" t="s">
        <v>5282</v>
      </c>
      <c r="AB3700">
        <v>20.36</v>
      </c>
      <c r="AC3700">
        <f t="shared" si="122"/>
        <v>-0.90013243733751902</v>
      </c>
      <c r="AD3700" s="42">
        <v>4.9140049140028452E-4</v>
      </c>
      <c r="AF3700" s="32" t="s">
        <v>5282</v>
      </c>
      <c r="AG3700">
        <v>20.36</v>
      </c>
      <c r="AH3700">
        <f t="shared" si="123"/>
        <v>-0.90013243733751902</v>
      </c>
      <c r="AI3700" s="180">
        <v>4.9140049140028452E-4</v>
      </c>
      <c r="AJ3700" s="42">
        <f ca="1">_xlfn.NORM.INV(RAND(),VAR!$F$6,VAR!$F$7)</f>
        <v>-5.416290497580036E-3</v>
      </c>
    </row>
    <row r="3701" spans="27:36" x14ac:dyDescent="0.25">
      <c r="AA3701" s="32" t="s">
        <v>2061</v>
      </c>
      <c r="AB3701">
        <v>203.87</v>
      </c>
      <c r="AC3701">
        <f t="shared" si="122"/>
        <v>-0.47537313432835826</v>
      </c>
      <c r="AD3701" s="42">
        <v>4.9074937429449683E-4</v>
      </c>
      <c r="AF3701" s="32" t="s">
        <v>2061</v>
      </c>
      <c r="AG3701">
        <v>203.87</v>
      </c>
      <c r="AH3701">
        <f t="shared" si="123"/>
        <v>-0.47537313432835826</v>
      </c>
      <c r="AI3701" s="180">
        <v>4.9074937429449683E-4</v>
      </c>
      <c r="AJ3701" s="42">
        <f ca="1">_xlfn.NORM.INV(RAND(),VAR!$F$6,VAR!$F$7)</f>
        <v>3.1013296262212726E-3</v>
      </c>
    </row>
    <row r="3702" spans="27:36" x14ac:dyDescent="0.25">
      <c r="AA3702" s="32" t="s">
        <v>417</v>
      </c>
      <c r="AB3702">
        <v>388.6</v>
      </c>
      <c r="AC3702">
        <f t="shared" si="122"/>
        <v>8.3796765628771421</v>
      </c>
      <c r="AD3702" s="42">
        <v>4.8917381117896674E-4</v>
      </c>
      <c r="AF3702" s="32" t="s">
        <v>417</v>
      </c>
      <c r="AG3702">
        <v>388.6</v>
      </c>
      <c r="AH3702">
        <f t="shared" si="123"/>
        <v>8.3796765628771421</v>
      </c>
      <c r="AI3702" s="180">
        <v>4.8917381117896674E-4</v>
      </c>
      <c r="AJ3702" s="42">
        <f ca="1">_xlfn.NORM.INV(RAND(),VAR!$F$6,VAR!$F$7)</f>
        <v>3.186310603264484E-2</v>
      </c>
    </row>
    <row r="3703" spans="27:36" x14ac:dyDescent="0.25">
      <c r="AA3703" s="32" t="s">
        <v>4331</v>
      </c>
      <c r="AB3703">
        <v>41.43</v>
      </c>
      <c r="AC3703">
        <f t="shared" si="122"/>
        <v>-0.66736250501806504</v>
      </c>
      <c r="AD3703" s="42">
        <v>4.8297512678097121E-4</v>
      </c>
      <c r="AF3703" s="32" t="s">
        <v>4331</v>
      </c>
      <c r="AG3703">
        <v>41.43</v>
      </c>
      <c r="AH3703">
        <f t="shared" si="123"/>
        <v>-0.66736250501806504</v>
      </c>
      <c r="AI3703" s="180">
        <v>4.8297512678097121E-4</v>
      </c>
      <c r="AJ3703" s="42">
        <f ca="1">_xlfn.NORM.INV(RAND(),VAR!$F$6,VAR!$F$7)</f>
        <v>-1.2181558971347515E-3</v>
      </c>
    </row>
    <row r="3704" spans="27:36" x14ac:dyDescent="0.25">
      <c r="AA3704" s="32" t="s">
        <v>3492</v>
      </c>
      <c r="AB3704">
        <v>124.55</v>
      </c>
      <c r="AC3704">
        <f t="shared" si="122"/>
        <v>0.49969897652016848</v>
      </c>
      <c r="AD3704" s="42">
        <v>4.819664230057974E-4</v>
      </c>
      <c r="AF3704" s="32" t="s">
        <v>3492</v>
      </c>
      <c r="AG3704">
        <v>124.55</v>
      </c>
      <c r="AH3704">
        <f t="shared" si="123"/>
        <v>0.49969897652016848</v>
      </c>
      <c r="AI3704" s="180">
        <v>4.819664230057974E-4</v>
      </c>
      <c r="AJ3704" s="42">
        <f ca="1">_xlfn.NORM.INV(RAND(),VAR!$F$6,VAR!$F$7)</f>
        <v>2.5221398085240401E-2</v>
      </c>
    </row>
    <row r="3705" spans="27:36" x14ac:dyDescent="0.25">
      <c r="AA3705" s="32" t="s">
        <v>3725</v>
      </c>
      <c r="AB3705">
        <v>83.05</v>
      </c>
      <c r="AC3705">
        <f t="shared" si="122"/>
        <v>-4.9125329499161152E-3</v>
      </c>
      <c r="AD3705" s="42">
        <v>4.8186965425833783E-4</v>
      </c>
      <c r="AF3705" s="32" t="s">
        <v>3725</v>
      </c>
      <c r="AG3705">
        <v>83.05</v>
      </c>
      <c r="AH3705">
        <f t="shared" si="123"/>
        <v>-4.9125329499161152E-3</v>
      </c>
      <c r="AI3705" s="180">
        <v>4.8186965425833783E-4</v>
      </c>
      <c r="AJ3705" s="42">
        <f ca="1">_xlfn.NORM.INV(RAND(),VAR!$F$6,VAR!$F$7)</f>
        <v>1.0194741500402654E-2</v>
      </c>
    </row>
    <row r="3706" spans="27:36" x14ac:dyDescent="0.25">
      <c r="AA3706" s="32" t="s">
        <v>3704</v>
      </c>
      <c r="AB3706">
        <v>83.46</v>
      </c>
      <c r="AC3706">
        <f t="shared" si="122"/>
        <v>-0.50119531436767872</v>
      </c>
      <c r="AD3706" s="42">
        <v>4.7950131862850576E-4</v>
      </c>
      <c r="AF3706" s="32" t="s">
        <v>3704</v>
      </c>
      <c r="AG3706">
        <v>83.46</v>
      </c>
      <c r="AH3706">
        <f t="shared" si="123"/>
        <v>-0.50119531436767872</v>
      </c>
      <c r="AI3706" s="180">
        <v>4.7950131862850576E-4</v>
      </c>
      <c r="AJ3706" s="42">
        <f ca="1">_xlfn.NORM.INV(RAND(),VAR!$F$6,VAR!$F$7)</f>
        <v>1.2876978631660398E-2</v>
      </c>
    </row>
    <row r="3707" spans="27:36" x14ac:dyDescent="0.25">
      <c r="AA3707" s="32" t="s">
        <v>1273</v>
      </c>
      <c r="AB3707">
        <v>167.32</v>
      </c>
      <c r="AC3707">
        <f t="shared" si="122"/>
        <v>-0.39029989432642209</v>
      </c>
      <c r="AD3707" s="42">
        <v>4.7835446065525034E-4</v>
      </c>
      <c r="AF3707" s="32" t="s">
        <v>1273</v>
      </c>
      <c r="AG3707">
        <v>167.32</v>
      </c>
      <c r="AH3707">
        <f t="shared" si="123"/>
        <v>-0.39029989432642209</v>
      </c>
      <c r="AI3707" s="180">
        <v>4.7835446065525034E-4</v>
      </c>
      <c r="AJ3707" s="42">
        <f ca="1">_xlfn.NORM.INV(RAND(),VAR!$F$6,VAR!$F$7)</f>
        <v>1.6320020139506348E-2</v>
      </c>
    </row>
    <row r="3708" spans="27:36" x14ac:dyDescent="0.25">
      <c r="AA3708" s="32" t="s">
        <v>1079</v>
      </c>
      <c r="AB3708">
        <v>274.43</v>
      </c>
      <c r="AC3708">
        <f t="shared" si="122"/>
        <v>1.0643147284489243</v>
      </c>
      <c r="AD3708" s="42">
        <v>4.7393364928915993E-4</v>
      </c>
      <c r="AF3708" s="32" t="s">
        <v>1079</v>
      </c>
      <c r="AG3708">
        <v>274.43</v>
      </c>
      <c r="AH3708">
        <f t="shared" si="123"/>
        <v>1.0643147284489243</v>
      </c>
      <c r="AI3708" s="180">
        <v>4.7393364928915993E-4</v>
      </c>
      <c r="AJ3708" s="42">
        <f ca="1">_xlfn.NORM.INV(RAND(),VAR!$F$6,VAR!$F$7)</f>
        <v>7.2360948426233532E-3</v>
      </c>
    </row>
    <row r="3709" spans="27:36" x14ac:dyDescent="0.25">
      <c r="AA3709" s="32" t="s">
        <v>3223</v>
      </c>
      <c r="AB3709">
        <v>132.94</v>
      </c>
      <c r="AC3709">
        <f t="shared" si="122"/>
        <v>-0.15464835304591118</v>
      </c>
      <c r="AD3709" s="42">
        <v>4.5153521974716782E-4</v>
      </c>
      <c r="AF3709" s="32" t="s">
        <v>3223</v>
      </c>
      <c r="AG3709">
        <v>132.94</v>
      </c>
      <c r="AH3709">
        <f t="shared" si="123"/>
        <v>-0.15464835304591118</v>
      </c>
      <c r="AI3709" s="180">
        <v>4.5153521974716782E-4</v>
      </c>
      <c r="AJ3709" s="42">
        <f ca="1">_xlfn.NORM.INV(RAND(),VAR!$F$6,VAR!$F$7)</f>
        <v>1.0377540394289673E-2</v>
      </c>
    </row>
    <row r="3710" spans="27:36" x14ac:dyDescent="0.25">
      <c r="AA3710" s="32" t="s">
        <v>1427</v>
      </c>
      <c r="AB3710">
        <v>157.26</v>
      </c>
      <c r="AC3710">
        <f t="shared" si="122"/>
        <v>-3.3613961777176904E-2</v>
      </c>
      <c r="AD3710" s="42">
        <v>4.453209491697141E-4</v>
      </c>
      <c r="AF3710" s="32" t="s">
        <v>1427</v>
      </c>
      <c r="AG3710">
        <v>157.26</v>
      </c>
      <c r="AH3710">
        <f t="shared" si="123"/>
        <v>-3.3613961777176904E-2</v>
      </c>
      <c r="AI3710" s="180">
        <v>4.453209491697141E-4</v>
      </c>
      <c r="AJ3710" s="42">
        <f ca="1">_xlfn.NORM.INV(RAND(),VAR!$F$6,VAR!$F$7)</f>
        <v>-4.5974779161057501E-2</v>
      </c>
    </row>
    <row r="3711" spans="27:36" x14ac:dyDescent="0.25">
      <c r="AA3711" s="32" t="s">
        <v>1441</v>
      </c>
      <c r="AB3711">
        <v>162.72999999999999</v>
      </c>
      <c r="AC3711">
        <f t="shared" si="122"/>
        <v>-0.61561355852131805</v>
      </c>
      <c r="AD3711" s="42">
        <v>4.3034550596332544E-4</v>
      </c>
      <c r="AF3711" s="32" t="s">
        <v>1441</v>
      </c>
      <c r="AG3711">
        <v>162.72999999999999</v>
      </c>
      <c r="AH3711">
        <f t="shared" si="123"/>
        <v>-0.61561355852131805</v>
      </c>
      <c r="AI3711" s="180">
        <v>4.3034550596332544E-4</v>
      </c>
      <c r="AJ3711" s="42">
        <f ca="1">_xlfn.NORM.INV(RAND(),VAR!$F$6,VAR!$F$7)</f>
        <v>2.54167337532764E-2</v>
      </c>
    </row>
    <row r="3712" spans="27:36" x14ac:dyDescent="0.25">
      <c r="AA3712" s="32" t="s">
        <v>597</v>
      </c>
      <c r="AB3712">
        <v>423.35</v>
      </c>
      <c r="AC3712">
        <f t="shared" si="122"/>
        <v>7.8548420832461829</v>
      </c>
      <c r="AD3712" s="42">
        <v>4.2536096604206541E-4</v>
      </c>
      <c r="AF3712" s="32" t="s">
        <v>597</v>
      </c>
      <c r="AG3712">
        <v>423.35</v>
      </c>
      <c r="AH3712">
        <f t="shared" si="123"/>
        <v>7.8548420832461829</v>
      </c>
      <c r="AI3712" s="180">
        <v>4.2536096604206541E-4</v>
      </c>
      <c r="AJ3712" s="42">
        <f ca="1">_xlfn.NORM.INV(RAND(),VAR!$F$6,VAR!$F$7)</f>
        <v>3.8359282153114359E-3</v>
      </c>
    </row>
    <row r="3713" spans="27:36" x14ac:dyDescent="0.25">
      <c r="AA3713" s="32" t="s">
        <v>4218</v>
      </c>
      <c r="AB3713">
        <v>47.81</v>
      </c>
      <c r="AC3713">
        <f t="shared" si="122"/>
        <v>-0.71533194403096156</v>
      </c>
      <c r="AD3713" s="42">
        <v>4.1849759363898897E-4</v>
      </c>
      <c r="AF3713" s="32" t="s">
        <v>4218</v>
      </c>
      <c r="AG3713">
        <v>47.81</v>
      </c>
      <c r="AH3713">
        <f t="shared" si="123"/>
        <v>-0.71533194403096156</v>
      </c>
      <c r="AI3713" s="180">
        <v>4.1849759363898897E-4</v>
      </c>
      <c r="AJ3713" s="42">
        <f ca="1">_xlfn.NORM.INV(RAND(),VAR!$F$6,VAR!$F$7)</f>
        <v>2.486530638767085E-3</v>
      </c>
    </row>
    <row r="3714" spans="27:36" x14ac:dyDescent="0.25">
      <c r="AA3714" s="32" t="s">
        <v>1758</v>
      </c>
      <c r="AB3714">
        <v>167.95</v>
      </c>
      <c r="AC3714">
        <f t="shared" si="122"/>
        <v>5.9544513457556931</v>
      </c>
      <c r="AD3714" s="42">
        <v>4.169644984512999E-4</v>
      </c>
      <c r="AF3714" s="32" t="s">
        <v>1758</v>
      </c>
      <c r="AG3714">
        <v>167.95</v>
      </c>
      <c r="AH3714">
        <f t="shared" si="123"/>
        <v>5.9544513457556931</v>
      </c>
      <c r="AI3714" s="180">
        <v>4.169644984512999E-4</v>
      </c>
      <c r="AJ3714" s="42">
        <f ca="1">_xlfn.NORM.INV(RAND(),VAR!$F$6,VAR!$F$7)</f>
        <v>1.8376404957901694E-2</v>
      </c>
    </row>
    <row r="3715" spans="27:36" x14ac:dyDescent="0.25">
      <c r="AA3715" s="32" t="s">
        <v>5261</v>
      </c>
      <c r="AB3715">
        <v>24.15</v>
      </c>
      <c r="AC3715">
        <f t="shared" si="122"/>
        <v>-0.80021508934480479</v>
      </c>
      <c r="AD3715" s="42">
        <v>4.1425020712493321E-4</v>
      </c>
      <c r="AF3715" s="32" t="s">
        <v>5261</v>
      </c>
      <c r="AG3715">
        <v>24.15</v>
      </c>
      <c r="AH3715">
        <f t="shared" si="123"/>
        <v>-0.80021508934480479</v>
      </c>
      <c r="AI3715" s="180">
        <v>4.1425020712493321E-4</v>
      </c>
      <c r="AJ3715" s="42">
        <f ca="1">_xlfn.NORM.INV(RAND(),VAR!$F$6,VAR!$F$7)</f>
        <v>-2.3534391263216332E-2</v>
      </c>
    </row>
    <row r="3716" spans="27:36" x14ac:dyDescent="0.25">
      <c r="AA3716" s="32" t="s">
        <v>3431</v>
      </c>
      <c r="AB3716">
        <v>120.88</v>
      </c>
      <c r="AC3716">
        <f t="shared" ref="AC3716:AC3779" si="124">(AB3716/AB3717)-1</f>
        <v>1.4709730171708912</v>
      </c>
      <c r="AD3716" s="42">
        <v>4.1380451874539759E-4</v>
      </c>
      <c r="AF3716" s="32" t="s">
        <v>3431</v>
      </c>
      <c r="AG3716">
        <v>120.88</v>
      </c>
      <c r="AH3716">
        <f t="shared" ref="AH3716:AH3779" si="125">(AG3716/AG3717)-1</f>
        <v>1.4709730171708912</v>
      </c>
      <c r="AI3716" s="180">
        <v>4.1380451874539759E-4</v>
      </c>
      <c r="AJ3716" s="42">
        <f ca="1">_xlfn.NORM.INV(RAND(),VAR!$F$6,VAR!$F$7)</f>
        <v>3.4009460447163527E-2</v>
      </c>
    </row>
    <row r="3717" spans="27:36" x14ac:dyDescent="0.25">
      <c r="AA3717" s="32" t="s">
        <v>4212</v>
      </c>
      <c r="AB3717">
        <v>48.92</v>
      </c>
      <c r="AC3717">
        <f t="shared" si="124"/>
        <v>-9.7165991902833371E-3</v>
      </c>
      <c r="AD3717" s="42">
        <v>4.0899795501037062E-4</v>
      </c>
      <c r="AF3717" s="32" t="s">
        <v>4212</v>
      </c>
      <c r="AG3717">
        <v>48.92</v>
      </c>
      <c r="AH3717">
        <f t="shared" si="125"/>
        <v>-9.7165991902833371E-3</v>
      </c>
      <c r="AI3717" s="180">
        <v>4.0899795501037062E-4</v>
      </c>
      <c r="AJ3717" s="42">
        <f ca="1">_xlfn.NORM.INV(RAND(),VAR!$F$6,VAR!$F$7)</f>
        <v>3.3473745947749267E-2</v>
      </c>
    </row>
    <row r="3718" spans="27:36" x14ac:dyDescent="0.25">
      <c r="AA3718" s="32" t="s">
        <v>4134</v>
      </c>
      <c r="AB3718">
        <v>49.4</v>
      </c>
      <c r="AC3718">
        <f t="shared" si="124"/>
        <v>-0.66682403722937889</v>
      </c>
      <c r="AD3718" s="42">
        <v>4.0502227622507547E-4</v>
      </c>
      <c r="AF3718" s="32" t="s">
        <v>4134</v>
      </c>
      <c r="AG3718">
        <v>49.4</v>
      </c>
      <c r="AH3718">
        <f t="shared" si="125"/>
        <v>-0.66682403722937889</v>
      </c>
      <c r="AI3718" s="180">
        <v>4.0502227622507547E-4</v>
      </c>
      <c r="AJ3718" s="42">
        <f ca="1">_xlfn.NORM.INV(RAND(),VAR!$F$6,VAR!$F$7)</f>
        <v>-6.2535769163456498E-3</v>
      </c>
    </row>
    <row r="3719" spans="27:36" x14ac:dyDescent="0.25">
      <c r="AA3719" s="32" t="s">
        <v>3155</v>
      </c>
      <c r="AB3719">
        <v>148.27000000000001</v>
      </c>
      <c r="AC3719">
        <f t="shared" si="124"/>
        <v>-0.25293495238575092</v>
      </c>
      <c r="AD3719" s="42">
        <v>4.0483098306465237E-4</v>
      </c>
      <c r="AF3719" s="32" t="s">
        <v>3155</v>
      </c>
      <c r="AG3719">
        <v>148.27000000000001</v>
      </c>
      <c r="AH3719">
        <f t="shared" si="125"/>
        <v>-0.25293495238575092</v>
      </c>
      <c r="AI3719" s="180">
        <v>4.0483098306465237E-4</v>
      </c>
      <c r="AJ3719" s="42">
        <f ca="1">_xlfn.NORM.INV(RAND(),VAR!$F$6,VAR!$F$7)</f>
        <v>-1.0013158592551018E-2</v>
      </c>
    </row>
    <row r="3720" spans="27:36" x14ac:dyDescent="0.25">
      <c r="AA3720" s="32" t="s">
        <v>1891</v>
      </c>
      <c r="AB3720">
        <v>198.47</v>
      </c>
      <c r="AC3720">
        <f t="shared" si="124"/>
        <v>0.32198761073736093</v>
      </c>
      <c r="AD3720" s="42">
        <v>4.0324613135744869E-4</v>
      </c>
      <c r="AF3720" s="32" t="s">
        <v>1891</v>
      </c>
      <c r="AG3720">
        <v>198.47</v>
      </c>
      <c r="AH3720">
        <f t="shared" si="125"/>
        <v>0.32198761073736093</v>
      </c>
      <c r="AI3720" s="180">
        <v>4.0324613135744869E-4</v>
      </c>
      <c r="AJ3720" s="42">
        <f ca="1">_xlfn.NORM.INV(RAND(),VAR!$F$6,VAR!$F$7)</f>
        <v>-4.2165763646643635E-3</v>
      </c>
    </row>
    <row r="3721" spans="27:36" x14ac:dyDescent="0.25">
      <c r="AA3721" s="32" t="s">
        <v>3056</v>
      </c>
      <c r="AB3721">
        <v>150.13</v>
      </c>
      <c r="AC3721">
        <f t="shared" si="124"/>
        <v>-0.14524026417672509</v>
      </c>
      <c r="AD3721" s="42">
        <v>3.9981342040373846E-4</v>
      </c>
      <c r="AF3721" s="32" t="s">
        <v>3056</v>
      </c>
      <c r="AG3721">
        <v>150.13</v>
      </c>
      <c r="AH3721">
        <f t="shared" si="125"/>
        <v>-0.14524026417672509</v>
      </c>
      <c r="AI3721" s="180">
        <v>3.9981342040373846E-4</v>
      </c>
      <c r="AJ3721" s="42">
        <f ca="1">_xlfn.NORM.INV(RAND(),VAR!$F$6,VAR!$F$7)</f>
        <v>5.4867981858495923E-2</v>
      </c>
    </row>
    <row r="3722" spans="27:36" x14ac:dyDescent="0.25">
      <c r="AA3722" s="32" t="s">
        <v>1781</v>
      </c>
      <c r="AB3722">
        <v>175.64</v>
      </c>
      <c r="AC3722">
        <f t="shared" si="124"/>
        <v>-1.1926192619261977E-2</v>
      </c>
      <c r="AD3722" s="42">
        <v>3.9870137267183914E-4</v>
      </c>
      <c r="AF3722" s="32" t="s">
        <v>1781</v>
      </c>
      <c r="AG3722">
        <v>175.64</v>
      </c>
      <c r="AH3722">
        <f t="shared" si="125"/>
        <v>-1.1926192619261977E-2</v>
      </c>
      <c r="AI3722" s="180">
        <v>3.9870137267183914E-4</v>
      </c>
      <c r="AJ3722" s="42">
        <f ca="1">_xlfn.NORM.INV(RAND(),VAR!$F$6,VAR!$F$7)</f>
        <v>3.0291323476968699E-3</v>
      </c>
    </row>
    <row r="3723" spans="27:36" x14ac:dyDescent="0.25">
      <c r="AA3723" s="32" t="s">
        <v>1786</v>
      </c>
      <c r="AB3723">
        <v>177.76</v>
      </c>
      <c r="AC3723">
        <f t="shared" si="124"/>
        <v>-1.7303333517607378E-2</v>
      </c>
      <c r="AD3723" s="42">
        <v>3.9394451010177356E-4</v>
      </c>
      <c r="AF3723" s="32" t="s">
        <v>1786</v>
      </c>
      <c r="AG3723">
        <v>177.76</v>
      </c>
      <c r="AH3723">
        <f t="shared" si="125"/>
        <v>-1.7303333517607378E-2</v>
      </c>
      <c r="AI3723" s="180">
        <v>3.9394451010177356E-4</v>
      </c>
      <c r="AJ3723" s="42">
        <f ca="1">_xlfn.NORM.INV(RAND(),VAR!$F$6,VAR!$F$7)</f>
        <v>8.4055665239664689E-3</v>
      </c>
    </row>
    <row r="3724" spans="27:36" x14ac:dyDescent="0.25">
      <c r="AA3724" s="32" t="s">
        <v>2281</v>
      </c>
      <c r="AB3724">
        <v>180.89</v>
      </c>
      <c r="AC3724">
        <f t="shared" si="124"/>
        <v>-0.52559664306320486</v>
      </c>
      <c r="AD3724" s="42">
        <v>3.8712531799567351E-4</v>
      </c>
      <c r="AF3724" s="32" t="s">
        <v>2281</v>
      </c>
      <c r="AG3724">
        <v>180.89</v>
      </c>
      <c r="AH3724">
        <f t="shared" si="125"/>
        <v>-0.52559664306320486</v>
      </c>
      <c r="AI3724" s="180">
        <v>3.8712531799567351E-4</v>
      </c>
      <c r="AJ3724" s="42">
        <f ca="1">_xlfn.NORM.INV(RAND(),VAR!$F$6,VAR!$F$7)</f>
        <v>-2.8155920261389585E-2</v>
      </c>
    </row>
    <row r="3725" spans="27:36" x14ac:dyDescent="0.25">
      <c r="AA3725" s="32" t="s">
        <v>396</v>
      </c>
      <c r="AB3725">
        <v>381.3</v>
      </c>
      <c r="AC3725">
        <f t="shared" si="124"/>
        <v>0.9701353725328099</v>
      </c>
      <c r="AD3725" s="42">
        <v>3.6729982159711128E-4</v>
      </c>
      <c r="AF3725" s="32" t="s">
        <v>396</v>
      </c>
      <c r="AG3725">
        <v>381.3</v>
      </c>
      <c r="AH3725">
        <f t="shared" si="125"/>
        <v>0.9701353725328099</v>
      </c>
      <c r="AI3725" s="180">
        <v>3.6729982159711128E-4</v>
      </c>
      <c r="AJ3725" s="42">
        <f ca="1">_xlfn.NORM.INV(RAND(),VAR!$F$6,VAR!$F$7)</f>
        <v>1.8066767718885334E-2</v>
      </c>
    </row>
    <row r="3726" spans="27:36" x14ac:dyDescent="0.25">
      <c r="AA3726" s="32" t="s">
        <v>1865</v>
      </c>
      <c r="AB3726">
        <v>193.54</v>
      </c>
      <c r="AC3726">
        <f t="shared" si="124"/>
        <v>-0.50127554307212618</v>
      </c>
      <c r="AD3726" s="42">
        <v>3.6181320101302816E-4</v>
      </c>
      <c r="AF3726" s="32" t="s">
        <v>1865</v>
      </c>
      <c r="AG3726">
        <v>193.54</v>
      </c>
      <c r="AH3726">
        <f t="shared" si="125"/>
        <v>-0.50127554307212618</v>
      </c>
      <c r="AI3726" s="180">
        <v>3.6181320101302816E-4</v>
      </c>
      <c r="AJ3726" s="42">
        <f ca="1">_xlfn.NORM.INV(RAND(),VAR!$F$6,VAR!$F$7)</f>
        <v>-1.1613715936692329E-3</v>
      </c>
    </row>
    <row r="3727" spans="27:36" x14ac:dyDescent="0.25">
      <c r="AA3727" s="32" t="s">
        <v>375</v>
      </c>
      <c r="AB3727">
        <v>388.07</v>
      </c>
      <c r="AC3727">
        <f t="shared" si="124"/>
        <v>0.98979644157309132</v>
      </c>
      <c r="AD3727" s="42">
        <v>3.6088985126170314E-4</v>
      </c>
      <c r="AF3727" s="32" t="s">
        <v>375</v>
      </c>
      <c r="AG3727">
        <v>388.07</v>
      </c>
      <c r="AH3727">
        <f t="shared" si="125"/>
        <v>0.98979644157309132</v>
      </c>
      <c r="AI3727" s="180">
        <v>3.6088985126170314E-4</v>
      </c>
      <c r="AJ3727" s="42">
        <f ca="1">_xlfn.NORM.INV(RAND(),VAR!$F$6,VAR!$F$7)</f>
        <v>1.150706145585155E-2</v>
      </c>
    </row>
    <row r="3728" spans="27:36" x14ac:dyDescent="0.25">
      <c r="AA3728" s="32" t="s">
        <v>1887</v>
      </c>
      <c r="AB3728">
        <v>195.03</v>
      </c>
      <c r="AC3728">
        <f t="shared" si="124"/>
        <v>2.3841749089016138</v>
      </c>
      <c r="AD3728" s="42">
        <v>3.5904800984809526E-4</v>
      </c>
      <c r="AF3728" s="32" t="s">
        <v>1887</v>
      </c>
      <c r="AG3728">
        <v>195.03</v>
      </c>
      <c r="AH3728">
        <f t="shared" si="125"/>
        <v>2.3841749089016138</v>
      </c>
      <c r="AI3728" s="180">
        <v>3.5904800984809526E-4</v>
      </c>
      <c r="AJ3728" s="42">
        <f ca="1">_xlfn.NORM.INV(RAND(),VAR!$F$6,VAR!$F$7)</f>
        <v>2.9157193582282876E-2</v>
      </c>
    </row>
    <row r="3729" spans="27:36" x14ac:dyDescent="0.25">
      <c r="AA3729" s="32" t="s">
        <v>4082</v>
      </c>
      <c r="AB3729">
        <v>57.63</v>
      </c>
      <c r="AC3729">
        <f t="shared" si="124"/>
        <v>-0.83649208420813714</v>
      </c>
      <c r="AD3729" s="42">
        <v>3.4716195105022329E-4</v>
      </c>
      <c r="AF3729" s="32" t="s">
        <v>4082</v>
      </c>
      <c r="AG3729">
        <v>57.63</v>
      </c>
      <c r="AH3729">
        <f t="shared" si="125"/>
        <v>-0.83649208420813714</v>
      </c>
      <c r="AI3729" s="180">
        <v>3.4716195105022329E-4</v>
      </c>
      <c r="AJ3729" s="42">
        <f ca="1">_xlfn.NORM.INV(RAND(),VAR!$F$6,VAR!$F$7)</f>
        <v>1.658901486996572E-2</v>
      </c>
    </row>
    <row r="3730" spans="27:36" x14ac:dyDescent="0.25">
      <c r="AA3730" s="32" t="s">
        <v>942</v>
      </c>
      <c r="AB3730">
        <v>352.46</v>
      </c>
      <c r="AC3730">
        <f t="shared" si="124"/>
        <v>0.99977304964539004</v>
      </c>
      <c r="AD3730" s="42">
        <v>3.4058012147353267E-4</v>
      </c>
      <c r="AF3730" s="32" t="s">
        <v>942</v>
      </c>
      <c r="AG3730">
        <v>352.46</v>
      </c>
      <c r="AH3730">
        <f t="shared" si="125"/>
        <v>0.99977304964539004</v>
      </c>
      <c r="AI3730" s="180">
        <v>3.4058012147353267E-4</v>
      </c>
      <c r="AJ3730" s="42">
        <f ca="1">_xlfn.NORM.INV(RAND(),VAR!$F$6,VAR!$F$7)</f>
        <v>-7.3772379625211652E-3</v>
      </c>
    </row>
    <row r="3731" spans="27:36" x14ac:dyDescent="0.25">
      <c r="AA3731" s="32" t="s">
        <v>2182</v>
      </c>
      <c r="AB3731">
        <v>176.25</v>
      </c>
      <c r="AC3731">
        <f t="shared" si="124"/>
        <v>-0.58459036485339866</v>
      </c>
      <c r="AD3731" s="42">
        <v>3.4054146092277193E-4</v>
      </c>
      <c r="AF3731" s="32" t="s">
        <v>2182</v>
      </c>
      <c r="AG3731">
        <v>176.25</v>
      </c>
      <c r="AH3731">
        <f t="shared" si="125"/>
        <v>-0.58459036485339866</v>
      </c>
      <c r="AI3731" s="180">
        <v>3.4054146092277193E-4</v>
      </c>
      <c r="AJ3731" s="42">
        <f ca="1">_xlfn.NORM.INV(RAND(),VAR!$F$6,VAR!$F$7)</f>
        <v>-3.679222334085748E-3</v>
      </c>
    </row>
    <row r="3732" spans="27:36" x14ac:dyDescent="0.25">
      <c r="AA3732" s="32" t="s">
        <v>214</v>
      </c>
      <c r="AB3732">
        <v>424.28</v>
      </c>
      <c r="AC3732">
        <f t="shared" si="124"/>
        <v>12.655616350177018</v>
      </c>
      <c r="AD3732" s="42">
        <v>3.3007969066822795E-4</v>
      </c>
      <c r="AF3732" s="32" t="s">
        <v>214</v>
      </c>
      <c r="AG3732">
        <v>424.28</v>
      </c>
      <c r="AH3732">
        <f t="shared" si="125"/>
        <v>12.655616350177018</v>
      </c>
      <c r="AI3732" s="180">
        <v>3.3007969066822795E-4</v>
      </c>
      <c r="AJ3732" s="42">
        <f ca="1">_xlfn.NORM.INV(RAND(),VAR!$F$6,VAR!$F$7)</f>
        <v>-1.5211993934738328E-2</v>
      </c>
    </row>
    <row r="3733" spans="27:36" x14ac:dyDescent="0.25">
      <c r="AA3733" s="32" t="s">
        <v>4966</v>
      </c>
      <c r="AB3733">
        <v>31.07</v>
      </c>
      <c r="AC3733">
        <f t="shared" si="124"/>
        <v>-0.92339176960820568</v>
      </c>
      <c r="AD3733" s="42">
        <v>3.2195750160979308E-4</v>
      </c>
      <c r="AF3733" s="32" t="s">
        <v>4966</v>
      </c>
      <c r="AG3733">
        <v>31.07</v>
      </c>
      <c r="AH3733">
        <f t="shared" si="125"/>
        <v>-0.92339176960820568</v>
      </c>
      <c r="AI3733" s="180">
        <v>3.2195750160979308E-4</v>
      </c>
      <c r="AJ3733" s="42">
        <f ca="1">_xlfn.NORM.INV(RAND(),VAR!$F$6,VAR!$F$7)</f>
        <v>-2.5240534934413753E-2</v>
      </c>
    </row>
    <row r="3734" spans="27:36" x14ac:dyDescent="0.25">
      <c r="AA3734" s="32" t="s">
        <v>903</v>
      </c>
      <c r="AB3734">
        <v>405.57</v>
      </c>
      <c r="AC3734">
        <f t="shared" si="124"/>
        <v>4.9853896103896096</v>
      </c>
      <c r="AD3734" s="42">
        <v>3.2063930544601327E-4</v>
      </c>
      <c r="AF3734" s="32" t="s">
        <v>903</v>
      </c>
      <c r="AG3734">
        <v>405.57</v>
      </c>
      <c r="AH3734">
        <f t="shared" si="125"/>
        <v>4.9853896103896096</v>
      </c>
      <c r="AI3734" s="180">
        <v>3.2063930544601327E-4</v>
      </c>
      <c r="AJ3734" s="42">
        <f ca="1">_xlfn.NORM.INV(RAND(),VAR!$F$6,VAR!$F$7)</f>
        <v>3.2315114702932812E-3</v>
      </c>
    </row>
    <row r="3735" spans="27:36" x14ac:dyDescent="0.25">
      <c r="AA3735" s="32" t="s">
        <v>3920</v>
      </c>
      <c r="AB3735">
        <v>67.760000000000005</v>
      </c>
      <c r="AC3735">
        <f t="shared" si="124"/>
        <v>0.99118424919188963</v>
      </c>
      <c r="AD3735" s="42">
        <v>2.9524653085344355E-4</v>
      </c>
      <c r="AF3735" s="32" t="s">
        <v>3920</v>
      </c>
      <c r="AG3735">
        <v>67.760000000000005</v>
      </c>
      <c r="AH3735">
        <f t="shared" si="125"/>
        <v>0.99118424919188963</v>
      </c>
      <c r="AI3735" s="180">
        <v>2.9524653085344355E-4</v>
      </c>
      <c r="AJ3735" s="42">
        <f ca="1">_xlfn.NORM.INV(RAND(),VAR!$F$6,VAR!$F$7)</f>
        <v>-2.6135138139414815E-3</v>
      </c>
    </row>
    <row r="3736" spans="27:36" x14ac:dyDescent="0.25">
      <c r="AA3736" s="32" t="s">
        <v>5144</v>
      </c>
      <c r="AB3736">
        <v>34.03</v>
      </c>
      <c r="AC3736">
        <f t="shared" si="124"/>
        <v>-0.75051319648093839</v>
      </c>
      <c r="AD3736" s="42">
        <v>2.9394473838917357E-4</v>
      </c>
      <c r="AF3736" s="32" t="s">
        <v>5144</v>
      </c>
      <c r="AG3736">
        <v>34.03</v>
      </c>
      <c r="AH3736">
        <f t="shared" si="125"/>
        <v>-0.75051319648093839</v>
      </c>
      <c r="AI3736" s="180">
        <v>2.9394473838917357E-4</v>
      </c>
      <c r="AJ3736" s="42">
        <f ca="1">_xlfn.NORM.INV(RAND(),VAR!$F$6,VAR!$F$7)</f>
        <v>-3.9317308410188934E-2</v>
      </c>
    </row>
    <row r="3737" spans="27:36" x14ac:dyDescent="0.25">
      <c r="AA3737" s="32" t="s">
        <v>3199</v>
      </c>
      <c r="AB3737">
        <v>136.4</v>
      </c>
      <c r="AC3737">
        <f t="shared" si="124"/>
        <v>-0.55963065797120159</v>
      </c>
      <c r="AD3737" s="42">
        <v>2.9334115576418185E-4</v>
      </c>
      <c r="AF3737" s="32" t="s">
        <v>3199</v>
      </c>
      <c r="AG3737">
        <v>136.4</v>
      </c>
      <c r="AH3737">
        <f t="shared" si="125"/>
        <v>-0.55963065797120159</v>
      </c>
      <c r="AI3737" s="180">
        <v>2.9334115576418185E-4</v>
      </c>
      <c r="AJ3737" s="42">
        <f ca="1">_xlfn.NORM.INV(RAND(),VAR!$F$6,VAR!$F$7)</f>
        <v>-7.3182712772923431E-3</v>
      </c>
    </row>
    <row r="3738" spans="27:36" x14ac:dyDescent="0.25">
      <c r="AA3738" s="32" t="s">
        <v>327</v>
      </c>
      <c r="AB3738">
        <v>309.74</v>
      </c>
      <c r="AC3738">
        <f t="shared" si="124"/>
        <v>1.2246642246642248</v>
      </c>
      <c r="AD3738" s="42">
        <v>2.9065073470047054E-4</v>
      </c>
      <c r="AF3738" s="32" t="s">
        <v>327</v>
      </c>
      <c r="AG3738">
        <v>309.74</v>
      </c>
      <c r="AH3738">
        <f t="shared" si="125"/>
        <v>1.2246642246642248</v>
      </c>
      <c r="AI3738" s="180">
        <v>2.9065073470047054E-4</v>
      </c>
      <c r="AJ3738" s="42">
        <f ca="1">_xlfn.NORM.INV(RAND(),VAR!$F$6,VAR!$F$7)</f>
        <v>-2.8217999813032388E-2</v>
      </c>
    </row>
    <row r="3739" spans="27:36" x14ac:dyDescent="0.25">
      <c r="AA3739" s="32" t="s">
        <v>3362</v>
      </c>
      <c r="AB3739">
        <v>139.22999999999999</v>
      </c>
      <c r="AC3739">
        <f t="shared" si="124"/>
        <v>-4.8975409836065631E-2</v>
      </c>
      <c r="AD3739" s="42">
        <v>2.873769667359749E-4</v>
      </c>
      <c r="AF3739" s="32" t="s">
        <v>3362</v>
      </c>
      <c r="AG3739">
        <v>139.22999999999999</v>
      </c>
      <c r="AH3739">
        <f t="shared" si="125"/>
        <v>-4.8975409836065631E-2</v>
      </c>
      <c r="AI3739" s="180">
        <v>2.873769667359749E-4</v>
      </c>
      <c r="AJ3739" s="42">
        <f ca="1">_xlfn.NORM.INV(RAND(),VAR!$F$6,VAR!$F$7)</f>
        <v>2.5511409307651012E-4</v>
      </c>
    </row>
    <row r="3740" spans="27:36" x14ac:dyDescent="0.25">
      <c r="AA3740" s="32" t="s">
        <v>2667</v>
      </c>
      <c r="AB3740">
        <v>146.4</v>
      </c>
      <c r="AC3740">
        <f t="shared" si="124"/>
        <v>-3.1041101330332888E-2</v>
      </c>
      <c r="AD3740" s="42">
        <v>2.732987154960842E-4</v>
      </c>
      <c r="AF3740" s="32" t="s">
        <v>2667</v>
      </c>
      <c r="AG3740">
        <v>146.4</v>
      </c>
      <c r="AH3740">
        <f t="shared" si="125"/>
        <v>-3.1041101330332888E-2</v>
      </c>
      <c r="AI3740" s="180">
        <v>2.732987154960842E-4</v>
      </c>
      <c r="AJ3740" s="42">
        <f ca="1">_xlfn.NORM.INV(RAND(),VAR!$F$6,VAR!$F$7)</f>
        <v>2.3654459441812214E-2</v>
      </c>
    </row>
    <row r="3741" spans="27:36" x14ac:dyDescent="0.25">
      <c r="AA3741" s="32" t="s">
        <v>2760</v>
      </c>
      <c r="AB3741">
        <v>151.09</v>
      </c>
      <c r="AC3741">
        <f t="shared" si="124"/>
        <v>2.9697845507094058</v>
      </c>
      <c r="AD3741" s="42">
        <v>2.6481297583580421E-4</v>
      </c>
      <c r="AF3741" s="32" t="s">
        <v>2760</v>
      </c>
      <c r="AG3741">
        <v>151.09</v>
      </c>
      <c r="AH3741">
        <f t="shared" si="125"/>
        <v>2.9697845507094058</v>
      </c>
      <c r="AI3741" s="180">
        <v>2.6481297583580421E-4</v>
      </c>
      <c r="AJ3741" s="42">
        <f ca="1">_xlfn.NORM.INV(RAND(),VAR!$F$6,VAR!$F$7)</f>
        <v>2.5964093770361903E-2</v>
      </c>
    </row>
    <row r="3742" spans="27:36" x14ac:dyDescent="0.25">
      <c r="AA3742" s="32" t="s">
        <v>4642</v>
      </c>
      <c r="AB3742">
        <v>38.06</v>
      </c>
      <c r="AC3742">
        <f t="shared" si="124"/>
        <v>-0.50641940085592008</v>
      </c>
      <c r="AD3742" s="42">
        <v>2.6281208935619027E-4</v>
      </c>
      <c r="AF3742" s="32" t="s">
        <v>4642</v>
      </c>
      <c r="AG3742">
        <v>38.06</v>
      </c>
      <c r="AH3742">
        <f t="shared" si="125"/>
        <v>-0.50641940085592008</v>
      </c>
      <c r="AI3742" s="180">
        <v>2.6281208935619027E-4</v>
      </c>
      <c r="AJ3742" s="42">
        <f ca="1">_xlfn.NORM.INV(RAND(),VAR!$F$6,VAR!$F$7)</f>
        <v>-1.1961955383579123E-2</v>
      </c>
    </row>
    <row r="3743" spans="27:36" x14ac:dyDescent="0.25">
      <c r="AA3743" s="32" t="s">
        <v>3859</v>
      </c>
      <c r="AB3743">
        <v>77.11</v>
      </c>
      <c r="AC3743">
        <f t="shared" si="124"/>
        <v>-0.5180022502812851</v>
      </c>
      <c r="AD3743" s="42">
        <v>2.594370216628672E-4</v>
      </c>
      <c r="AF3743" s="32" t="s">
        <v>3859</v>
      </c>
      <c r="AG3743">
        <v>77.11</v>
      </c>
      <c r="AH3743">
        <f t="shared" si="125"/>
        <v>-0.5180022502812851</v>
      </c>
      <c r="AI3743" s="180">
        <v>2.594370216628672E-4</v>
      </c>
      <c r="AJ3743" s="42">
        <f ca="1">_xlfn.NORM.INV(RAND(),VAR!$F$6,VAR!$F$7)</f>
        <v>4.570710773803472E-2</v>
      </c>
    </row>
    <row r="3744" spans="27:36" x14ac:dyDescent="0.25">
      <c r="AA3744" s="32" t="s">
        <v>1402</v>
      </c>
      <c r="AB3744">
        <v>159.97999999999999</v>
      </c>
      <c r="AC3744">
        <f t="shared" si="124"/>
        <v>-4.2945167112715676E-3</v>
      </c>
      <c r="AD3744" s="42">
        <v>2.5009378516949177E-4</v>
      </c>
      <c r="AF3744" s="32" t="s">
        <v>1402</v>
      </c>
      <c r="AG3744">
        <v>159.97999999999999</v>
      </c>
      <c r="AH3744">
        <f t="shared" si="125"/>
        <v>-4.2945167112715676E-3</v>
      </c>
      <c r="AI3744" s="180">
        <v>2.5009378516949177E-4</v>
      </c>
      <c r="AJ3744" s="42">
        <f ca="1">_xlfn.NORM.INV(RAND(),VAR!$F$6,VAR!$F$7)</f>
        <v>-2.5956583820933993E-3</v>
      </c>
    </row>
    <row r="3745" spans="27:36" x14ac:dyDescent="0.25">
      <c r="AA3745" s="32" t="s">
        <v>1462</v>
      </c>
      <c r="AB3745">
        <v>160.66999999999999</v>
      </c>
      <c r="AC3745">
        <f t="shared" si="124"/>
        <v>0.9560506452398343</v>
      </c>
      <c r="AD3745" s="42">
        <v>2.4901948577471522E-4</v>
      </c>
      <c r="AF3745" s="32" t="s">
        <v>1462</v>
      </c>
      <c r="AG3745">
        <v>160.66999999999999</v>
      </c>
      <c r="AH3745">
        <f t="shared" si="125"/>
        <v>0.9560506452398343</v>
      </c>
      <c r="AI3745" s="180">
        <v>2.4901948577471522E-4</v>
      </c>
      <c r="AJ3745" s="42">
        <f ca="1">_xlfn.NORM.INV(RAND(),VAR!$F$6,VAR!$F$7)</f>
        <v>6.227268783122685E-3</v>
      </c>
    </row>
    <row r="3746" spans="27:36" x14ac:dyDescent="0.25">
      <c r="AA3746" s="32" t="s">
        <v>3799</v>
      </c>
      <c r="AB3746">
        <v>82.14</v>
      </c>
      <c r="AC3746">
        <f t="shared" si="124"/>
        <v>-2.7813942478399745E-2</v>
      </c>
      <c r="AD3746" s="42">
        <v>2.4354603019971499E-4</v>
      </c>
      <c r="AF3746" s="32" t="s">
        <v>3799</v>
      </c>
      <c r="AG3746">
        <v>82.14</v>
      </c>
      <c r="AH3746">
        <f t="shared" si="125"/>
        <v>-2.7813942478399745E-2</v>
      </c>
      <c r="AI3746" s="180">
        <v>2.4354603019971499E-4</v>
      </c>
      <c r="AJ3746" s="42">
        <f ca="1">_xlfn.NORM.INV(RAND(),VAR!$F$6,VAR!$F$7)</f>
        <v>6.4725073817442956E-3</v>
      </c>
    </row>
    <row r="3747" spans="27:36" x14ac:dyDescent="0.25">
      <c r="AA3747" s="32" t="s">
        <v>3685</v>
      </c>
      <c r="AB3747">
        <v>84.49</v>
      </c>
      <c r="AC3747">
        <f t="shared" si="124"/>
        <v>-0.78699105004411951</v>
      </c>
      <c r="AD3747" s="42">
        <v>2.3677045104775196E-4</v>
      </c>
      <c r="AF3747" s="32" t="s">
        <v>3685</v>
      </c>
      <c r="AG3747">
        <v>84.49</v>
      </c>
      <c r="AH3747">
        <f t="shared" si="125"/>
        <v>-0.78699105004411951</v>
      </c>
      <c r="AI3747" s="180">
        <v>2.3677045104775196E-4</v>
      </c>
      <c r="AJ3747" s="42">
        <f ca="1">_xlfn.NORM.INV(RAND(),VAR!$F$6,VAR!$F$7)</f>
        <v>1.9291270366109493E-2</v>
      </c>
    </row>
    <row r="3748" spans="27:36" x14ac:dyDescent="0.25">
      <c r="AA3748" s="32" t="s">
        <v>463</v>
      </c>
      <c r="AB3748">
        <v>396.65</v>
      </c>
      <c r="AC3748">
        <f t="shared" si="124"/>
        <v>1.203611111111111</v>
      </c>
      <c r="AD3748" s="42">
        <v>2.269517853539238E-4</v>
      </c>
      <c r="AF3748" s="32" t="s">
        <v>463</v>
      </c>
      <c r="AG3748">
        <v>396.65</v>
      </c>
      <c r="AH3748">
        <f t="shared" si="125"/>
        <v>1.203611111111111</v>
      </c>
      <c r="AI3748" s="180">
        <v>2.269517853539238E-4</v>
      </c>
      <c r="AJ3748" s="42">
        <f ca="1">_xlfn.NORM.INV(RAND(),VAR!$F$6,VAR!$F$7)</f>
        <v>-8.2154098640849667E-3</v>
      </c>
    </row>
    <row r="3749" spans="27:36" x14ac:dyDescent="0.25">
      <c r="AA3749" s="32" t="s">
        <v>1788</v>
      </c>
      <c r="AB3749">
        <v>180</v>
      </c>
      <c r="AC3749">
        <f t="shared" si="124"/>
        <v>-1.3103788584900466E-2</v>
      </c>
      <c r="AD3749" s="42">
        <v>2.2227161591459321E-4</v>
      </c>
      <c r="AF3749" s="32" t="s">
        <v>1788</v>
      </c>
      <c r="AG3749">
        <v>180</v>
      </c>
      <c r="AH3749">
        <f t="shared" si="125"/>
        <v>-1.3103788584900466E-2</v>
      </c>
      <c r="AI3749" s="180">
        <v>2.2227161591459321E-4</v>
      </c>
      <c r="AJ3749" s="42">
        <f ca="1">_xlfn.NORM.INV(RAND(),VAR!$F$6,VAR!$F$7)</f>
        <v>-1.3605837690111375E-2</v>
      </c>
    </row>
    <row r="3750" spans="27:36" x14ac:dyDescent="0.25">
      <c r="AA3750" s="32" t="s">
        <v>2234</v>
      </c>
      <c r="AB3750">
        <v>182.39</v>
      </c>
      <c r="AC3750">
        <f t="shared" si="124"/>
        <v>0.98422541340295888</v>
      </c>
      <c r="AD3750" s="42">
        <v>2.193583767480245E-4</v>
      </c>
      <c r="AF3750" s="32" t="s">
        <v>2234</v>
      </c>
      <c r="AG3750">
        <v>182.39</v>
      </c>
      <c r="AH3750">
        <f t="shared" si="125"/>
        <v>0.98422541340295888</v>
      </c>
      <c r="AI3750" s="180">
        <v>2.193583767480245E-4</v>
      </c>
      <c r="AJ3750" s="42">
        <f ca="1">_xlfn.NORM.INV(RAND(),VAR!$F$6,VAR!$F$7)</f>
        <v>1.3009467702808338E-3</v>
      </c>
    </row>
    <row r="3751" spans="27:36" x14ac:dyDescent="0.25">
      <c r="AA3751" s="32" t="s">
        <v>3659</v>
      </c>
      <c r="AB3751">
        <v>91.92</v>
      </c>
      <c r="AC3751">
        <f t="shared" si="124"/>
        <v>-0.50013595084017615</v>
      </c>
      <c r="AD3751" s="42">
        <v>2.1762785636547655E-4</v>
      </c>
      <c r="AF3751" s="32" t="s">
        <v>3659</v>
      </c>
      <c r="AG3751">
        <v>91.92</v>
      </c>
      <c r="AH3751">
        <f t="shared" si="125"/>
        <v>-0.50013595084017615</v>
      </c>
      <c r="AI3751" s="180">
        <v>2.1762785636547655E-4</v>
      </c>
      <c r="AJ3751" s="42">
        <f ca="1">_xlfn.NORM.INV(RAND(),VAR!$F$6,VAR!$F$7)</f>
        <v>-1.1076315388584539E-3</v>
      </c>
    </row>
    <row r="3752" spans="27:36" x14ac:dyDescent="0.25">
      <c r="AA3752" s="32" t="s">
        <v>2130</v>
      </c>
      <c r="AB3752">
        <v>183.89</v>
      </c>
      <c r="AC3752">
        <f t="shared" si="124"/>
        <v>-0.5592493169071473</v>
      </c>
      <c r="AD3752" s="42">
        <v>2.1756867011135661E-4</v>
      </c>
      <c r="AF3752" s="32" t="s">
        <v>2130</v>
      </c>
      <c r="AG3752">
        <v>183.89</v>
      </c>
      <c r="AH3752">
        <f t="shared" si="125"/>
        <v>-0.5592493169071473</v>
      </c>
      <c r="AI3752" s="180">
        <v>2.1756867011135661E-4</v>
      </c>
      <c r="AJ3752" s="42">
        <f ca="1">_xlfn.NORM.INV(RAND(),VAR!$F$6,VAR!$F$7)</f>
        <v>9.6874103801574893E-3</v>
      </c>
    </row>
    <row r="3753" spans="27:36" x14ac:dyDescent="0.25">
      <c r="AA3753" s="32" t="s">
        <v>583</v>
      </c>
      <c r="AB3753">
        <v>417.22</v>
      </c>
      <c r="AC3753">
        <f t="shared" si="124"/>
        <v>1.8541524148310304</v>
      </c>
      <c r="AD3753" s="42">
        <v>2.1576007479695569E-4</v>
      </c>
      <c r="AF3753" s="32" t="s">
        <v>583</v>
      </c>
      <c r="AG3753">
        <v>417.22</v>
      </c>
      <c r="AH3753">
        <f t="shared" si="125"/>
        <v>1.8541524148310304</v>
      </c>
      <c r="AI3753" s="180">
        <v>2.1576007479695569E-4</v>
      </c>
      <c r="AJ3753" s="42">
        <f ca="1">_xlfn.NORM.INV(RAND(),VAR!$F$6,VAR!$F$7)</f>
        <v>1.2266319205549095E-2</v>
      </c>
    </row>
    <row r="3754" spans="27:36" x14ac:dyDescent="0.25">
      <c r="AA3754" s="32" t="s">
        <v>2912</v>
      </c>
      <c r="AB3754">
        <v>146.18</v>
      </c>
      <c r="AC3754">
        <f t="shared" si="124"/>
        <v>1.9347520578197148</v>
      </c>
      <c r="AD3754" s="42">
        <v>2.0526855969893454E-4</v>
      </c>
      <c r="AF3754" s="32" t="s">
        <v>2912</v>
      </c>
      <c r="AG3754">
        <v>146.18</v>
      </c>
      <c r="AH3754">
        <f t="shared" si="125"/>
        <v>1.9347520578197148</v>
      </c>
      <c r="AI3754" s="180">
        <v>2.0526855969893454E-4</v>
      </c>
      <c r="AJ3754" s="42">
        <f ca="1">_xlfn.NORM.INV(RAND(),VAR!$F$6,VAR!$F$7)</f>
        <v>2.0717554051315406E-2</v>
      </c>
    </row>
    <row r="3755" spans="27:36" x14ac:dyDescent="0.25">
      <c r="AA3755" s="32" t="s">
        <v>4166</v>
      </c>
      <c r="AB3755">
        <v>49.81</v>
      </c>
      <c r="AC3755">
        <f t="shared" si="124"/>
        <v>-0.70177224284516826</v>
      </c>
      <c r="AD3755" s="42">
        <v>2.0080321285154135E-4</v>
      </c>
      <c r="AF3755" s="32" t="s">
        <v>4166</v>
      </c>
      <c r="AG3755">
        <v>49.81</v>
      </c>
      <c r="AH3755">
        <f t="shared" si="125"/>
        <v>-0.70177224284516826</v>
      </c>
      <c r="AI3755" s="180">
        <v>2.0080321285154135E-4</v>
      </c>
      <c r="AJ3755" s="42">
        <f ca="1">_xlfn.NORM.INV(RAND(),VAR!$F$6,VAR!$F$7)</f>
        <v>4.6560113318743993E-3</v>
      </c>
    </row>
    <row r="3756" spans="27:36" x14ac:dyDescent="0.25">
      <c r="AA3756" s="32" t="s">
        <v>2605</v>
      </c>
      <c r="AB3756">
        <v>167.02</v>
      </c>
      <c r="AC3756">
        <f t="shared" si="124"/>
        <v>-0.4239696499396447</v>
      </c>
      <c r="AD3756" s="42">
        <v>1.7965147613629995E-4</v>
      </c>
      <c r="AF3756" s="32" t="s">
        <v>2605</v>
      </c>
      <c r="AG3756">
        <v>167.02</v>
      </c>
      <c r="AH3756">
        <f t="shared" si="125"/>
        <v>-0.4239696499396447</v>
      </c>
      <c r="AI3756" s="180">
        <v>1.7965147613629995E-4</v>
      </c>
      <c r="AJ3756" s="42">
        <f ca="1">_xlfn.NORM.INV(RAND(),VAR!$F$6,VAR!$F$7)</f>
        <v>2.6524094490918233E-3</v>
      </c>
    </row>
    <row r="3757" spans="27:36" x14ac:dyDescent="0.25">
      <c r="AA3757" s="32" t="s">
        <v>224</v>
      </c>
      <c r="AB3757">
        <v>289.95</v>
      </c>
      <c r="AC3757">
        <f t="shared" si="124"/>
        <v>0.64128835050379251</v>
      </c>
      <c r="AD3757" s="42">
        <v>1.7247326664371343E-4</v>
      </c>
      <c r="AF3757" s="32" t="s">
        <v>224</v>
      </c>
      <c r="AG3757">
        <v>289.95</v>
      </c>
      <c r="AH3757">
        <f t="shared" si="125"/>
        <v>0.64128835050379251</v>
      </c>
      <c r="AI3757" s="180">
        <v>1.7247326664371343E-4</v>
      </c>
      <c r="AJ3757" s="42">
        <f ca="1">_xlfn.NORM.INV(RAND(),VAR!$F$6,VAR!$F$7)</f>
        <v>3.941523244252146E-3</v>
      </c>
    </row>
    <row r="3758" spans="27:36" x14ac:dyDescent="0.25">
      <c r="AA3758" s="32" t="s">
        <v>2191</v>
      </c>
      <c r="AB3758">
        <v>176.66</v>
      </c>
      <c r="AC3758">
        <f t="shared" si="124"/>
        <v>-1.4833816640642428E-2</v>
      </c>
      <c r="AD3758" s="42">
        <v>1.6984657192997688E-4</v>
      </c>
      <c r="AF3758" s="32" t="s">
        <v>2191</v>
      </c>
      <c r="AG3758">
        <v>176.66</v>
      </c>
      <c r="AH3758">
        <f t="shared" si="125"/>
        <v>-1.4833816640642428E-2</v>
      </c>
      <c r="AI3758" s="180">
        <v>1.6984657192997688E-4</v>
      </c>
      <c r="AJ3758" s="42">
        <f ca="1">_xlfn.NORM.INV(RAND(),VAR!$F$6,VAR!$F$7)</f>
        <v>1.716454857435477E-2</v>
      </c>
    </row>
    <row r="3759" spans="27:36" x14ac:dyDescent="0.25">
      <c r="AA3759" s="32" t="s">
        <v>2249</v>
      </c>
      <c r="AB3759">
        <v>179.32</v>
      </c>
      <c r="AC3759">
        <f t="shared" si="124"/>
        <v>-0.40086869361844313</v>
      </c>
      <c r="AD3759" s="42">
        <v>1.6732667745000818E-4</v>
      </c>
      <c r="AF3759" s="32" t="s">
        <v>2249</v>
      </c>
      <c r="AG3759">
        <v>179.32</v>
      </c>
      <c r="AH3759">
        <f t="shared" si="125"/>
        <v>-0.40086869361844313</v>
      </c>
      <c r="AI3759" s="180">
        <v>1.6732667745000818E-4</v>
      </c>
      <c r="AJ3759" s="42">
        <f ca="1">_xlfn.NORM.INV(RAND(),VAR!$F$6,VAR!$F$7)</f>
        <v>-2.2993024363846488E-2</v>
      </c>
    </row>
    <row r="3760" spans="27:36" x14ac:dyDescent="0.25">
      <c r="AA3760" s="32" t="s">
        <v>261</v>
      </c>
      <c r="AB3760">
        <v>299.3</v>
      </c>
      <c r="AC3760">
        <f t="shared" si="124"/>
        <v>1.4719193921374298</v>
      </c>
      <c r="AD3760" s="42">
        <v>1.6708437761070449E-4</v>
      </c>
      <c r="AF3760" s="32" t="s">
        <v>261</v>
      </c>
      <c r="AG3760">
        <v>299.3</v>
      </c>
      <c r="AH3760">
        <f t="shared" si="125"/>
        <v>1.4719193921374298</v>
      </c>
      <c r="AI3760" s="180">
        <v>1.6708437761070449E-4</v>
      </c>
      <c r="AJ3760" s="42">
        <f ca="1">_xlfn.NORM.INV(RAND(),VAR!$F$6,VAR!$F$7)</f>
        <v>-1.1236973138291764E-2</v>
      </c>
    </row>
    <row r="3761" spans="27:36" x14ac:dyDescent="0.25">
      <c r="AA3761" s="32" t="s">
        <v>3485</v>
      </c>
      <c r="AB3761">
        <v>121.08</v>
      </c>
      <c r="AC3761">
        <f t="shared" si="124"/>
        <v>-0.35482495870410824</v>
      </c>
      <c r="AD3761" s="42">
        <v>1.6520733520564157E-4</v>
      </c>
      <c r="AF3761" s="32" t="s">
        <v>3485</v>
      </c>
      <c r="AG3761">
        <v>121.08</v>
      </c>
      <c r="AH3761">
        <f t="shared" si="125"/>
        <v>-0.35482495870410824</v>
      </c>
      <c r="AI3761" s="180">
        <v>1.6520733520564157E-4</v>
      </c>
      <c r="AJ3761" s="42">
        <f ca="1">_xlfn.NORM.INV(RAND(),VAR!$F$6,VAR!$F$7)</f>
        <v>-1.0719655414535421E-2</v>
      </c>
    </row>
    <row r="3762" spans="27:36" x14ac:dyDescent="0.25">
      <c r="AA3762" s="32" t="s">
        <v>2221</v>
      </c>
      <c r="AB3762">
        <v>187.67</v>
      </c>
      <c r="AC3762">
        <f t="shared" si="124"/>
        <v>-2.4786946580752534E-2</v>
      </c>
      <c r="AD3762" s="42">
        <v>1.598806224685223E-4</v>
      </c>
      <c r="AF3762" s="32" t="s">
        <v>2221</v>
      </c>
      <c r="AG3762">
        <v>187.67</v>
      </c>
      <c r="AH3762">
        <f t="shared" si="125"/>
        <v>-2.4786946580752534E-2</v>
      </c>
      <c r="AI3762" s="180">
        <v>1.598806224685223E-4</v>
      </c>
      <c r="AJ3762" s="42">
        <f ca="1">_xlfn.NORM.INV(RAND(),VAR!$F$6,VAR!$F$7)</f>
        <v>2.9552415730634704E-2</v>
      </c>
    </row>
    <row r="3763" spans="27:36" x14ac:dyDescent="0.25">
      <c r="AA3763" s="32" t="s">
        <v>2150</v>
      </c>
      <c r="AB3763">
        <v>192.44</v>
      </c>
      <c r="AC3763">
        <f t="shared" si="124"/>
        <v>-6.1970667217516873E-3</v>
      </c>
      <c r="AD3763" s="42">
        <v>1.559170521283626E-4</v>
      </c>
      <c r="AF3763" s="32" t="s">
        <v>2150</v>
      </c>
      <c r="AG3763">
        <v>192.44</v>
      </c>
      <c r="AH3763">
        <f t="shared" si="125"/>
        <v>-6.1970667217516873E-3</v>
      </c>
      <c r="AI3763" s="180">
        <v>1.559170521283626E-4</v>
      </c>
      <c r="AJ3763" s="42">
        <f ca="1">_xlfn.NORM.INV(RAND(),VAR!$F$6,VAR!$F$7)</f>
        <v>-1.2600128877921397E-2</v>
      </c>
    </row>
    <row r="3764" spans="27:36" x14ac:dyDescent="0.25">
      <c r="AA3764" s="32" t="s">
        <v>1871</v>
      </c>
      <c r="AB3764">
        <v>193.64</v>
      </c>
      <c r="AC3764">
        <f t="shared" si="124"/>
        <v>0.45802273925156234</v>
      </c>
      <c r="AD3764" s="42">
        <v>1.5495067403525908E-4</v>
      </c>
      <c r="AF3764" s="32" t="s">
        <v>1871</v>
      </c>
      <c r="AG3764">
        <v>193.64</v>
      </c>
      <c r="AH3764">
        <f t="shared" si="125"/>
        <v>0.45802273925156234</v>
      </c>
      <c r="AI3764" s="180">
        <v>1.5495067403525908E-4</v>
      </c>
      <c r="AJ3764" s="42">
        <f ca="1">_xlfn.NORM.INV(RAND(),VAR!$F$6,VAR!$F$7)</f>
        <v>-1.100931298138774E-2</v>
      </c>
    </row>
    <row r="3765" spans="27:36" x14ac:dyDescent="0.25">
      <c r="AA3765" s="32" t="s">
        <v>2879</v>
      </c>
      <c r="AB3765">
        <v>132.81</v>
      </c>
      <c r="AC3765">
        <f t="shared" si="124"/>
        <v>-4.1982254923176754E-2</v>
      </c>
      <c r="AD3765" s="42">
        <v>1.5061375103564423E-4</v>
      </c>
      <c r="AF3765" s="32" t="s">
        <v>2879</v>
      </c>
      <c r="AG3765">
        <v>132.81</v>
      </c>
      <c r="AH3765">
        <f t="shared" si="125"/>
        <v>-4.1982254923176754E-2</v>
      </c>
      <c r="AI3765" s="180">
        <v>1.5061375103564423E-4</v>
      </c>
      <c r="AJ3765" s="42">
        <f ca="1">_xlfn.NORM.INV(RAND(),VAR!$F$6,VAR!$F$7)</f>
        <v>3.6199928817073353E-2</v>
      </c>
    </row>
    <row r="3766" spans="27:36" x14ac:dyDescent="0.25">
      <c r="AA3766" s="32" t="s">
        <v>2655</v>
      </c>
      <c r="AB3766">
        <v>138.63</v>
      </c>
      <c r="AC3766">
        <f t="shared" si="124"/>
        <v>-7.9284993513051294E-4</v>
      </c>
      <c r="AD3766" s="42">
        <v>1.4428973378532994E-4</v>
      </c>
      <c r="AF3766" s="32" t="s">
        <v>2655</v>
      </c>
      <c r="AG3766">
        <v>138.63</v>
      </c>
      <c r="AH3766">
        <f t="shared" si="125"/>
        <v>-7.9284993513051294E-4</v>
      </c>
      <c r="AI3766" s="180">
        <v>1.4428973378532994E-4</v>
      </c>
      <c r="AJ3766" s="42">
        <f ca="1">_xlfn.NORM.INV(RAND(),VAR!$F$6,VAR!$F$7)</f>
        <v>-1.3377638549163806E-3</v>
      </c>
    </row>
    <row r="3767" spans="27:36" x14ac:dyDescent="0.25">
      <c r="AA3767" s="32" t="s">
        <v>3386</v>
      </c>
      <c r="AB3767">
        <v>138.74</v>
      </c>
      <c r="AC3767">
        <f t="shared" si="124"/>
        <v>-0.60693543360625557</v>
      </c>
      <c r="AD3767" s="42">
        <v>1.4417531718580179E-4</v>
      </c>
      <c r="AF3767" s="32" t="s">
        <v>3386</v>
      </c>
      <c r="AG3767">
        <v>138.74</v>
      </c>
      <c r="AH3767">
        <f t="shared" si="125"/>
        <v>-0.60693543360625557</v>
      </c>
      <c r="AI3767" s="180">
        <v>1.4417531718580179E-4</v>
      </c>
      <c r="AJ3767" s="42">
        <f ca="1">_xlfn.NORM.INV(RAND(),VAR!$F$6,VAR!$F$7)</f>
        <v>-1.5475368053403341E-2</v>
      </c>
    </row>
    <row r="3768" spans="27:36" x14ac:dyDescent="0.25">
      <c r="AA3768" s="32" t="s">
        <v>947</v>
      </c>
      <c r="AB3768">
        <v>352.97</v>
      </c>
      <c r="AC3768">
        <f t="shared" si="124"/>
        <v>1.462810493999442</v>
      </c>
      <c r="AD3768" s="42">
        <v>1.4167516717678019E-4</v>
      </c>
      <c r="AF3768" s="32" t="s">
        <v>947</v>
      </c>
      <c r="AG3768">
        <v>352.97</v>
      </c>
      <c r="AH3768">
        <f t="shared" si="125"/>
        <v>1.462810493999442</v>
      </c>
      <c r="AI3768" s="180">
        <v>1.4167516717678019E-4</v>
      </c>
      <c r="AJ3768" s="42">
        <f ca="1">_xlfn.NORM.INV(RAND(),VAR!$F$6,VAR!$F$7)</f>
        <v>-3.9738526029196126E-3</v>
      </c>
    </row>
    <row r="3769" spans="27:36" x14ac:dyDescent="0.25">
      <c r="AA3769" s="32" t="s">
        <v>3275</v>
      </c>
      <c r="AB3769">
        <v>143.32</v>
      </c>
      <c r="AC3769">
        <f t="shared" si="124"/>
        <v>-2.6094047295460721E-2</v>
      </c>
      <c r="AD3769" s="42">
        <v>1.3956734124209724E-4</v>
      </c>
      <c r="AF3769" s="32" t="s">
        <v>3275</v>
      </c>
      <c r="AG3769">
        <v>143.32</v>
      </c>
      <c r="AH3769">
        <f t="shared" si="125"/>
        <v>-2.6094047295460721E-2</v>
      </c>
      <c r="AI3769" s="180">
        <v>1.3956734124209724E-4</v>
      </c>
      <c r="AJ3769" s="42">
        <f ca="1">_xlfn.NORM.INV(RAND(),VAR!$F$6,VAR!$F$7)</f>
        <v>6.3266098696904763E-3</v>
      </c>
    </row>
    <row r="3770" spans="27:36" x14ac:dyDescent="0.25">
      <c r="AA3770" s="32" t="s">
        <v>3093</v>
      </c>
      <c r="AB3770">
        <v>147.16</v>
      </c>
      <c r="AC3770">
        <f t="shared" si="124"/>
        <v>-1.9913419913419994E-2</v>
      </c>
      <c r="AD3770" s="42">
        <v>1.3592496941705612E-4</v>
      </c>
      <c r="AF3770" s="32" t="s">
        <v>3093</v>
      </c>
      <c r="AG3770">
        <v>147.16</v>
      </c>
      <c r="AH3770">
        <f t="shared" si="125"/>
        <v>-1.9913419913419994E-2</v>
      </c>
      <c r="AI3770" s="180">
        <v>1.3592496941705612E-4</v>
      </c>
      <c r="AJ3770" s="42">
        <f ca="1">_xlfn.NORM.INV(RAND(),VAR!$F$6,VAR!$F$7)</f>
        <v>4.1894653577636927E-3</v>
      </c>
    </row>
    <row r="3771" spans="27:36" x14ac:dyDescent="0.25">
      <c r="AA3771" s="32" t="s">
        <v>2790</v>
      </c>
      <c r="AB3771">
        <v>150.15</v>
      </c>
      <c r="AC3771">
        <f t="shared" si="124"/>
        <v>-4.7694551912221606E-2</v>
      </c>
      <c r="AD3771" s="42">
        <v>1.3321787783926453E-4</v>
      </c>
      <c r="AF3771" s="32" t="s">
        <v>2790</v>
      </c>
      <c r="AG3771">
        <v>150.15</v>
      </c>
      <c r="AH3771">
        <f t="shared" si="125"/>
        <v>-4.7694551912221606E-2</v>
      </c>
      <c r="AI3771" s="180">
        <v>1.3321787783926453E-4</v>
      </c>
      <c r="AJ3771" s="42">
        <f ca="1">_xlfn.NORM.INV(RAND(),VAR!$F$6,VAR!$F$7)</f>
        <v>-2.9250328397630712E-2</v>
      </c>
    </row>
    <row r="3772" spans="27:36" x14ac:dyDescent="0.25">
      <c r="AA3772" s="32" t="s">
        <v>3335</v>
      </c>
      <c r="AB3772">
        <v>157.66999999999999</v>
      </c>
      <c r="AC3772">
        <f t="shared" si="124"/>
        <v>-3.790990080242751E-3</v>
      </c>
      <c r="AD3772" s="42">
        <v>1.2686330478905994E-4</v>
      </c>
      <c r="AF3772" s="32" t="s">
        <v>3335</v>
      </c>
      <c r="AG3772">
        <v>157.66999999999999</v>
      </c>
      <c r="AH3772">
        <f t="shared" si="125"/>
        <v>-3.790990080242751E-3</v>
      </c>
      <c r="AI3772" s="180">
        <v>1.2686330478905994E-4</v>
      </c>
      <c r="AJ3772" s="42">
        <f ca="1">_xlfn.NORM.INV(RAND(),VAR!$F$6,VAR!$F$7)</f>
        <v>-2.3422390661712995E-2</v>
      </c>
    </row>
    <row r="3773" spans="27:36" x14ac:dyDescent="0.25">
      <c r="AA3773" s="32" t="s">
        <v>3015</v>
      </c>
      <c r="AB3773">
        <v>158.27000000000001</v>
      </c>
      <c r="AC3773">
        <f t="shared" si="124"/>
        <v>-1.5141000567786556E-3</v>
      </c>
      <c r="AD3773" s="42">
        <v>1.2638230647721294E-4</v>
      </c>
      <c r="AF3773" s="32" t="s">
        <v>3015</v>
      </c>
      <c r="AG3773">
        <v>158.27000000000001</v>
      </c>
      <c r="AH3773">
        <f t="shared" si="125"/>
        <v>-1.5141000567786556E-3</v>
      </c>
      <c r="AI3773" s="180">
        <v>1.2638230647721294E-4</v>
      </c>
      <c r="AJ3773" s="42">
        <f ca="1">_xlfn.NORM.INV(RAND(),VAR!$F$6,VAR!$F$7)</f>
        <v>1.834844485130396E-2</v>
      </c>
    </row>
    <row r="3774" spans="27:36" x14ac:dyDescent="0.25">
      <c r="AA3774" s="32" t="s">
        <v>3048</v>
      </c>
      <c r="AB3774">
        <v>158.51</v>
      </c>
      <c r="AC3774">
        <f t="shared" si="124"/>
        <v>-0.60134302457181665</v>
      </c>
      <c r="AD3774" s="42">
        <v>1.261909268721606E-4</v>
      </c>
      <c r="AF3774" s="32" t="s">
        <v>3048</v>
      </c>
      <c r="AG3774">
        <v>158.51</v>
      </c>
      <c r="AH3774">
        <f t="shared" si="125"/>
        <v>-0.60134302457181665</v>
      </c>
      <c r="AI3774" s="180">
        <v>1.261909268721606E-4</v>
      </c>
      <c r="AJ3774" s="42">
        <f ca="1">_xlfn.NORM.INV(RAND(),VAR!$F$6,VAR!$F$7)</f>
        <v>1.00207808632577E-2</v>
      </c>
    </row>
    <row r="3775" spans="27:36" x14ac:dyDescent="0.25">
      <c r="AA3775" s="32" t="s">
        <v>474</v>
      </c>
      <c r="AB3775">
        <v>397.61</v>
      </c>
      <c r="AC3775">
        <f t="shared" si="124"/>
        <v>0.24572341625415128</v>
      </c>
      <c r="AD3775" s="42">
        <v>1.2576717979673191E-4</v>
      </c>
      <c r="AF3775" s="32" t="s">
        <v>474</v>
      </c>
      <c r="AG3775">
        <v>397.61</v>
      </c>
      <c r="AH3775">
        <f t="shared" si="125"/>
        <v>0.24572341625415128</v>
      </c>
      <c r="AI3775" s="180">
        <v>1.2576717979673191E-4</v>
      </c>
      <c r="AJ3775" s="42">
        <f ca="1">_xlfn.NORM.INV(RAND(),VAR!$F$6,VAR!$F$7)</f>
        <v>-2.2254668054324838E-2</v>
      </c>
    </row>
    <row r="3776" spans="27:36" x14ac:dyDescent="0.25">
      <c r="AA3776" s="32" t="s">
        <v>333</v>
      </c>
      <c r="AB3776">
        <v>319.18</v>
      </c>
      <c r="AC3776">
        <f t="shared" si="124"/>
        <v>0.96660505237215033</v>
      </c>
      <c r="AD3776" s="42">
        <v>1.2533684276494483E-4</v>
      </c>
      <c r="AF3776" s="32" t="s">
        <v>333</v>
      </c>
      <c r="AG3776">
        <v>319.18</v>
      </c>
      <c r="AH3776">
        <f t="shared" si="125"/>
        <v>0.96660505237215033</v>
      </c>
      <c r="AI3776" s="180">
        <v>1.2533684276494483E-4</v>
      </c>
      <c r="AJ3776" s="42">
        <f ca="1">_xlfn.NORM.INV(RAND(),VAR!$F$6,VAR!$F$7)</f>
        <v>-2.0245354345571322E-2</v>
      </c>
    </row>
    <row r="3777" spans="27:36" x14ac:dyDescent="0.25">
      <c r="AA3777" s="32" t="s">
        <v>2632</v>
      </c>
      <c r="AB3777">
        <v>162.30000000000001</v>
      </c>
      <c r="AC3777">
        <f t="shared" si="124"/>
        <v>-0.44034482758620686</v>
      </c>
      <c r="AD3777" s="42">
        <v>1.2324377618933013E-4</v>
      </c>
      <c r="AF3777" s="32" t="s">
        <v>2632</v>
      </c>
      <c r="AG3777">
        <v>162.30000000000001</v>
      </c>
      <c r="AH3777">
        <f t="shared" si="125"/>
        <v>-0.44034482758620686</v>
      </c>
      <c r="AI3777" s="180">
        <v>1.2324377618933013E-4</v>
      </c>
      <c r="AJ3777" s="42">
        <f ca="1">_xlfn.NORM.INV(RAND(),VAR!$F$6,VAR!$F$7)</f>
        <v>8.658159572828909E-4</v>
      </c>
    </row>
    <row r="3778" spans="27:36" x14ac:dyDescent="0.25">
      <c r="AA3778" s="32" t="s">
        <v>229</v>
      </c>
      <c r="AB3778">
        <v>290</v>
      </c>
      <c r="AC3778">
        <f t="shared" si="124"/>
        <v>-6.6792258948449312E-3</v>
      </c>
      <c r="AD3778" s="42">
        <v>0</v>
      </c>
      <c r="AF3778" s="32" t="s">
        <v>229</v>
      </c>
      <c r="AG3778">
        <v>290</v>
      </c>
      <c r="AH3778">
        <f t="shared" si="125"/>
        <v>-6.6792258948449312E-3</v>
      </c>
      <c r="AI3778" s="180">
        <v>0</v>
      </c>
      <c r="AJ3778" s="42">
        <f ca="1">_xlfn.NORM.INV(RAND(),VAR!$F$6,VAR!$F$7)</f>
        <v>2.6371783728640227E-2</v>
      </c>
    </row>
    <row r="3779" spans="27:36" x14ac:dyDescent="0.25">
      <c r="AA3779" s="32" t="s">
        <v>248</v>
      </c>
      <c r="AB3779">
        <v>291.95</v>
      </c>
      <c r="AC3779">
        <f t="shared" si="124"/>
        <v>-4.7626814549013297E-2</v>
      </c>
      <c r="AD3779" s="42">
        <v>0</v>
      </c>
      <c r="AF3779" s="32" t="s">
        <v>248</v>
      </c>
      <c r="AG3779">
        <v>291.95</v>
      </c>
      <c r="AH3779">
        <f t="shared" si="125"/>
        <v>-4.7626814549013297E-2</v>
      </c>
      <c r="AI3779" s="180">
        <v>0</v>
      </c>
      <c r="AJ3779" s="42">
        <f ca="1">_xlfn.NORM.INV(RAND(),VAR!$F$6,VAR!$F$7)</f>
        <v>-9.9121494764417128E-3</v>
      </c>
    </row>
    <row r="3780" spans="27:36" x14ac:dyDescent="0.25">
      <c r="AA3780" s="32" t="s">
        <v>122</v>
      </c>
      <c r="AB3780">
        <v>306.55</v>
      </c>
      <c r="AC3780">
        <f t="shared" ref="AC3780:AC3843" si="126">(AB3780/AB3781)-1</f>
        <v>-3.9570148505545411E-2</v>
      </c>
      <c r="AD3780" s="42">
        <v>0</v>
      </c>
      <c r="AF3780" s="32" t="s">
        <v>122</v>
      </c>
      <c r="AG3780">
        <v>306.55</v>
      </c>
      <c r="AH3780">
        <f t="shared" ref="AH3780:AH3843" si="127">(AG3780/AG3781)-1</f>
        <v>-3.9570148505545411E-2</v>
      </c>
      <c r="AI3780" s="180">
        <v>0</v>
      </c>
      <c r="AJ3780" s="42">
        <f ca="1">_xlfn.NORM.INV(RAND(),VAR!$F$6,VAR!$F$7)</f>
        <v>3.4267856930384139E-3</v>
      </c>
    </row>
    <row r="3781" spans="27:36" x14ac:dyDescent="0.25">
      <c r="AA3781" s="32" t="s">
        <v>332</v>
      </c>
      <c r="AB3781">
        <v>319.18</v>
      </c>
      <c r="AC3781">
        <f t="shared" si="126"/>
        <v>-0.17192891425606427</v>
      </c>
      <c r="AD3781" s="42">
        <v>0</v>
      </c>
      <c r="AF3781" s="32" t="s">
        <v>332</v>
      </c>
      <c r="AG3781">
        <v>319.18</v>
      </c>
      <c r="AH3781">
        <f t="shared" si="127"/>
        <v>-0.17192891425606427</v>
      </c>
      <c r="AI3781" s="180">
        <v>0</v>
      </c>
      <c r="AJ3781" s="42">
        <f ca="1">_xlfn.NORM.INV(RAND(),VAR!$F$6,VAR!$F$7)</f>
        <v>-5.433326075465518E-4</v>
      </c>
    </row>
    <row r="3782" spans="27:36" x14ac:dyDescent="0.25">
      <c r="AA3782" s="32" t="s">
        <v>127</v>
      </c>
      <c r="AB3782">
        <v>385.45</v>
      </c>
      <c r="AC3782">
        <f t="shared" si="126"/>
        <v>2.5978865554047159E-2</v>
      </c>
      <c r="AD3782" s="42">
        <v>0</v>
      </c>
      <c r="AF3782" s="32" t="s">
        <v>127</v>
      </c>
      <c r="AG3782">
        <v>385.45</v>
      </c>
      <c r="AH3782">
        <f t="shared" si="127"/>
        <v>2.5978865554047159E-2</v>
      </c>
      <c r="AI3782" s="180">
        <v>0</v>
      </c>
      <c r="AJ3782" s="42">
        <f ca="1">_xlfn.NORM.INV(RAND(),VAR!$F$6,VAR!$F$7)</f>
        <v>1.3039487777393192E-2</v>
      </c>
    </row>
    <row r="3783" spans="27:36" x14ac:dyDescent="0.25">
      <c r="AA3783" s="32" t="s">
        <v>691</v>
      </c>
      <c r="AB3783">
        <v>375.69</v>
      </c>
      <c r="AC3783">
        <f t="shared" si="126"/>
        <v>1.2232251111410575E-2</v>
      </c>
      <c r="AD3783" s="42">
        <v>0</v>
      </c>
      <c r="AF3783" s="32" t="s">
        <v>691</v>
      </c>
      <c r="AG3783">
        <v>375.69</v>
      </c>
      <c r="AH3783">
        <f t="shared" si="127"/>
        <v>1.2232251111410575E-2</v>
      </c>
      <c r="AI3783" s="180">
        <v>0</v>
      </c>
      <c r="AJ3783" s="42">
        <f ca="1">_xlfn.NORM.INV(RAND(),VAR!$F$6,VAR!$F$7)</f>
        <v>-8.5505264486429727E-3</v>
      </c>
    </row>
    <row r="3784" spans="27:36" x14ac:dyDescent="0.25">
      <c r="AA3784" s="32" t="s">
        <v>735</v>
      </c>
      <c r="AB3784">
        <v>371.15</v>
      </c>
      <c r="AC3784">
        <f t="shared" si="126"/>
        <v>0.29945381976052077</v>
      </c>
      <c r="AD3784" s="42">
        <v>0</v>
      </c>
      <c r="AF3784" s="32" t="s">
        <v>735</v>
      </c>
      <c r="AG3784">
        <v>371.15</v>
      </c>
      <c r="AH3784">
        <f t="shared" si="127"/>
        <v>0.29945381976052077</v>
      </c>
      <c r="AI3784" s="180">
        <v>0</v>
      </c>
      <c r="AJ3784" s="42">
        <f ca="1">_xlfn.NORM.INV(RAND(),VAR!$F$6,VAR!$F$7)</f>
        <v>-5.6322861116413613E-3</v>
      </c>
    </row>
    <row r="3785" spans="27:36" x14ac:dyDescent="0.25">
      <c r="AA3785" s="32" t="s">
        <v>1071</v>
      </c>
      <c r="AB3785">
        <v>285.62</v>
      </c>
      <c r="AC3785">
        <f t="shared" si="126"/>
        <v>1.0394144948232773</v>
      </c>
      <c r="AD3785" s="42">
        <v>0</v>
      </c>
      <c r="AF3785" s="32" t="s">
        <v>1071</v>
      </c>
      <c r="AG3785">
        <v>285.62</v>
      </c>
      <c r="AH3785">
        <f t="shared" si="127"/>
        <v>1.0394144948232773</v>
      </c>
      <c r="AI3785" s="180">
        <v>0</v>
      </c>
      <c r="AJ3785" s="42">
        <f ca="1">_xlfn.NORM.INV(RAND(),VAR!$F$6,VAR!$F$7)</f>
        <v>-9.1595632417347892E-3</v>
      </c>
    </row>
    <row r="3786" spans="27:36" x14ac:dyDescent="0.25">
      <c r="AA3786" s="32" t="s">
        <v>1714</v>
      </c>
      <c r="AB3786">
        <v>140.05000000000001</v>
      </c>
      <c r="AC3786">
        <f t="shared" si="126"/>
        <v>-0.29077834607788522</v>
      </c>
      <c r="AD3786" s="42">
        <v>0</v>
      </c>
      <c r="AF3786" s="32" t="s">
        <v>1714</v>
      </c>
      <c r="AG3786">
        <v>140.05000000000001</v>
      </c>
      <c r="AH3786">
        <f t="shared" si="127"/>
        <v>-0.29077834607788522</v>
      </c>
      <c r="AI3786" s="180">
        <v>0</v>
      </c>
      <c r="AJ3786" s="42">
        <f ca="1">_xlfn.NORM.INV(RAND(),VAR!$F$6,VAR!$F$7)</f>
        <v>-1.0057632072125086E-2</v>
      </c>
    </row>
    <row r="3787" spans="27:36" x14ac:dyDescent="0.25">
      <c r="AA3787" s="32" t="s">
        <v>1897</v>
      </c>
      <c r="AB3787">
        <v>197.47</v>
      </c>
      <c r="AC3787">
        <f t="shared" si="126"/>
        <v>-0.11181576935186444</v>
      </c>
      <c r="AD3787" s="42">
        <v>0</v>
      </c>
      <c r="AF3787" s="32" t="s">
        <v>1897</v>
      </c>
      <c r="AG3787">
        <v>197.47</v>
      </c>
      <c r="AH3787">
        <f t="shared" si="127"/>
        <v>-0.11181576935186444</v>
      </c>
      <c r="AI3787" s="180">
        <v>0</v>
      </c>
      <c r="AJ3787" s="42">
        <f ca="1">_xlfn.NORM.INV(RAND(),VAR!$F$6,VAR!$F$7)</f>
        <v>-1.1725477234408782E-2</v>
      </c>
    </row>
    <row r="3788" spans="27:36" x14ac:dyDescent="0.25">
      <c r="AA3788" s="32" t="s">
        <v>2078</v>
      </c>
      <c r="AB3788">
        <v>222.33</v>
      </c>
      <c r="AC3788">
        <f t="shared" si="126"/>
        <v>0.26359761295822692</v>
      </c>
      <c r="AD3788" s="42">
        <v>0</v>
      </c>
      <c r="AF3788" s="32" t="s">
        <v>2078</v>
      </c>
      <c r="AG3788">
        <v>222.33</v>
      </c>
      <c r="AH3788">
        <f t="shared" si="127"/>
        <v>0.26359761295822692</v>
      </c>
      <c r="AI3788" s="180">
        <v>0</v>
      </c>
      <c r="AJ3788" s="42">
        <f ca="1">_xlfn.NORM.INV(RAND(),VAR!$F$6,VAR!$F$7)</f>
        <v>-3.0167218133073468E-3</v>
      </c>
    </row>
    <row r="3789" spans="27:36" x14ac:dyDescent="0.25">
      <c r="AA3789" s="32" t="s">
        <v>2270</v>
      </c>
      <c r="AB3789">
        <v>175.95</v>
      </c>
      <c r="AC3789">
        <f t="shared" si="126"/>
        <v>7.8587629497946399E-2</v>
      </c>
      <c r="AD3789" s="42">
        <v>0</v>
      </c>
      <c r="AF3789" s="32" t="s">
        <v>2270</v>
      </c>
      <c r="AG3789">
        <v>175.95</v>
      </c>
      <c r="AH3789">
        <f t="shared" si="127"/>
        <v>7.8587629497946399E-2</v>
      </c>
      <c r="AI3789" s="180">
        <v>0</v>
      </c>
      <c r="AJ3789" s="42">
        <f ca="1">_xlfn.NORM.INV(RAND(),VAR!$F$6,VAR!$F$7)</f>
        <v>-1.8095671364407242E-3</v>
      </c>
    </row>
    <row r="3790" spans="27:36" x14ac:dyDescent="0.25">
      <c r="AA3790" s="32" t="s">
        <v>2536</v>
      </c>
      <c r="AB3790">
        <v>163.13</v>
      </c>
      <c r="AC3790">
        <f t="shared" si="126"/>
        <v>1.8226078272267632E-2</v>
      </c>
      <c r="AD3790" s="42">
        <v>0</v>
      </c>
      <c r="AF3790" s="32" t="s">
        <v>2536</v>
      </c>
      <c r="AG3790">
        <v>163.13</v>
      </c>
      <c r="AH3790">
        <f t="shared" si="127"/>
        <v>1.8226078272267632E-2</v>
      </c>
      <c r="AI3790" s="180">
        <v>0</v>
      </c>
      <c r="AJ3790" s="42">
        <f ca="1">_xlfn.NORM.INV(RAND(),VAR!$F$6,VAR!$F$7)</f>
        <v>-3.3603673794858638E-2</v>
      </c>
    </row>
    <row r="3791" spans="27:36" x14ac:dyDescent="0.25">
      <c r="AA3791" s="32" t="s">
        <v>2538</v>
      </c>
      <c r="AB3791">
        <v>160.21</v>
      </c>
      <c r="AC3791">
        <f t="shared" si="126"/>
        <v>-5.1619013792695179E-2</v>
      </c>
      <c r="AD3791" s="42">
        <v>0</v>
      </c>
      <c r="AF3791" s="32" t="s">
        <v>2538</v>
      </c>
      <c r="AG3791">
        <v>160.21</v>
      </c>
      <c r="AH3791">
        <f t="shared" si="127"/>
        <v>-5.1619013792695179E-2</v>
      </c>
      <c r="AI3791" s="180">
        <v>0</v>
      </c>
      <c r="AJ3791" s="42">
        <f ca="1">_xlfn.NORM.INV(RAND(),VAR!$F$6,VAR!$F$7)</f>
        <v>1.4635923626849399E-2</v>
      </c>
    </row>
    <row r="3792" spans="27:36" x14ac:dyDescent="0.25">
      <c r="AA3792" s="32" t="s">
        <v>2599</v>
      </c>
      <c r="AB3792">
        <v>168.93</v>
      </c>
      <c r="AC3792">
        <f t="shared" si="126"/>
        <v>0.13887952538259274</v>
      </c>
      <c r="AD3792" s="42">
        <v>0</v>
      </c>
      <c r="AF3792" s="32" t="s">
        <v>2599</v>
      </c>
      <c r="AG3792">
        <v>168.93</v>
      </c>
      <c r="AH3792">
        <f t="shared" si="127"/>
        <v>0.13887952538259274</v>
      </c>
      <c r="AI3792" s="180">
        <v>0</v>
      </c>
      <c r="AJ3792" s="42">
        <f ca="1">_xlfn.NORM.INV(RAND(),VAR!$F$6,VAR!$F$7)</f>
        <v>2.064630615932006E-2</v>
      </c>
    </row>
    <row r="3793" spans="27:36" x14ac:dyDescent="0.25">
      <c r="AA3793" s="32" t="s">
        <v>3035</v>
      </c>
      <c r="AB3793">
        <v>148.33000000000001</v>
      </c>
      <c r="AC3793">
        <f t="shared" si="126"/>
        <v>9.4473311289577921E-4</v>
      </c>
      <c r="AD3793" s="42">
        <v>0</v>
      </c>
      <c r="AF3793" s="32" t="s">
        <v>3035</v>
      </c>
      <c r="AG3793">
        <v>148.33000000000001</v>
      </c>
      <c r="AH3793">
        <f t="shared" si="127"/>
        <v>9.4473311289577921E-4</v>
      </c>
      <c r="AI3793" s="180">
        <v>0</v>
      </c>
      <c r="AJ3793" s="42">
        <f ca="1">_xlfn.NORM.INV(RAND(),VAR!$F$6,VAR!$F$7)</f>
        <v>1.8709177482056118E-2</v>
      </c>
    </row>
    <row r="3794" spans="27:36" x14ac:dyDescent="0.25">
      <c r="AA3794" s="32" t="s">
        <v>3152</v>
      </c>
      <c r="AB3794">
        <v>148.19</v>
      </c>
      <c r="AC3794">
        <f t="shared" si="126"/>
        <v>0.18818152661962806</v>
      </c>
      <c r="AD3794" s="42">
        <v>0</v>
      </c>
      <c r="AF3794" s="32" t="s">
        <v>3152</v>
      </c>
      <c r="AG3794">
        <v>148.19</v>
      </c>
      <c r="AH3794">
        <f t="shared" si="127"/>
        <v>0.18818152661962806</v>
      </c>
      <c r="AI3794" s="180">
        <v>0</v>
      </c>
      <c r="AJ3794" s="42">
        <f ca="1">_xlfn.NORM.INV(RAND(),VAR!$F$6,VAR!$F$7)</f>
        <v>-2.8203302408353354E-3</v>
      </c>
    </row>
    <row r="3795" spans="27:36" x14ac:dyDescent="0.25">
      <c r="AA3795" s="32" t="s">
        <v>3423</v>
      </c>
      <c r="AB3795">
        <v>124.72</v>
      </c>
      <c r="AC3795">
        <f t="shared" si="126"/>
        <v>2.4141895220890053E-2</v>
      </c>
      <c r="AD3795" s="42">
        <v>0</v>
      </c>
      <c r="AF3795" s="32" t="s">
        <v>3423</v>
      </c>
      <c r="AG3795">
        <v>124.72</v>
      </c>
      <c r="AH3795">
        <f t="shared" si="127"/>
        <v>2.4141895220890053E-2</v>
      </c>
      <c r="AI3795" s="180">
        <v>0</v>
      </c>
      <c r="AJ3795" s="42">
        <f ca="1">_xlfn.NORM.INV(RAND(),VAR!$F$6,VAR!$F$7)</f>
        <v>8.4814292387693918E-3</v>
      </c>
    </row>
    <row r="3796" spans="27:36" x14ac:dyDescent="0.25">
      <c r="AA3796" s="32" t="s">
        <v>3434</v>
      </c>
      <c r="AB3796">
        <v>121.78</v>
      </c>
      <c r="AC3796">
        <f t="shared" si="126"/>
        <v>2.6986001011975125E-2</v>
      </c>
      <c r="AD3796" s="42">
        <v>0</v>
      </c>
      <c r="AF3796" s="32" t="s">
        <v>3434</v>
      </c>
      <c r="AG3796">
        <v>121.78</v>
      </c>
      <c r="AH3796">
        <f t="shared" si="127"/>
        <v>2.6986001011975125E-2</v>
      </c>
      <c r="AI3796" s="180">
        <v>0</v>
      </c>
      <c r="AJ3796" s="42">
        <f ca="1">_xlfn.NORM.INV(RAND(),VAR!$F$6,VAR!$F$7)</f>
        <v>1.8012398681333096E-2</v>
      </c>
    </row>
    <row r="3797" spans="27:36" x14ac:dyDescent="0.25">
      <c r="AA3797" s="32" t="s">
        <v>3481</v>
      </c>
      <c r="AB3797">
        <v>118.58</v>
      </c>
      <c r="AC3797">
        <f t="shared" si="126"/>
        <v>1.2465846994535568E-2</v>
      </c>
      <c r="AD3797" s="42">
        <v>0</v>
      </c>
      <c r="AF3797" s="32" t="s">
        <v>3481</v>
      </c>
      <c r="AG3797">
        <v>118.58</v>
      </c>
      <c r="AH3797">
        <f t="shared" si="127"/>
        <v>1.2465846994535568E-2</v>
      </c>
      <c r="AI3797" s="180">
        <v>0</v>
      </c>
      <c r="AJ3797" s="42">
        <f ca="1">_xlfn.NORM.INV(RAND(),VAR!$F$6,VAR!$F$7)</f>
        <v>-1.0508525948601708E-3</v>
      </c>
    </row>
    <row r="3798" spans="27:36" x14ac:dyDescent="0.25">
      <c r="AA3798" s="32" t="s">
        <v>3527</v>
      </c>
      <c r="AB3798">
        <v>117.12</v>
      </c>
      <c r="AC3798">
        <f t="shared" si="126"/>
        <v>0.43935111220351475</v>
      </c>
      <c r="AD3798" s="42">
        <v>0</v>
      </c>
      <c r="AF3798" s="32" t="s">
        <v>3527</v>
      </c>
      <c r="AG3798">
        <v>117.12</v>
      </c>
      <c r="AH3798">
        <f t="shared" si="127"/>
        <v>0.43935111220351475</v>
      </c>
      <c r="AI3798" s="180">
        <v>0</v>
      </c>
      <c r="AJ3798" s="42">
        <f ca="1">_xlfn.NORM.INV(RAND(),VAR!$F$6,VAR!$F$7)</f>
        <v>2.2830020792849823E-2</v>
      </c>
    </row>
    <row r="3799" spans="27:36" x14ac:dyDescent="0.25">
      <c r="AA3799" s="32" t="s">
        <v>3825</v>
      </c>
      <c r="AB3799">
        <v>81.37</v>
      </c>
      <c r="AC3799">
        <f t="shared" si="126"/>
        <v>0.15336640680368552</v>
      </c>
      <c r="AD3799" s="42">
        <v>0</v>
      </c>
      <c r="AF3799" s="32" t="s">
        <v>3825</v>
      </c>
      <c r="AG3799">
        <v>81.37</v>
      </c>
      <c r="AH3799">
        <f t="shared" si="127"/>
        <v>0.15336640680368552</v>
      </c>
      <c r="AI3799" s="180">
        <v>0</v>
      </c>
      <c r="AJ3799" s="42">
        <f ca="1">_xlfn.NORM.INV(RAND(),VAR!$F$6,VAR!$F$7)</f>
        <v>1.6607325826397255E-2</v>
      </c>
    </row>
    <row r="3800" spans="27:36" x14ac:dyDescent="0.25">
      <c r="AA3800" s="32" t="s">
        <v>4033</v>
      </c>
      <c r="AB3800">
        <v>70.55</v>
      </c>
      <c r="AC3800">
        <f t="shared" si="126"/>
        <v>9.3459392436453737E-2</v>
      </c>
      <c r="AD3800" s="42">
        <v>0</v>
      </c>
      <c r="AF3800" s="32" t="s">
        <v>4033</v>
      </c>
      <c r="AG3800">
        <v>70.55</v>
      </c>
      <c r="AH3800">
        <f t="shared" si="127"/>
        <v>9.3459392436453737E-2</v>
      </c>
      <c r="AI3800" s="180">
        <v>0</v>
      </c>
      <c r="AJ3800" s="42">
        <f ca="1">_xlfn.NORM.INV(RAND(),VAR!$F$6,VAR!$F$7)</f>
        <v>-3.0180478824711761E-2</v>
      </c>
    </row>
    <row r="3801" spans="27:36" x14ac:dyDescent="0.25">
      <c r="AA3801" s="32" t="s">
        <v>4051</v>
      </c>
      <c r="AB3801">
        <v>64.52</v>
      </c>
      <c r="AC3801">
        <f t="shared" si="126"/>
        <v>0.19503611779959229</v>
      </c>
      <c r="AD3801" s="42">
        <v>0</v>
      </c>
      <c r="AF3801" s="32" t="s">
        <v>4051</v>
      </c>
      <c r="AG3801">
        <v>64.52</v>
      </c>
      <c r="AH3801">
        <f t="shared" si="127"/>
        <v>0.19503611779959229</v>
      </c>
      <c r="AI3801" s="180">
        <v>0</v>
      </c>
      <c r="AJ3801" s="42">
        <f ca="1">_xlfn.NORM.INV(RAND(),VAR!$F$6,VAR!$F$7)</f>
        <v>-6.9623452180481212E-3</v>
      </c>
    </row>
    <row r="3802" spans="27:36" x14ac:dyDescent="0.25">
      <c r="AA3802" s="32" t="s">
        <v>4118</v>
      </c>
      <c r="AB3802">
        <v>53.99</v>
      </c>
      <c r="AC3802">
        <f t="shared" si="126"/>
        <v>0.1613250161325015</v>
      </c>
      <c r="AD3802" s="42">
        <v>0</v>
      </c>
      <c r="AF3802" s="32" t="s">
        <v>4118</v>
      </c>
      <c r="AG3802">
        <v>53.99</v>
      </c>
      <c r="AH3802">
        <f t="shared" si="127"/>
        <v>0.1613250161325015</v>
      </c>
      <c r="AI3802" s="180">
        <v>0</v>
      </c>
      <c r="AJ3802" s="42">
        <f ca="1">_xlfn.NORM.INV(RAND(),VAR!$F$6,VAR!$F$7)</f>
        <v>-1.7031830783160475E-2</v>
      </c>
    </row>
    <row r="3803" spans="27:36" x14ac:dyDescent="0.25">
      <c r="AA3803" s="32" t="s">
        <v>4191</v>
      </c>
      <c r="AB3803">
        <v>46.49</v>
      </c>
      <c r="AC3803">
        <f t="shared" si="126"/>
        <v>0.29570791527313256</v>
      </c>
      <c r="AD3803" s="42">
        <v>0</v>
      </c>
      <c r="AF3803" s="32" t="s">
        <v>4191</v>
      </c>
      <c r="AG3803">
        <v>46.49</v>
      </c>
      <c r="AH3803">
        <f t="shared" si="127"/>
        <v>0.29570791527313256</v>
      </c>
      <c r="AI3803" s="180">
        <v>0</v>
      </c>
      <c r="AJ3803" s="42">
        <f ca="1">_xlfn.NORM.INV(RAND(),VAR!$F$6,VAR!$F$7)</f>
        <v>-1.5340772656621825E-2</v>
      </c>
    </row>
    <row r="3804" spans="27:36" x14ac:dyDescent="0.25">
      <c r="AA3804" s="32" t="s">
        <v>4340</v>
      </c>
      <c r="AB3804">
        <v>35.880000000000003</v>
      </c>
      <c r="AC3804">
        <f t="shared" si="126"/>
        <v>4.1509433962264142E-2</v>
      </c>
      <c r="AD3804" s="42">
        <v>0</v>
      </c>
      <c r="AF3804" s="32" t="s">
        <v>4340</v>
      </c>
      <c r="AG3804">
        <v>35.880000000000003</v>
      </c>
      <c r="AH3804">
        <f t="shared" si="127"/>
        <v>4.1509433962264142E-2</v>
      </c>
      <c r="AI3804" s="180">
        <v>0</v>
      </c>
      <c r="AJ3804" s="42">
        <f ca="1">_xlfn.NORM.INV(RAND(),VAR!$F$6,VAR!$F$7)</f>
        <v>5.0586648362061691E-2</v>
      </c>
    </row>
    <row r="3805" spans="27:36" x14ac:dyDescent="0.25">
      <c r="AA3805" s="32" t="s">
        <v>4367</v>
      </c>
      <c r="AB3805">
        <v>34.450000000000003</v>
      </c>
      <c r="AC3805">
        <f t="shared" si="126"/>
        <v>1.7424689899586676E-2</v>
      </c>
      <c r="AD3805" s="42">
        <v>0</v>
      </c>
      <c r="AF3805" s="32" t="s">
        <v>4367</v>
      </c>
      <c r="AG3805">
        <v>34.450000000000003</v>
      </c>
      <c r="AH3805">
        <f t="shared" si="127"/>
        <v>1.7424689899586676E-2</v>
      </c>
      <c r="AI3805" s="180">
        <v>0</v>
      </c>
      <c r="AJ3805" s="42">
        <f ca="1">_xlfn.NORM.INV(RAND(),VAR!$F$6,VAR!$F$7)</f>
        <v>-1.0404236904360807E-2</v>
      </c>
    </row>
    <row r="3806" spans="27:36" x14ac:dyDescent="0.25">
      <c r="AA3806" s="32" t="s">
        <v>4439</v>
      </c>
      <c r="AB3806">
        <v>33.86</v>
      </c>
      <c r="AC3806">
        <f t="shared" si="126"/>
        <v>6.0112711333750735E-2</v>
      </c>
      <c r="AD3806" s="42">
        <v>0</v>
      </c>
      <c r="AF3806" s="32" t="s">
        <v>4439</v>
      </c>
      <c r="AG3806">
        <v>33.86</v>
      </c>
      <c r="AH3806">
        <f t="shared" si="127"/>
        <v>6.0112711333750735E-2</v>
      </c>
      <c r="AI3806" s="180">
        <v>0</v>
      </c>
      <c r="AJ3806" s="42">
        <f ca="1">_xlfn.NORM.INV(RAND(),VAR!$F$6,VAR!$F$7)</f>
        <v>1.3404665773632928E-2</v>
      </c>
    </row>
    <row r="3807" spans="27:36" x14ac:dyDescent="0.25">
      <c r="AA3807" s="32" t="s">
        <v>4449</v>
      </c>
      <c r="AB3807">
        <v>31.94</v>
      </c>
      <c r="AC3807">
        <f t="shared" si="126"/>
        <v>-1.0226216299969115E-2</v>
      </c>
      <c r="AD3807" s="42">
        <v>0</v>
      </c>
      <c r="AF3807" s="32" t="s">
        <v>4449</v>
      </c>
      <c r="AG3807">
        <v>31.94</v>
      </c>
      <c r="AH3807">
        <f t="shared" si="127"/>
        <v>-1.0226216299969115E-2</v>
      </c>
      <c r="AI3807" s="180">
        <v>0</v>
      </c>
      <c r="AJ3807" s="42">
        <f ca="1">_xlfn.NORM.INV(RAND(),VAR!$F$6,VAR!$F$7)</f>
        <v>1.0454932067549997E-2</v>
      </c>
    </row>
    <row r="3808" spans="27:36" x14ac:dyDescent="0.25">
      <c r="AA3808" s="32" t="s">
        <v>4483</v>
      </c>
      <c r="AB3808">
        <v>32.270000000000003</v>
      </c>
      <c r="AC3808">
        <f t="shared" si="126"/>
        <v>0.16877942774357124</v>
      </c>
      <c r="AD3808" s="42">
        <v>0</v>
      </c>
      <c r="AF3808" s="32" t="s">
        <v>4483</v>
      </c>
      <c r="AG3808">
        <v>32.270000000000003</v>
      </c>
      <c r="AH3808">
        <f t="shared" si="127"/>
        <v>0.16877942774357124</v>
      </c>
      <c r="AI3808" s="180">
        <v>0</v>
      </c>
      <c r="AJ3808" s="42">
        <f ca="1">_xlfn.NORM.INV(RAND(),VAR!$F$6,VAR!$F$7)</f>
        <v>1.7994138691997702E-2</v>
      </c>
    </row>
    <row r="3809" spans="27:36" x14ac:dyDescent="0.25">
      <c r="AA3809" s="32" t="s">
        <v>4836</v>
      </c>
      <c r="AB3809">
        <v>27.61</v>
      </c>
      <c r="AC3809">
        <f t="shared" si="126"/>
        <v>7.2966070777087388E-3</v>
      </c>
      <c r="AD3809" s="42">
        <v>0</v>
      </c>
      <c r="AF3809" s="32" t="s">
        <v>4836</v>
      </c>
      <c r="AG3809">
        <v>27.61</v>
      </c>
      <c r="AH3809">
        <f t="shared" si="127"/>
        <v>7.2966070777087388E-3</v>
      </c>
      <c r="AI3809" s="180">
        <v>0</v>
      </c>
      <c r="AJ3809" s="42">
        <f ca="1">_xlfn.NORM.INV(RAND(),VAR!$F$6,VAR!$F$7)</f>
        <v>-4.4680889308193174E-2</v>
      </c>
    </row>
    <row r="3810" spans="27:36" x14ac:dyDescent="0.25">
      <c r="AA3810" s="32" t="s">
        <v>4841</v>
      </c>
      <c r="AB3810">
        <v>27.41</v>
      </c>
      <c r="AC3810">
        <f t="shared" si="126"/>
        <v>-0.12287999999999999</v>
      </c>
      <c r="AD3810" s="42">
        <v>0</v>
      </c>
      <c r="AF3810" s="32" t="s">
        <v>4841</v>
      </c>
      <c r="AG3810">
        <v>27.41</v>
      </c>
      <c r="AH3810">
        <f t="shared" si="127"/>
        <v>-0.12287999999999999</v>
      </c>
      <c r="AI3810" s="180">
        <v>0</v>
      </c>
      <c r="AJ3810" s="42">
        <f ca="1">_xlfn.NORM.INV(RAND(),VAR!$F$6,VAR!$F$7)</f>
        <v>1.8415256770621755E-2</v>
      </c>
    </row>
    <row r="3811" spans="27:36" x14ac:dyDescent="0.25">
      <c r="AA3811" s="32" t="s">
        <v>4920</v>
      </c>
      <c r="AB3811">
        <v>31.25</v>
      </c>
      <c r="AC3811">
        <f t="shared" si="126"/>
        <v>0.21879875195007803</v>
      </c>
      <c r="AD3811" s="42">
        <v>0</v>
      </c>
      <c r="AF3811" s="32" t="s">
        <v>4920</v>
      </c>
      <c r="AG3811">
        <v>31.25</v>
      </c>
      <c r="AH3811">
        <f t="shared" si="127"/>
        <v>0.21879875195007803</v>
      </c>
      <c r="AI3811" s="180">
        <v>0</v>
      </c>
      <c r="AJ3811" s="42">
        <f ca="1">_xlfn.NORM.INV(RAND(),VAR!$F$6,VAR!$F$7)</f>
        <v>2.2440868768535488E-2</v>
      </c>
    </row>
    <row r="3812" spans="27:36" x14ac:dyDescent="0.25">
      <c r="AA3812" s="32" t="s">
        <v>5197</v>
      </c>
      <c r="AB3812">
        <v>25.64</v>
      </c>
      <c r="AC3812">
        <f t="shared" si="126"/>
        <v>0.16175804259175353</v>
      </c>
      <c r="AD3812" s="42">
        <v>0</v>
      </c>
      <c r="AF3812" s="32" t="s">
        <v>5197</v>
      </c>
      <c r="AG3812">
        <v>25.64</v>
      </c>
      <c r="AH3812">
        <f t="shared" si="127"/>
        <v>0.16175804259175353</v>
      </c>
      <c r="AI3812" s="180">
        <v>0</v>
      </c>
      <c r="AJ3812" s="42">
        <f ca="1">_xlfn.NORM.INV(RAND(),VAR!$F$6,VAR!$F$7)</f>
        <v>-7.0816164550704681E-3</v>
      </c>
    </row>
    <row r="3813" spans="27:36" x14ac:dyDescent="0.25">
      <c r="AA3813" s="32" t="s">
        <v>5241</v>
      </c>
      <c r="AB3813">
        <v>22.07</v>
      </c>
      <c r="AC3813">
        <f t="shared" si="126"/>
        <v>8.4520884520884465E-2</v>
      </c>
      <c r="AD3813" s="42">
        <v>0</v>
      </c>
      <c r="AF3813" s="32" t="s">
        <v>5241</v>
      </c>
      <c r="AG3813">
        <v>22.07</v>
      </c>
      <c r="AH3813">
        <f t="shared" si="127"/>
        <v>8.4520884520884465E-2</v>
      </c>
      <c r="AI3813" s="180">
        <v>0</v>
      </c>
      <c r="AJ3813" s="42">
        <f ca="1">_xlfn.NORM.INV(RAND(),VAR!$F$6,VAR!$F$7)</f>
        <v>-1.4703651075980406E-2</v>
      </c>
    </row>
    <row r="3814" spans="27:36" x14ac:dyDescent="0.25">
      <c r="AA3814" s="32" t="s">
        <v>5283</v>
      </c>
      <c r="AB3814">
        <v>20.350000000000001</v>
      </c>
      <c r="AC3814">
        <f t="shared" si="126"/>
        <v>0.38718473074301296</v>
      </c>
      <c r="AD3814" s="42">
        <v>0</v>
      </c>
      <c r="AF3814" s="32" t="s">
        <v>5283</v>
      </c>
      <c r="AG3814">
        <v>20.350000000000001</v>
      </c>
      <c r="AH3814">
        <f t="shared" si="127"/>
        <v>0.38718473074301296</v>
      </c>
      <c r="AI3814" s="180">
        <v>0</v>
      </c>
      <c r="AJ3814" s="42">
        <f ca="1">_xlfn.NORM.INV(RAND(),VAR!$F$6,VAR!$F$7)</f>
        <v>5.4591633683545157E-3</v>
      </c>
    </row>
    <row r="3815" spans="27:36" x14ac:dyDescent="0.25">
      <c r="AA3815" s="32" t="s">
        <v>5444</v>
      </c>
      <c r="AB3815">
        <v>14.67</v>
      </c>
      <c r="AC3815">
        <f t="shared" si="126"/>
        <v>3.4199726402188713E-3</v>
      </c>
      <c r="AD3815" s="42">
        <v>0</v>
      </c>
      <c r="AF3815" s="32" t="s">
        <v>5444</v>
      </c>
      <c r="AG3815">
        <v>14.67</v>
      </c>
      <c r="AH3815">
        <f t="shared" si="127"/>
        <v>3.4199726402188713E-3</v>
      </c>
      <c r="AI3815" s="180">
        <v>0</v>
      </c>
      <c r="AJ3815" s="42">
        <f ca="1">_xlfn.NORM.INV(RAND(),VAR!$F$6,VAR!$F$7)</f>
        <v>-6.1385061306099015E-3</v>
      </c>
    </row>
    <row r="3816" spans="27:36" x14ac:dyDescent="0.25">
      <c r="AA3816" s="32" t="s">
        <v>5466</v>
      </c>
      <c r="AB3816">
        <v>14.62</v>
      </c>
      <c r="AC3816">
        <f t="shared" si="126"/>
        <v>-5.4421768707483276E-3</v>
      </c>
      <c r="AD3816" s="42">
        <v>0</v>
      </c>
      <c r="AF3816" s="32" t="s">
        <v>5466</v>
      </c>
      <c r="AG3816">
        <v>14.62</v>
      </c>
      <c r="AH3816">
        <f t="shared" si="127"/>
        <v>-5.4421768707483276E-3</v>
      </c>
      <c r="AI3816" s="180">
        <v>0</v>
      </c>
      <c r="AJ3816" s="42">
        <f ca="1">_xlfn.NORM.INV(RAND(),VAR!$F$6,VAR!$F$7)</f>
        <v>-1.4736616787764771E-2</v>
      </c>
    </row>
    <row r="3817" spans="27:36" x14ac:dyDescent="0.25">
      <c r="AA3817" s="32" t="s">
        <v>5477</v>
      </c>
      <c r="AB3817">
        <v>14.7</v>
      </c>
      <c r="AC3817">
        <f t="shared" si="126"/>
        <v>0.10943396226415092</v>
      </c>
      <c r="AD3817" s="42">
        <v>0</v>
      </c>
      <c r="AF3817" s="32" t="s">
        <v>5477</v>
      </c>
      <c r="AG3817">
        <v>14.7</v>
      </c>
      <c r="AH3817">
        <f t="shared" si="127"/>
        <v>0.10943396226415092</v>
      </c>
      <c r="AI3817" s="180">
        <v>0</v>
      </c>
      <c r="AJ3817" s="42">
        <f ca="1">_xlfn.NORM.INV(RAND(),VAR!$F$6,VAR!$F$7)</f>
        <v>-6.5989280103162041E-3</v>
      </c>
    </row>
    <row r="3818" spans="27:36" x14ac:dyDescent="0.25">
      <c r="AA3818" s="32" t="s">
        <v>5486</v>
      </c>
      <c r="AB3818">
        <v>13.25</v>
      </c>
      <c r="AC3818">
        <f t="shared" si="126"/>
        <v>0</v>
      </c>
      <c r="AD3818" s="42">
        <v>0</v>
      </c>
      <c r="AF3818" s="32" t="s">
        <v>5486</v>
      </c>
      <c r="AG3818">
        <v>13.25</v>
      </c>
      <c r="AH3818">
        <f t="shared" si="127"/>
        <v>0</v>
      </c>
      <c r="AI3818" s="180">
        <v>0</v>
      </c>
      <c r="AJ3818" s="42">
        <f ca="1">_xlfn.NORM.INV(RAND(),VAR!$F$6,VAR!$F$7)</f>
        <v>5.5084310709145115E-2</v>
      </c>
    </row>
    <row r="3819" spans="27:36" x14ac:dyDescent="0.25">
      <c r="AA3819" s="32" t="s">
        <v>5487</v>
      </c>
      <c r="AB3819">
        <v>13.25</v>
      </c>
      <c r="AC3819">
        <f t="shared" si="126"/>
        <v>5.9152677857713831E-2</v>
      </c>
      <c r="AD3819" s="42">
        <v>0</v>
      </c>
      <c r="AF3819" s="32" t="s">
        <v>5487</v>
      </c>
      <c r="AG3819">
        <v>13.25</v>
      </c>
      <c r="AH3819">
        <f t="shared" si="127"/>
        <v>5.9152677857713831E-2</v>
      </c>
      <c r="AI3819" s="180">
        <v>0</v>
      </c>
      <c r="AJ3819" s="42">
        <f ca="1">_xlfn.NORM.INV(RAND(),VAR!$F$6,VAR!$F$7)</f>
        <v>-9.2240617373012639E-3</v>
      </c>
    </row>
    <row r="3820" spans="27:36" x14ac:dyDescent="0.25">
      <c r="AA3820" s="32" t="s">
        <v>5502</v>
      </c>
      <c r="AB3820">
        <v>12.51</v>
      </c>
      <c r="AC3820">
        <f t="shared" si="126"/>
        <v>-3.023255813953496E-2</v>
      </c>
      <c r="AD3820" s="42">
        <v>0</v>
      </c>
      <c r="AF3820" s="32" t="s">
        <v>5502</v>
      </c>
      <c r="AG3820">
        <v>12.51</v>
      </c>
      <c r="AH3820">
        <f t="shared" si="127"/>
        <v>-3.023255813953496E-2</v>
      </c>
      <c r="AI3820" s="180">
        <v>0</v>
      </c>
      <c r="AJ3820" s="42">
        <f ca="1">_xlfn.NORM.INV(RAND(),VAR!$F$6,VAR!$F$7)</f>
        <v>-1.6410310768193159E-2</v>
      </c>
    </row>
    <row r="3821" spans="27:36" x14ac:dyDescent="0.25">
      <c r="AA3821" s="32" t="s">
        <v>5507</v>
      </c>
      <c r="AB3821">
        <v>12.9</v>
      </c>
      <c r="AC3821">
        <f t="shared" si="126"/>
        <v>7.2319201995012516E-2</v>
      </c>
      <c r="AD3821" s="42">
        <v>0</v>
      </c>
      <c r="AF3821" s="32" t="s">
        <v>5507</v>
      </c>
      <c r="AG3821">
        <v>12.9</v>
      </c>
      <c r="AH3821">
        <f t="shared" si="127"/>
        <v>7.2319201995012516E-2</v>
      </c>
      <c r="AI3821" s="180">
        <v>0</v>
      </c>
      <c r="AJ3821" s="42">
        <f ca="1">_xlfn.NORM.INV(RAND(),VAR!$F$6,VAR!$F$7)</f>
        <v>-8.755426259274288E-3</v>
      </c>
    </row>
    <row r="3822" spans="27:36" x14ac:dyDescent="0.25">
      <c r="AA3822" s="32" t="s">
        <v>5533</v>
      </c>
      <c r="AB3822">
        <v>12.03</v>
      </c>
      <c r="AC3822">
        <f t="shared" si="126"/>
        <v>3.3361134278564464E-3</v>
      </c>
      <c r="AD3822" s="42">
        <v>0</v>
      </c>
      <c r="AF3822" s="32" t="s">
        <v>5533</v>
      </c>
      <c r="AG3822">
        <v>12.03</v>
      </c>
      <c r="AH3822">
        <f t="shared" si="127"/>
        <v>3.3361134278564464E-3</v>
      </c>
      <c r="AI3822" s="180">
        <v>0</v>
      </c>
      <c r="AJ3822" s="42">
        <f ca="1">_xlfn.NORM.INV(RAND(),VAR!$F$6,VAR!$F$7)</f>
        <v>-2.4458405253587188E-2</v>
      </c>
    </row>
    <row r="3823" spans="27:36" x14ac:dyDescent="0.25">
      <c r="AA3823" s="32" t="s">
        <v>5536</v>
      </c>
      <c r="AB3823">
        <v>11.99</v>
      </c>
      <c r="AC3823">
        <f t="shared" si="126"/>
        <v>0.19541375872382871</v>
      </c>
      <c r="AD3823" s="42">
        <v>0</v>
      </c>
      <c r="AF3823" s="32" t="s">
        <v>5536</v>
      </c>
      <c r="AG3823">
        <v>11.99</v>
      </c>
      <c r="AH3823">
        <f t="shared" si="127"/>
        <v>0.19541375872382871</v>
      </c>
      <c r="AI3823" s="180">
        <v>0</v>
      </c>
      <c r="AJ3823" s="42">
        <f ca="1">_xlfn.NORM.INV(RAND(),VAR!$F$6,VAR!$F$7)</f>
        <v>2.8277004550195408E-2</v>
      </c>
    </row>
    <row r="3824" spans="27:36" x14ac:dyDescent="0.25">
      <c r="AA3824" s="32" t="s">
        <v>5582</v>
      </c>
      <c r="AB3824">
        <v>10.029999999999999</v>
      </c>
      <c r="AC3824">
        <f t="shared" si="126"/>
        <v>-0.18388934092758336</v>
      </c>
      <c r="AD3824" s="42">
        <v>0</v>
      </c>
      <c r="AF3824" s="32" t="s">
        <v>5582</v>
      </c>
      <c r="AG3824">
        <v>10.029999999999999</v>
      </c>
      <c r="AH3824">
        <f t="shared" si="127"/>
        <v>-0.18388934092758336</v>
      </c>
      <c r="AI3824" s="180">
        <v>0</v>
      </c>
      <c r="AJ3824" s="42">
        <f ca="1">_xlfn.NORM.INV(RAND(),VAR!$F$6,VAR!$F$7)</f>
        <v>4.1638300068568548E-3</v>
      </c>
    </row>
    <row r="3825" spans="27:36" x14ac:dyDescent="0.25">
      <c r="AA3825" s="32" t="s">
        <v>5634</v>
      </c>
      <c r="AB3825">
        <v>12.29</v>
      </c>
      <c r="AC3825">
        <f t="shared" si="126"/>
        <v>8.143322475568926E-4</v>
      </c>
      <c r="AD3825" s="42">
        <v>0</v>
      </c>
      <c r="AF3825" s="32" t="s">
        <v>5634</v>
      </c>
      <c r="AG3825">
        <v>12.29</v>
      </c>
      <c r="AH3825">
        <f t="shared" si="127"/>
        <v>8.143322475568926E-4</v>
      </c>
      <c r="AI3825" s="180">
        <v>0</v>
      </c>
      <c r="AJ3825" s="42">
        <f ca="1">_xlfn.NORM.INV(RAND(),VAR!$F$6,VAR!$F$7)</f>
        <v>1.3235204590737458E-2</v>
      </c>
    </row>
    <row r="3826" spans="27:36" x14ac:dyDescent="0.25">
      <c r="AA3826" s="32" t="s">
        <v>5637</v>
      </c>
      <c r="AB3826">
        <v>12.28</v>
      </c>
      <c r="AC3826">
        <f t="shared" si="126"/>
        <v>-3.2467532467532756E-3</v>
      </c>
      <c r="AD3826" s="42">
        <v>0</v>
      </c>
      <c r="AF3826" s="32" t="s">
        <v>5637</v>
      </c>
      <c r="AG3826">
        <v>12.28</v>
      </c>
      <c r="AH3826">
        <f t="shared" si="127"/>
        <v>-3.2467532467532756E-3</v>
      </c>
      <c r="AI3826" s="180">
        <v>0</v>
      </c>
      <c r="AJ3826" s="42">
        <f ca="1">_xlfn.NORM.INV(RAND(),VAR!$F$6,VAR!$F$7)</f>
        <v>2.4874918196614391E-2</v>
      </c>
    </row>
    <row r="3827" spans="27:36" x14ac:dyDescent="0.25">
      <c r="AA3827" s="32" t="s">
        <v>5640</v>
      </c>
      <c r="AB3827">
        <v>12.32</v>
      </c>
      <c r="AC3827">
        <f t="shared" si="126"/>
        <v>-4.4220325833979834E-2</v>
      </c>
      <c r="AD3827" s="42">
        <v>0</v>
      </c>
      <c r="AF3827" s="32" t="s">
        <v>5640</v>
      </c>
      <c r="AG3827">
        <v>12.32</v>
      </c>
      <c r="AH3827">
        <f t="shared" si="127"/>
        <v>-4.4220325833979834E-2</v>
      </c>
      <c r="AI3827" s="180">
        <v>0</v>
      </c>
      <c r="AJ3827" s="42">
        <f ca="1">_xlfn.NORM.INV(RAND(),VAR!$F$6,VAR!$F$7)</f>
        <v>1.6720926725722937E-2</v>
      </c>
    </row>
    <row r="3828" spans="27:36" x14ac:dyDescent="0.25">
      <c r="AA3828" s="32" t="s">
        <v>5668</v>
      </c>
      <c r="AB3828">
        <v>12.89</v>
      </c>
      <c r="AC3828">
        <f t="shared" si="126"/>
        <v>5.5692055692055709E-2</v>
      </c>
      <c r="AD3828" s="42">
        <v>0</v>
      </c>
      <c r="AF3828" s="32" t="s">
        <v>5668</v>
      </c>
      <c r="AG3828">
        <v>12.89</v>
      </c>
      <c r="AH3828">
        <f t="shared" si="127"/>
        <v>5.5692055692055709E-2</v>
      </c>
      <c r="AI3828" s="180">
        <v>0</v>
      </c>
      <c r="AJ3828" s="42">
        <f ca="1">_xlfn.NORM.INV(RAND(),VAR!$F$6,VAR!$F$7)</f>
        <v>1.1852529898161083E-2</v>
      </c>
    </row>
    <row r="3829" spans="27:36" x14ac:dyDescent="0.25">
      <c r="AA3829" s="32" t="s">
        <v>5677</v>
      </c>
      <c r="AB3829">
        <v>12.21</v>
      </c>
      <c r="AC3829">
        <f t="shared" si="126"/>
        <v>5.3494391716997436E-2</v>
      </c>
      <c r="AD3829" s="42">
        <v>0</v>
      </c>
      <c r="AF3829" s="32" t="s">
        <v>5677</v>
      </c>
      <c r="AG3829">
        <v>12.21</v>
      </c>
      <c r="AH3829">
        <f t="shared" si="127"/>
        <v>5.3494391716997436E-2</v>
      </c>
      <c r="AI3829" s="180">
        <v>0</v>
      </c>
      <c r="AJ3829" s="42">
        <f ca="1">_xlfn.NORM.INV(RAND(),VAR!$F$6,VAR!$F$7)</f>
        <v>4.5785959381476416E-3</v>
      </c>
    </row>
    <row r="3830" spans="27:36" x14ac:dyDescent="0.25">
      <c r="AA3830" s="32" t="s">
        <v>5689</v>
      </c>
      <c r="AB3830">
        <v>11.59</v>
      </c>
      <c r="AC3830">
        <f t="shared" si="126"/>
        <v>-3.4393809114360296E-3</v>
      </c>
      <c r="AD3830" s="42">
        <v>0</v>
      </c>
      <c r="AF3830" s="32" t="s">
        <v>5689</v>
      </c>
      <c r="AG3830">
        <v>11.59</v>
      </c>
      <c r="AH3830">
        <f t="shared" si="127"/>
        <v>-3.4393809114360296E-3</v>
      </c>
      <c r="AI3830" s="180">
        <v>0</v>
      </c>
      <c r="AJ3830" s="42">
        <f ca="1">_xlfn.NORM.INV(RAND(),VAR!$F$6,VAR!$F$7)</f>
        <v>1.670660053561197E-2</v>
      </c>
    </row>
    <row r="3831" spans="27:36" x14ac:dyDescent="0.25">
      <c r="AA3831" s="32" t="s">
        <v>5694</v>
      </c>
      <c r="AB3831">
        <v>11.63</v>
      </c>
      <c r="AC3831">
        <f t="shared" si="126"/>
        <v>4.5863309352518034E-2</v>
      </c>
      <c r="AD3831" s="42">
        <v>0</v>
      </c>
      <c r="AF3831" s="32" t="s">
        <v>5694</v>
      </c>
      <c r="AG3831">
        <v>11.63</v>
      </c>
      <c r="AH3831">
        <f t="shared" si="127"/>
        <v>4.5863309352518034E-2</v>
      </c>
      <c r="AI3831" s="180">
        <v>0</v>
      </c>
      <c r="AJ3831" s="42">
        <f ca="1">_xlfn.NORM.INV(RAND(),VAR!$F$6,VAR!$F$7)</f>
        <v>-2.7013397432510924E-2</v>
      </c>
    </row>
    <row r="3832" spans="27:36" x14ac:dyDescent="0.25">
      <c r="AA3832" s="32" t="s">
        <v>5712</v>
      </c>
      <c r="AB3832">
        <v>11.12</v>
      </c>
      <c r="AC3832">
        <f t="shared" si="126"/>
        <v>7.2463768115942351E-3</v>
      </c>
      <c r="AD3832" s="42">
        <v>0</v>
      </c>
      <c r="AF3832" s="32" t="s">
        <v>5712</v>
      </c>
      <c r="AG3832">
        <v>11.12</v>
      </c>
      <c r="AH3832">
        <f t="shared" si="127"/>
        <v>7.2463768115942351E-3</v>
      </c>
      <c r="AI3832" s="180">
        <v>0</v>
      </c>
      <c r="AJ3832" s="42">
        <f ca="1">_xlfn.NORM.INV(RAND(),VAR!$F$6,VAR!$F$7)</f>
        <v>2.9479591840678642E-3</v>
      </c>
    </row>
    <row r="3833" spans="27:36" x14ac:dyDescent="0.25">
      <c r="AA3833" s="32" t="s">
        <v>5716</v>
      </c>
      <c r="AB3833">
        <v>11.04</v>
      </c>
      <c r="AC3833">
        <f t="shared" si="126"/>
        <v>-1.1638316920322356E-2</v>
      </c>
      <c r="AD3833" s="42">
        <v>0</v>
      </c>
      <c r="AF3833" s="32" t="s">
        <v>5716</v>
      </c>
      <c r="AG3833">
        <v>11.04</v>
      </c>
      <c r="AH3833">
        <f t="shared" si="127"/>
        <v>-1.1638316920322356E-2</v>
      </c>
      <c r="AI3833" s="180">
        <v>0</v>
      </c>
      <c r="AJ3833" s="42">
        <f ca="1">_xlfn.NORM.INV(RAND(),VAR!$F$6,VAR!$F$7)</f>
        <v>2.418262364071249E-2</v>
      </c>
    </row>
    <row r="3834" spans="27:36" x14ac:dyDescent="0.25">
      <c r="AA3834" s="32" t="s">
        <v>5720</v>
      </c>
      <c r="AB3834">
        <v>11.17</v>
      </c>
      <c r="AC3834">
        <f t="shared" si="126"/>
        <v>0.15511892450879006</v>
      </c>
      <c r="AD3834" s="42">
        <v>0</v>
      </c>
      <c r="AF3834" s="32" t="s">
        <v>5720</v>
      </c>
      <c r="AG3834">
        <v>11.17</v>
      </c>
      <c r="AH3834">
        <f t="shared" si="127"/>
        <v>0.15511892450879006</v>
      </c>
      <c r="AI3834" s="180">
        <v>0</v>
      </c>
      <c r="AJ3834" s="42">
        <f ca="1">_xlfn.NORM.INV(RAND(),VAR!$F$6,VAR!$F$7)</f>
        <v>-7.5564178083732392E-3</v>
      </c>
    </row>
    <row r="3835" spans="27:36" x14ac:dyDescent="0.25">
      <c r="AA3835" s="32" t="s">
        <v>5736</v>
      </c>
      <c r="AB3835">
        <v>9.67</v>
      </c>
      <c r="AC3835">
        <f t="shared" si="126"/>
        <v>0</v>
      </c>
      <c r="AD3835" s="42">
        <v>0</v>
      </c>
      <c r="AF3835" s="32" t="s">
        <v>5736</v>
      </c>
      <c r="AG3835">
        <v>9.67</v>
      </c>
      <c r="AH3835">
        <f t="shared" si="127"/>
        <v>0</v>
      </c>
      <c r="AI3835" s="180">
        <v>0</v>
      </c>
      <c r="AJ3835" s="42">
        <f ca="1">_xlfn.NORM.INV(RAND(),VAR!$F$6,VAR!$F$7)</f>
        <v>-1.0259366776701991E-3</v>
      </c>
    </row>
    <row r="3836" spans="27:36" x14ac:dyDescent="0.25">
      <c r="AA3836" s="32" t="s">
        <v>5737</v>
      </c>
      <c r="AB3836">
        <v>9.67</v>
      </c>
      <c r="AC3836">
        <f t="shared" si="126"/>
        <v>2.0042194092827037E-2</v>
      </c>
      <c r="AD3836" s="42">
        <v>0</v>
      </c>
      <c r="AF3836" s="32" t="s">
        <v>5737</v>
      </c>
      <c r="AG3836">
        <v>9.67</v>
      </c>
      <c r="AH3836">
        <f t="shared" si="127"/>
        <v>2.0042194092827037E-2</v>
      </c>
      <c r="AI3836" s="180">
        <v>0</v>
      </c>
      <c r="AJ3836" s="42">
        <f ca="1">_xlfn.NORM.INV(RAND(),VAR!$F$6,VAR!$F$7)</f>
        <v>9.932115446169839E-3</v>
      </c>
    </row>
    <row r="3837" spans="27:36" x14ac:dyDescent="0.25">
      <c r="AA3837" s="32" t="s">
        <v>5773</v>
      </c>
      <c r="AB3837">
        <v>9.48</v>
      </c>
      <c r="AC3837">
        <f t="shared" si="126"/>
        <v>3.4934497816593968E-2</v>
      </c>
      <c r="AD3837" s="42">
        <v>0</v>
      </c>
      <c r="AF3837" s="32" t="s">
        <v>5773</v>
      </c>
      <c r="AG3837">
        <v>9.48</v>
      </c>
      <c r="AH3837">
        <f t="shared" si="127"/>
        <v>3.4934497816593968E-2</v>
      </c>
      <c r="AI3837" s="180">
        <v>0</v>
      </c>
      <c r="AJ3837" s="42">
        <f ca="1">_xlfn.NORM.INV(RAND(),VAR!$F$6,VAR!$F$7)</f>
        <v>1.7111847459226261E-2</v>
      </c>
    </row>
    <row r="3838" spans="27:36" x14ac:dyDescent="0.25">
      <c r="AA3838" s="32" t="s">
        <v>5776</v>
      </c>
      <c r="AB3838">
        <v>9.16</v>
      </c>
      <c r="AC3838">
        <f t="shared" si="126"/>
        <v>6.264501160092828E-2</v>
      </c>
      <c r="AD3838" s="42">
        <v>0</v>
      </c>
      <c r="AF3838" s="32" t="s">
        <v>5776</v>
      </c>
      <c r="AG3838">
        <v>9.16</v>
      </c>
      <c r="AH3838">
        <f t="shared" si="127"/>
        <v>6.264501160092828E-2</v>
      </c>
      <c r="AI3838" s="180">
        <v>0</v>
      </c>
      <c r="AJ3838" s="42">
        <f ca="1">_xlfn.NORM.INV(RAND(),VAR!$F$6,VAR!$F$7)</f>
        <v>1.3250498487518298E-2</v>
      </c>
    </row>
    <row r="3839" spans="27:36" x14ac:dyDescent="0.25">
      <c r="AA3839" s="32" t="s">
        <v>5810</v>
      </c>
      <c r="AB3839">
        <v>8.6199999999999992</v>
      </c>
      <c r="AC3839">
        <f t="shared" si="126"/>
        <v>4.2321644498186206E-2</v>
      </c>
      <c r="AD3839" s="42">
        <v>0</v>
      </c>
      <c r="AF3839" s="32" t="s">
        <v>5810</v>
      </c>
      <c r="AG3839">
        <v>8.6199999999999992</v>
      </c>
      <c r="AH3839">
        <f t="shared" si="127"/>
        <v>4.2321644498186206E-2</v>
      </c>
      <c r="AI3839" s="180">
        <v>0</v>
      </c>
      <c r="AJ3839" s="42">
        <f ca="1">_xlfn.NORM.INV(RAND(),VAR!$F$6,VAR!$F$7)</f>
        <v>-1.338262990065428E-2</v>
      </c>
    </row>
    <row r="3840" spans="27:36" x14ac:dyDescent="0.25">
      <c r="AA3840" s="32" t="s">
        <v>5817</v>
      </c>
      <c r="AB3840">
        <v>8.27</v>
      </c>
      <c r="AC3840">
        <f t="shared" si="126"/>
        <v>9.3915343915343952E-2</v>
      </c>
      <c r="AD3840" s="42">
        <v>0</v>
      </c>
      <c r="AF3840" s="32" t="s">
        <v>5817</v>
      </c>
      <c r="AG3840">
        <v>8.27</v>
      </c>
      <c r="AH3840">
        <f t="shared" si="127"/>
        <v>9.3915343915343952E-2</v>
      </c>
      <c r="AI3840" s="180">
        <v>0</v>
      </c>
      <c r="AJ3840" s="42">
        <f ca="1">_xlfn.NORM.INV(RAND(),VAR!$F$6,VAR!$F$7)</f>
        <v>2.067938874934809E-2</v>
      </c>
    </row>
    <row r="3841" spans="27:36" x14ac:dyDescent="0.25">
      <c r="AA3841" s="32" t="s">
        <v>5886</v>
      </c>
      <c r="AB3841">
        <v>7.56</v>
      </c>
      <c r="AC3841">
        <f t="shared" si="126"/>
        <v>-1.3210039630119352E-3</v>
      </c>
      <c r="AD3841" s="42">
        <v>0</v>
      </c>
      <c r="AF3841" s="32" t="s">
        <v>5886</v>
      </c>
      <c r="AG3841">
        <v>7.56</v>
      </c>
      <c r="AH3841">
        <f t="shared" si="127"/>
        <v>-1.3210039630119352E-3</v>
      </c>
      <c r="AI3841" s="180">
        <v>0</v>
      </c>
      <c r="AJ3841" s="42">
        <f ca="1">_xlfn.NORM.INV(RAND(),VAR!$F$6,VAR!$F$7)</f>
        <v>-1.3171696922424384E-2</v>
      </c>
    </row>
    <row r="3842" spans="27:36" x14ac:dyDescent="0.25">
      <c r="AA3842" s="32" t="s">
        <v>5895</v>
      </c>
      <c r="AB3842">
        <v>7.57</v>
      </c>
      <c r="AC3842">
        <f t="shared" si="126"/>
        <v>1.3386880856760541E-2</v>
      </c>
      <c r="AD3842" s="42">
        <v>0</v>
      </c>
      <c r="AF3842" s="32" t="s">
        <v>5895</v>
      </c>
      <c r="AG3842">
        <v>7.57</v>
      </c>
      <c r="AH3842">
        <f t="shared" si="127"/>
        <v>1.3386880856760541E-2</v>
      </c>
      <c r="AI3842" s="180">
        <v>0</v>
      </c>
      <c r="AJ3842" s="42">
        <f ca="1">_xlfn.NORM.INV(RAND(),VAR!$F$6,VAR!$F$7)</f>
        <v>-2.3250332444074602E-2</v>
      </c>
    </row>
    <row r="3843" spans="27:36" x14ac:dyDescent="0.25">
      <c r="AA3843" s="32" t="s">
        <v>5898</v>
      </c>
      <c r="AB3843">
        <v>7.47</v>
      </c>
      <c r="AC3843">
        <f t="shared" si="126"/>
        <v>7.7922077922077948E-2</v>
      </c>
      <c r="AD3843" s="42">
        <v>0</v>
      </c>
      <c r="AF3843" s="32" t="s">
        <v>5898</v>
      </c>
      <c r="AG3843">
        <v>7.47</v>
      </c>
      <c r="AH3843">
        <f t="shared" si="127"/>
        <v>7.7922077922077948E-2</v>
      </c>
      <c r="AI3843" s="180">
        <v>0</v>
      </c>
      <c r="AJ3843" s="42">
        <f ca="1">_xlfn.NORM.INV(RAND(),VAR!$F$6,VAR!$F$7)</f>
        <v>-3.3057422847440461E-2</v>
      </c>
    </row>
    <row r="3844" spans="27:36" x14ac:dyDescent="0.25">
      <c r="AA3844" s="32" t="s">
        <v>5906</v>
      </c>
      <c r="AB3844">
        <v>6.93</v>
      </c>
      <c r="AC3844">
        <f t="shared" ref="AC3844:AC3907" si="128">(AB3844/AB3845)-1</f>
        <v>-1.4409221902018654E-3</v>
      </c>
      <c r="AD3844" s="42">
        <v>0</v>
      </c>
      <c r="AF3844" s="32" t="s">
        <v>5906</v>
      </c>
      <c r="AG3844">
        <v>6.93</v>
      </c>
      <c r="AH3844">
        <f t="shared" ref="AH3844:AH3907" si="129">(AG3844/AG3845)-1</f>
        <v>-1.4409221902018654E-3</v>
      </c>
      <c r="AI3844" s="180">
        <v>0</v>
      </c>
      <c r="AJ3844" s="42">
        <f ca="1">_xlfn.NORM.INV(RAND(),VAR!$F$6,VAR!$F$7)</f>
        <v>1.1669766074682494E-2</v>
      </c>
    </row>
    <row r="3845" spans="27:36" x14ac:dyDescent="0.25">
      <c r="AA3845" s="32" t="s">
        <v>5910</v>
      </c>
      <c r="AB3845">
        <v>6.94</v>
      </c>
      <c r="AC3845">
        <f t="shared" si="128"/>
        <v>4.3415340086832011E-3</v>
      </c>
      <c r="AD3845" s="42">
        <v>0</v>
      </c>
      <c r="AF3845" s="32" t="s">
        <v>5910</v>
      </c>
      <c r="AG3845">
        <v>6.94</v>
      </c>
      <c r="AH3845">
        <f t="shared" si="129"/>
        <v>4.3415340086832011E-3</v>
      </c>
      <c r="AI3845" s="180">
        <v>0</v>
      </c>
      <c r="AJ3845" s="42">
        <f ca="1">_xlfn.NORM.INV(RAND(),VAR!$F$6,VAR!$F$7)</f>
        <v>-8.3042575235231682E-3</v>
      </c>
    </row>
    <row r="3846" spans="27:36" x14ac:dyDescent="0.25">
      <c r="AA3846" s="32" t="s">
        <v>5917</v>
      </c>
      <c r="AB3846">
        <v>6.91</v>
      </c>
      <c r="AC3846">
        <f t="shared" si="128"/>
        <v>-1.7069701280227556E-2</v>
      </c>
      <c r="AD3846" s="42">
        <v>0</v>
      </c>
      <c r="AF3846" s="32" t="s">
        <v>5917</v>
      </c>
      <c r="AG3846">
        <v>6.91</v>
      </c>
      <c r="AH3846">
        <f t="shared" si="129"/>
        <v>-1.7069701280227556E-2</v>
      </c>
      <c r="AI3846" s="180">
        <v>0</v>
      </c>
      <c r="AJ3846" s="42">
        <f ca="1">_xlfn.NORM.INV(RAND(),VAR!$F$6,VAR!$F$7)</f>
        <v>2.9901673316942372E-2</v>
      </c>
    </row>
    <row r="3847" spans="27:36" x14ac:dyDescent="0.25">
      <c r="AA3847" s="32" t="s">
        <v>5919</v>
      </c>
      <c r="AB3847">
        <v>7.03</v>
      </c>
      <c r="AC3847">
        <f t="shared" si="128"/>
        <v>-9.8591549295773406E-3</v>
      </c>
      <c r="AD3847" s="42">
        <v>0</v>
      </c>
      <c r="AF3847" s="32" t="s">
        <v>5919</v>
      </c>
      <c r="AG3847">
        <v>7.03</v>
      </c>
      <c r="AH3847">
        <f t="shared" si="129"/>
        <v>-9.8591549295773406E-3</v>
      </c>
      <c r="AI3847" s="180">
        <v>0</v>
      </c>
      <c r="AJ3847" s="42">
        <f ca="1">_xlfn.NORM.INV(RAND(),VAR!$F$6,VAR!$F$7)</f>
        <v>-2.5763239041994054E-2</v>
      </c>
    </row>
    <row r="3848" spans="27:36" x14ac:dyDescent="0.25">
      <c r="AA3848" s="32" t="s">
        <v>5923</v>
      </c>
      <c r="AB3848">
        <v>7.1</v>
      </c>
      <c r="AC3848">
        <f t="shared" si="128"/>
        <v>1.865136298421799E-2</v>
      </c>
      <c r="AD3848" s="42">
        <v>0</v>
      </c>
      <c r="AF3848" s="32" t="s">
        <v>5923</v>
      </c>
      <c r="AG3848">
        <v>7.1</v>
      </c>
      <c r="AH3848">
        <f t="shared" si="129"/>
        <v>1.865136298421799E-2</v>
      </c>
      <c r="AI3848" s="180">
        <v>0</v>
      </c>
      <c r="AJ3848" s="42">
        <f ca="1">_xlfn.NORM.INV(RAND(),VAR!$F$6,VAR!$F$7)</f>
        <v>1.7331170578022404E-2</v>
      </c>
    </row>
    <row r="3849" spans="27:36" x14ac:dyDescent="0.25">
      <c r="AA3849" s="32" t="s">
        <v>5939</v>
      </c>
      <c r="AB3849">
        <v>6.97</v>
      </c>
      <c r="AC3849">
        <f t="shared" si="128"/>
        <v>0</v>
      </c>
      <c r="AD3849" s="42">
        <v>0</v>
      </c>
      <c r="AF3849" s="32" t="s">
        <v>5939</v>
      </c>
      <c r="AG3849">
        <v>6.97</v>
      </c>
      <c r="AH3849">
        <f t="shared" si="129"/>
        <v>0</v>
      </c>
      <c r="AI3849" s="180">
        <v>0</v>
      </c>
      <c r="AJ3849" s="42">
        <f ca="1">_xlfn.NORM.INV(RAND(),VAR!$F$6,VAR!$F$7)</f>
        <v>2.0229587040211966E-2</v>
      </c>
    </row>
    <row r="3850" spans="27:36" x14ac:dyDescent="0.25">
      <c r="AA3850" s="32" t="s">
        <v>5940</v>
      </c>
      <c r="AB3850">
        <v>6.97</v>
      </c>
      <c r="AC3850">
        <f t="shared" si="128"/>
        <v>-7.6821192052980103E-2</v>
      </c>
      <c r="AD3850" s="42">
        <v>0</v>
      </c>
      <c r="AF3850" s="32" t="s">
        <v>5940</v>
      </c>
      <c r="AG3850">
        <v>6.97</v>
      </c>
      <c r="AH3850">
        <f t="shared" si="129"/>
        <v>-7.6821192052980103E-2</v>
      </c>
      <c r="AI3850" s="180">
        <v>0</v>
      </c>
      <c r="AJ3850" s="42">
        <f ca="1">_xlfn.NORM.INV(RAND(),VAR!$F$6,VAR!$F$7)</f>
        <v>5.6081127258629194E-3</v>
      </c>
    </row>
    <row r="3851" spans="27:36" x14ac:dyDescent="0.25">
      <c r="AA3851" s="32" t="s">
        <v>5960</v>
      </c>
      <c r="AB3851">
        <v>7.55</v>
      </c>
      <c r="AC3851">
        <f t="shared" si="128"/>
        <v>3.0013642564802101E-2</v>
      </c>
      <c r="AD3851" s="42">
        <v>0</v>
      </c>
      <c r="AF3851" s="32" t="s">
        <v>5960</v>
      </c>
      <c r="AG3851">
        <v>7.55</v>
      </c>
      <c r="AH3851">
        <f t="shared" si="129"/>
        <v>3.0013642564802101E-2</v>
      </c>
      <c r="AI3851" s="180">
        <v>0</v>
      </c>
      <c r="AJ3851" s="42">
        <f ca="1">_xlfn.NORM.INV(RAND(),VAR!$F$6,VAR!$F$7)</f>
        <v>-7.1617200047812309E-3</v>
      </c>
    </row>
    <row r="3852" spans="27:36" x14ac:dyDescent="0.25">
      <c r="AA3852" s="32" t="s">
        <v>5975</v>
      </c>
      <c r="AB3852">
        <v>7.33</v>
      </c>
      <c r="AC3852">
        <f t="shared" si="128"/>
        <v>0</v>
      </c>
      <c r="AD3852" s="42">
        <v>0</v>
      </c>
      <c r="AF3852" s="32" t="s">
        <v>5975</v>
      </c>
      <c r="AG3852">
        <v>7.33</v>
      </c>
      <c r="AH3852">
        <f t="shared" si="129"/>
        <v>0</v>
      </c>
      <c r="AI3852" s="180">
        <v>0</v>
      </c>
      <c r="AJ3852" s="42">
        <f ca="1">_xlfn.NORM.INV(RAND(),VAR!$F$6,VAR!$F$7)</f>
        <v>-1.7365221851339409E-2</v>
      </c>
    </row>
    <row r="3853" spans="27:36" x14ac:dyDescent="0.25">
      <c r="AA3853" s="32" t="s">
        <v>5976</v>
      </c>
      <c r="AB3853">
        <v>7.33</v>
      </c>
      <c r="AC3853">
        <f t="shared" si="128"/>
        <v>-1.0796221322537103E-2</v>
      </c>
      <c r="AD3853" s="42">
        <v>0</v>
      </c>
      <c r="AF3853" s="32" t="s">
        <v>5976</v>
      </c>
      <c r="AG3853">
        <v>7.33</v>
      </c>
      <c r="AH3853">
        <f t="shared" si="129"/>
        <v>-1.0796221322537103E-2</v>
      </c>
      <c r="AI3853" s="180">
        <v>0</v>
      </c>
      <c r="AJ3853" s="42">
        <f ca="1">_xlfn.NORM.INV(RAND(),VAR!$F$6,VAR!$F$7)</f>
        <v>-2.3397502175269633E-2</v>
      </c>
    </row>
    <row r="3854" spans="27:36" x14ac:dyDescent="0.25">
      <c r="AA3854" s="32" t="s">
        <v>5979</v>
      </c>
      <c r="AB3854">
        <v>7.41</v>
      </c>
      <c r="AC3854">
        <f t="shared" si="128"/>
        <v>2.9166666666666563E-2</v>
      </c>
      <c r="AD3854" s="42">
        <v>0</v>
      </c>
      <c r="AF3854" s="32" t="s">
        <v>5979</v>
      </c>
      <c r="AG3854">
        <v>7.41</v>
      </c>
      <c r="AH3854">
        <f t="shared" si="129"/>
        <v>2.9166666666666563E-2</v>
      </c>
      <c r="AI3854" s="180">
        <v>0</v>
      </c>
      <c r="AJ3854" s="42">
        <f ca="1">_xlfn.NORM.INV(RAND(),VAR!$F$6,VAR!$F$7)</f>
        <v>-1.7494254524057871E-2</v>
      </c>
    </row>
    <row r="3855" spans="27:36" x14ac:dyDescent="0.25">
      <c r="AA3855" s="32" t="s">
        <v>5992</v>
      </c>
      <c r="AB3855">
        <v>7.2</v>
      </c>
      <c r="AC3855">
        <f t="shared" si="128"/>
        <v>3.8961038961039085E-2</v>
      </c>
      <c r="AD3855" s="42">
        <v>0</v>
      </c>
      <c r="AF3855" s="32" t="s">
        <v>5992</v>
      </c>
      <c r="AG3855">
        <v>7.2</v>
      </c>
      <c r="AH3855">
        <f t="shared" si="129"/>
        <v>3.8961038961039085E-2</v>
      </c>
      <c r="AI3855" s="180">
        <v>0</v>
      </c>
      <c r="AJ3855" s="42">
        <f ca="1">_xlfn.NORM.INV(RAND(),VAR!$F$6,VAR!$F$7)</f>
        <v>-1.5920492972192887E-2</v>
      </c>
    </row>
    <row r="3856" spans="27:36" x14ac:dyDescent="0.25">
      <c r="AA3856" s="32" t="s">
        <v>6002</v>
      </c>
      <c r="AB3856">
        <v>6.93</v>
      </c>
      <c r="AC3856">
        <f t="shared" si="128"/>
        <v>-2.8776978417266452E-3</v>
      </c>
      <c r="AD3856" s="42">
        <v>0</v>
      </c>
      <c r="AF3856" s="32" t="s">
        <v>6002</v>
      </c>
      <c r="AG3856">
        <v>6.93</v>
      </c>
      <c r="AH3856">
        <f t="shared" si="129"/>
        <v>-2.8776978417266452E-3</v>
      </c>
      <c r="AI3856" s="180">
        <v>0</v>
      </c>
      <c r="AJ3856" s="42">
        <f ca="1">_xlfn.NORM.INV(RAND(),VAR!$F$6,VAR!$F$7)</f>
        <v>-2.183041627342612E-3</v>
      </c>
    </row>
    <row r="3857" spans="27:36" x14ac:dyDescent="0.25">
      <c r="AA3857" s="32" t="s">
        <v>6011</v>
      </c>
      <c r="AB3857">
        <v>6.95</v>
      </c>
      <c r="AC3857">
        <f t="shared" si="128"/>
        <v>-2.9329608938547524E-2</v>
      </c>
      <c r="AD3857" s="42">
        <v>0</v>
      </c>
      <c r="AF3857" s="32" t="s">
        <v>6011</v>
      </c>
      <c r="AG3857">
        <v>6.95</v>
      </c>
      <c r="AH3857">
        <f t="shared" si="129"/>
        <v>-2.9329608938547524E-2</v>
      </c>
      <c r="AI3857" s="180">
        <v>0</v>
      </c>
      <c r="AJ3857" s="42">
        <f ca="1">_xlfn.NORM.INV(RAND(),VAR!$F$6,VAR!$F$7)</f>
        <v>9.3033644870841245E-3</v>
      </c>
    </row>
    <row r="3858" spans="27:36" x14ac:dyDescent="0.25">
      <c r="AA3858" s="32" t="s">
        <v>6027</v>
      </c>
      <c r="AB3858">
        <v>7.16</v>
      </c>
      <c r="AC3858">
        <f t="shared" si="128"/>
        <v>5.6179775280897903E-3</v>
      </c>
      <c r="AD3858" s="42">
        <v>0</v>
      </c>
      <c r="AF3858" s="32" t="s">
        <v>6027</v>
      </c>
      <c r="AG3858">
        <v>7.16</v>
      </c>
      <c r="AH3858">
        <f t="shared" si="129"/>
        <v>5.6179775280897903E-3</v>
      </c>
      <c r="AI3858" s="180">
        <v>0</v>
      </c>
      <c r="AJ3858" s="42">
        <f ca="1">_xlfn.NORM.INV(RAND(),VAR!$F$6,VAR!$F$7)</f>
        <v>4.1251217968968678E-3</v>
      </c>
    </row>
    <row r="3859" spans="27:36" x14ac:dyDescent="0.25">
      <c r="AA3859" s="32" t="s">
        <v>6032</v>
      </c>
      <c r="AB3859">
        <v>7.12</v>
      </c>
      <c r="AC3859">
        <f t="shared" si="128"/>
        <v>-9.7357440890125657E-3</v>
      </c>
      <c r="AD3859" s="42">
        <v>0</v>
      </c>
      <c r="AF3859" s="32" t="s">
        <v>6032</v>
      </c>
      <c r="AG3859">
        <v>7.12</v>
      </c>
      <c r="AH3859">
        <f t="shared" si="129"/>
        <v>-9.7357440890125657E-3</v>
      </c>
      <c r="AI3859" s="180">
        <v>0</v>
      </c>
      <c r="AJ3859" s="42">
        <f ca="1">_xlfn.NORM.INV(RAND(),VAR!$F$6,VAR!$F$7)</f>
        <v>-2.5624064572921657E-3</v>
      </c>
    </row>
    <row r="3860" spans="27:36" x14ac:dyDescent="0.25">
      <c r="AA3860" s="32" t="s">
        <v>6036</v>
      </c>
      <c r="AB3860">
        <v>7.19</v>
      </c>
      <c r="AC3860">
        <f t="shared" si="128"/>
        <v>-9.6418732782368455E-3</v>
      </c>
      <c r="AD3860" s="42">
        <v>0</v>
      </c>
      <c r="AF3860" s="32" t="s">
        <v>6036</v>
      </c>
      <c r="AG3860">
        <v>7.19</v>
      </c>
      <c r="AH3860">
        <f t="shared" si="129"/>
        <v>-9.6418732782368455E-3</v>
      </c>
      <c r="AI3860" s="180">
        <v>0</v>
      </c>
      <c r="AJ3860" s="42">
        <f ca="1">_xlfn.NORM.INV(RAND(),VAR!$F$6,VAR!$F$7)</f>
        <v>5.388404081673522E-4</v>
      </c>
    </row>
    <row r="3861" spans="27:36" x14ac:dyDescent="0.25">
      <c r="AA3861" s="32" t="s">
        <v>6041</v>
      </c>
      <c r="AB3861">
        <v>7.26</v>
      </c>
      <c r="AC3861">
        <f t="shared" si="128"/>
        <v>-2.7472527472528485E-3</v>
      </c>
      <c r="AD3861" s="42">
        <v>0</v>
      </c>
      <c r="AF3861" s="32" t="s">
        <v>6041</v>
      </c>
      <c r="AG3861">
        <v>7.26</v>
      </c>
      <c r="AH3861">
        <f t="shared" si="129"/>
        <v>-2.7472527472528485E-3</v>
      </c>
      <c r="AI3861" s="180">
        <v>0</v>
      </c>
      <c r="AJ3861" s="42">
        <f ca="1">_xlfn.NORM.INV(RAND(),VAR!$F$6,VAR!$F$7)</f>
        <v>1.6103671033354344E-2</v>
      </c>
    </row>
    <row r="3862" spans="27:36" x14ac:dyDescent="0.25">
      <c r="AA3862" s="32" t="s">
        <v>6044</v>
      </c>
      <c r="AB3862">
        <v>7.28</v>
      </c>
      <c r="AC3862">
        <f t="shared" si="128"/>
        <v>-1.6216216216216273E-2</v>
      </c>
      <c r="AD3862" s="42">
        <v>0</v>
      </c>
      <c r="AF3862" s="32" t="s">
        <v>6044</v>
      </c>
      <c r="AG3862">
        <v>7.28</v>
      </c>
      <c r="AH3862">
        <f t="shared" si="129"/>
        <v>-1.6216216216216273E-2</v>
      </c>
      <c r="AI3862" s="180">
        <v>0</v>
      </c>
      <c r="AJ3862" s="42">
        <f ca="1">_xlfn.NORM.INV(RAND(),VAR!$F$6,VAR!$F$7)</f>
        <v>-9.6284308638124021E-3</v>
      </c>
    </row>
    <row r="3863" spans="27:36" x14ac:dyDescent="0.25">
      <c r="AA3863" s="32" t="s">
        <v>6047</v>
      </c>
      <c r="AB3863">
        <v>7.4</v>
      </c>
      <c r="AC3863">
        <f t="shared" si="128"/>
        <v>1.7881705639614998E-2</v>
      </c>
      <c r="AD3863" s="42">
        <v>0</v>
      </c>
      <c r="AF3863" s="32" t="s">
        <v>6047</v>
      </c>
      <c r="AG3863">
        <v>7.4</v>
      </c>
      <c r="AH3863">
        <f t="shared" si="129"/>
        <v>1.7881705639614998E-2</v>
      </c>
      <c r="AI3863" s="180">
        <v>0</v>
      </c>
      <c r="AJ3863" s="42">
        <f ca="1">_xlfn.NORM.INV(RAND(),VAR!$F$6,VAR!$F$7)</f>
        <v>-3.6253955292497898E-2</v>
      </c>
    </row>
    <row r="3864" spans="27:36" x14ac:dyDescent="0.25">
      <c r="AA3864" s="32" t="s">
        <v>6052</v>
      </c>
      <c r="AB3864">
        <v>7.27</v>
      </c>
      <c r="AC3864">
        <f t="shared" si="128"/>
        <v>-4.8429319371727786E-2</v>
      </c>
      <c r="AD3864" s="42">
        <v>0</v>
      </c>
      <c r="AF3864" s="32" t="s">
        <v>6052</v>
      </c>
      <c r="AG3864">
        <v>7.27</v>
      </c>
      <c r="AH3864">
        <f t="shared" si="129"/>
        <v>-4.8429319371727786E-2</v>
      </c>
      <c r="AI3864" s="180">
        <v>0</v>
      </c>
      <c r="AJ3864" s="42">
        <f ca="1">_xlfn.NORM.INV(RAND(),VAR!$F$6,VAR!$F$7)</f>
        <v>-7.9454870492942694E-3</v>
      </c>
    </row>
    <row r="3865" spans="27:36" x14ac:dyDescent="0.25">
      <c r="AA3865" s="32" t="s">
        <v>6070</v>
      </c>
      <c r="AB3865">
        <v>7.64</v>
      </c>
      <c r="AC3865">
        <f t="shared" si="128"/>
        <v>8.8319088319088301E-2</v>
      </c>
      <c r="AD3865" s="42">
        <v>0</v>
      </c>
      <c r="AF3865" s="32" t="s">
        <v>6070</v>
      </c>
      <c r="AG3865">
        <v>7.64</v>
      </c>
      <c r="AH3865">
        <f t="shared" si="129"/>
        <v>8.8319088319088301E-2</v>
      </c>
      <c r="AI3865" s="180">
        <v>0</v>
      </c>
      <c r="AJ3865" s="42">
        <f ca="1">_xlfn.NORM.INV(RAND(),VAR!$F$6,VAR!$F$7)</f>
        <v>-2.0725634833014657E-2</v>
      </c>
    </row>
    <row r="3866" spans="27:36" x14ac:dyDescent="0.25">
      <c r="AA3866" s="32" t="s">
        <v>6082</v>
      </c>
      <c r="AB3866">
        <v>7.02</v>
      </c>
      <c r="AC3866">
        <f t="shared" si="128"/>
        <v>2.1834061135371119E-2</v>
      </c>
      <c r="AD3866" s="42">
        <v>0</v>
      </c>
      <c r="AF3866" s="32" t="s">
        <v>6082</v>
      </c>
      <c r="AG3866">
        <v>7.02</v>
      </c>
      <c r="AH3866">
        <f t="shared" si="129"/>
        <v>2.1834061135371119E-2</v>
      </c>
      <c r="AI3866" s="180">
        <v>0</v>
      </c>
      <c r="AJ3866" s="42">
        <f ca="1">_xlfn.NORM.INV(RAND(),VAR!$F$6,VAR!$F$7)</f>
        <v>2.0080224975025332E-2</v>
      </c>
    </row>
    <row r="3867" spans="27:36" x14ac:dyDescent="0.25">
      <c r="AA3867" s="32" t="s">
        <v>6085</v>
      </c>
      <c r="AB3867">
        <v>6.87</v>
      </c>
      <c r="AC3867">
        <f t="shared" si="128"/>
        <v>-0.11469072164948446</v>
      </c>
      <c r="AD3867" s="42">
        <v>0</v>
      </c>
      <c r="AF3867" s="32" t="s">
        <v>6085</v>
      </c>
      <c r="AG3867">
        <v>6.87</v>
      </c>
      <c r="AH3867">
        <f t="shared" si="129"/>
        <v>-0.11469072164948446</v>
      </c>
      <c r="AI3867" s="180">
        <v>0</v>
      </c>
      <c r="AJ3867" s="42">
        <f ca="1">_xlfn.NORM.INV(RAND(),VAR!$F$6,VAR!$F$7)</f>
        <v>1.3175951425044819E-2</v>
      </c>
    </row>
    <row r="3868" spans="27:36" x14ac:dyDescent="0.25">
      <c r="AA3868" s="32" t="s">
        <v>6092</v>
      </c>
      <c r="AB3868">
        <v>7.76</v>
      </c>
      <c r="AC3868">
        <f t="shared" si="128"/>
        <v>0.11654676258992791</v>
      </c>
      <c r="AD3868" s="42">
        <v>0</v>
      </c>
      <c r="AF3868" s="32" t="s">
        <v>6092</v>
      </c>
      <c r="AG3868">
        <v>7.76</v>
      </c>
      <c r="AH3868">
        <f t="shared" si="129"/>
        <v>0.11654676258992791</v>
      </c>
      <c r="AI3868" s="180">
        <v>0</v>
      </c>
      <c r="AJ3868" s="42">
        <f ca="1">_xlfn.NORM.INV(RAND(),VAR!$F$6,VAR!$F$7)</f>
        <v>3.3155651058102082E-3</v>
      </c>
    </row>
    <row r="3869" spans="27:36" x14ac:dyDescent="0.25">
      <c r="AA3869" s="32" t="s">
        <v>6104</v>
      </c>
      <c r="AB3869">
        <v>6.95</v>
      </c>
      <c r="AC3869">
        <f t="shared" si="128"/>
        <v>1.3119533527696792E-2</v>
      </c>
      <c r="AD3869" s="42">
        <v>0</v>
      </c>
      <c r="AF3869" s="32" t="s">
        <v>6104</v>
      </c>
      <c r="AG3869">
        <v>6.95</v>
      </c>
      <c r="AH3869">
        <f t="shared" si="129"/>
        <v>1.3119533527696792E-2</v>
      </c>
      <c r="AI3869" s="180">
        <v>0</v>
      </c>
      <c r="AJ3869" s="42">
        <f ca="1">_xlfn.NORM.INV(RAND(),VAR!$F$6,VAR!$F$7)</f>
        <v>-6.4965914286416724E-4</v>
      </c>
    </row>
    <row r="3870" spans="27:36" x14ac:dyDescent="0.25">
      <c r="AA3870" s="32" t="s">
        <v>6133</v>
      </c>
      <c r="AB3870">
        <v>6.86</v>
      </c>
      <c r="AC3870">
        <f t="shared" si="128"/>
        <v>0</v>
      </c>
      <c r="AD3870" s="42">
        <v>0</v>
      </c>
      <c r="AF3870" s="32" t="s">
        <v>6133</v>
      </c>
      <c r="AG3870">
        <v>6.86</v>
      </c>
      <c r="AH3870">
        <f t="shared" si="129"/>
        <v>0</v>
      </c>
      <c r="AI3870" s="180">
        <v>0</v>
      </c>
      <c r="AJ3870" s="42">
        <f ca="1">_xlfn.NORM.INV(RAND(),VAR!$F$6,VAR!$F$7)</f>
        <v>-4.0014046970578108E-2</v>
      </c>
    </row>
    <row r="3871" spans="27:36" x14ac:dyDescent="0.25">
      <c r="AA3871" s="32" t="s">
        <v>6134</v>
      </c>
      <c r="AB3871">
        <v>6.86</v>
      </c>
      <c r="AC3871">
        <f t="shared" si="128"/>
        <v>0</v>
      </c>
      <c r="AD3871" s="42">
        <v>0</v>
      </c>
      <c r="AF3871" s="32" t="s">
        <v>6134</v>
      </c>
      <c r="AG3871">
        <v>6.86</v>
      </c>
      <c r="AH3871">
        <f t="shared" si="129"/>
        <v>0</v>
      </c>
      <c r="AI3871" s="180">
        <v>0</v>
      </c>
      <c r="AJ3871" s="42">
        <f ca="1">_xlfn.NORM.INV(RAND(),VAR!$F$6,VAR!$F$7)</f>
        <v>-4.1994125062263261E-3</v>
      </c>
    </row>
    <row r="3872" spans="27:36" x14ac:dyDescent="0.25">
      <c r="AA3872" s="32" t="s">
        <v>6135</v>
      </c>
      <c r="AB3872">
        <v>6.86</v>
      </c>
      <c r="AC3872">
        <f t="shared" si="128"/>
        <v>4.3923865300146137E-3</v>
      </c>
      <c r="AD3872" s="42">
        <v>0</v>
      </c>
      <c r="AF3872" s="32" t="s">
        <v>6135</v>
      </c>
      <c r="AG3872">
        <v>6.86</v>
      </c>
      <c r="AH3872">
        <f t="shared" si="129"/>
        <v>4.3923865300146137E-3</v>
      </c>
      <c r="AI3872" s="180">
        <v>0</v>
      </c>
      <c r="AJ3872" s="42">
        <f ca="1">_xlfn.NORM.INV(RAND(),VAR!$F$6,VAR!$F$7)</f>
        <v>-6.9640047909208334E-3</v>
      </c>
    </row>
    <row r="3873" spans="27:36" x14ac:dyDescent="0.25">
      <c r="AA3873" s="32" t="s">
        <v>6146</v>
      </c>
      <c r="AB3873">
        <v>6.83</v>
      </c>
      <c r="AC3873">
        <f t="shared" si="128"/>
        <v>4.4117647058823373E-3</v>
      </c>
      <c r="AD3873" s="42">
        <v>0</v>
      </c>
      <c r="AF3873" s="32" t="s">
        <v>6146</v>
      </c>
      <c r="AG3873">
        <v>6.83</v>
      </c>
      <c r="AH3873">
        <f t="shared" si="129"/>
        <v>4.4117647058823373E-3</v>
      </c>
      <c r="AI3873" s="180">
        <v>0</v>
      </c>
      <c r="AJ3873" s="42">
        <f ca="1">_xlfn.NORM.INV(RAND(),VAR!$F$6,VAR!$F$7)</f>
        <v>-1.0514825810585764E-2</v>
      </c>
    </row>
    <row r="3874" spans="27:36" x14ac:dyDescent="0.25">
      <c r="AA3874" s="32" t="s">
        <v>6161</v>
      </c>
      <c r="AB3874">
        <v>6.8</v>
      </c>
      <c r="AC3874">
        <f t="shared" si="128"/>
        <v>-0.10052910052910047</v>
      </c>
      <c r="AD3874" s="42">
        <v>0</v>
      </c>
      <c r="AF3874" s="32" t="s">
        <v>6161</v>
      </c>
      <c r="AG3874">
        <v>6.8</v>
      </c>
      <c r="AH3874">
        <f t="shared" si="129"/>
        <v>-0.10052910052910047</v>
      </c>
      <c r="AI3874" s="180">
        <v>0</v>
      </c>
      <c r="AJ3874" s="42">
        <f ca="1">_xlfn.NORM.INV(RAND(),VAR!$F$6,VAR!$F$7)</f>
        <v>1.2815251884159509E-2</v>
      </c>
    </row>
    <row r="3875" spans="27:36" x14ac:dyDescent="0.25">
      <c r="AA3875" s="32" t="s">
        <v>6169</v>
      </c>
      <c r="AB3875">
        <v>7.56</v>
      </c>
      <c r="AC3875">
        <f t="shared" si="128"/>
        <v>-1.5625E-2</v>
      </c>
      <c r="AD3875" s="42">
        <v>0</v>
      </c>
      <c r="AF3875" s="32" t="s">
        <v>6169</v>
      </c>
      <c r="AG3875">
        <v>7.56</v>
      </c>
      <c r="AH3875">
        <f t="shared" si="129"/>
        <v>-1.5625E-2</v>
      </c>
      <c r="AI3875" s="180">
        <v>0</v>
      </c>
      <c r="AJ3875" s="42">
        <f ca="1">_xlfn.NORM.INV(RAND(),VAR!$F$6,VAR!$F$7)</f>
        <v>7.3359227213089075E-3</v>
      </c>
    </row>
    <row r="3876" spans="27:36" x14ac:dyDescent="0.25">
      <c r="AA3876" s="32" t="s">
        <v>6173</v>
      </c>
      <c r="AB3876">
        <v>7.68</v>
      </c>
      <c r="AC3876">
        <f t="shared" si="128"/>
        <v>-1.6645326504481472E-2</v>
      </c>
      <c r="AD3876" s="42">
        <v>0</v>
      </c>
      <c r="AF3876" s="32" t="s">
        <v>6173</v>
      </c>
      <c r="AG3876">
        <v>7.68</v>
      </c>
      <c r="AH3876">
        <f t="shared" si="129"/>
        <v>-1.6645326504481472E-2</v>
      </c>
      <c r="AI3876" s="180">
        <v>0</v>
      </c>
      <c r="AJ3876" s="42">
        <f ca="1">_xlfn.NORM.INV(RAND(),VAR!$F$6,VAR!$F$7)</f>
        <v>-9.4480827142698898E-3</v>
      </c>
    </row>
    <row r="3877" spans="27:36" x14ac:dyDescent="0.25">
      <c r="AA3877" s="32" t="s">
        <v>6181</v>
      </c>
      <c r="AB3877">
        <v>7.81</v>
      </c>
      <c r="AC3877">
        <f t="shared" si="128"/>
        <v>-2.7397260273972601E-2</v>
      </c>
      <c r="AD3877" s="42">
        <v>0</v>
      </c>
      <c r="AF3877" s="32" t="s">
        <v>6181</v>
      </c>
      <c r="AG3877">
        <v>7.81</v>
      </c>
      <c r="AH3877">
        <f t="shared" si="129"/>
        <v>-2.7397260273972601E-2</v>
      </c>
      <c r="AI3877" s="180">
        <v>0</v>
      </c>
      <c r="AJ3877" s="42">
        <f ca="1">_xlfn.NORM.INV(RAND(),VAR!$F$6,VAR!$F$7)</f>
        <v>2.8065078789843635E-2</v>
      </c>
    </row>
    <row r="3878" spans="27:36" x14ac:dyDescent="0.25">
      <c r="AA3878" s="32" t="s">
        <v>6217</v>
      </c>
      <c r="AB3878">
        <v>8.0299999999999994</v>
      </c>
      <c r="AC3878">
        <f t="shared" si="128"/>
        <v>4.5572916666666519E-2</v>
      </c>
      <c r="AD3878" s="42">
        <v>0</v>
      </c>
      <c r="AF3878" s="32" t="s">
        <v>6217</v>
      </c>
      <c r="AG3878">
        <v>8.0299999999999994</v>
      </c>
      <c r="AH3878">
        <f t="shared" si="129"/>
        <v>4.5572916666666519E-2</v>
      </c>
      <c r="AI3878" s="180">
        <v>0</v>
      </c>
      <c r="AJ3878" s="42">
        <f ca="1">_xlfn.NORM.INV(RAND(),VAR!$F$6,VAR!$F$7)</f>
        <v>-1.5539548982815888E-2</v>
      </c>
    </row>
    <row r="3879" spans="27:36" x14ac:dyDescent="0.25">
      <c r="AA3879" s="32" t="s">
        <v>6230</v>
      </c>
      <c r="AB3879">
        <v>7.68</v>
      </c>
      <c r="AC3879">
        <f t="shared" si="128"/>
        <v>5.7851239669421517E-2</v>
      </c>
      <c r="AD3879" s="42">
        <v>0</v>
      </c>
      <c r="AF3879" s="32" t="s">
        <v>6230</v>
      </c>
      <c r="AG3879">
        <v>7.68</v>
      </c>
      <c r="AH3879">
        <f t="shared" si="129"/>
        <v>5.7851239669421517E-2</v>
      </c>
      <c r="AI3879" s="180">
        <v>0</v>
      </c>
      <c r="AJ3879" s="42">
        <f ca="1">_xlfn.NORM.INV(RAND(),VAR!$F$6,VAR!$F$7)</f>
        <v>-1.8947629376028931E-2</v>
      </c>
    </row>
    <row r="3880" spans="27:36" x14ac:dyDescent="0.25">
      <c r="AA3880" s="32" t="s">
        <v>6237</v>
      </c>
      <c r="AB3880">
        <v>7.26</v>
      </c>
      <c r="AC3880">
        <f t="shared" si="128"/>
        <v>-2.5503355704698083E-2</v>
      </c>
      <c r="AD3880" s="42">
        <v>0</v>
      </c>
      <c r="AF3880" s="32" t="s">
        <v>6237</v>
      </c>
      <c r="AG3880">
        <v>7.26</v>
      </c>
      <c r="AH3880">
        <f t="shared" si="129"/>
        <v>-2.5503355704698083E-2</v>
      </c>
      <c r="AI3880" s="180">
        <v>0</v>
      </c>
      <c r="AJ3880" s="42">
        <f ca="1">_xlfn.NORM.INV(RAND(),VAR!$F$6,VAR!$F$7)</f>
        <v>3.5434677405011888E-4</v>
      </c>
    </row>
    <row r="3881" spans="27:36" x14ac:dyDescent="0.25">
      <c r="AA3881" s="32" t="s">
        <v>6243</v>
      </c>
      <c r="AB3881">
        <v>7.45</v>
      </c>
      <c r="AC3881">
        <f t="shared" si="128"/>
        <v>2.9005524861878351E-2</v>
      </c>
      <c r="AD3881" s="42">
        <v>0</v>
      </c>
      <c r="AF3881" s="32" t="s">
        <v>6243</v>
      </c>
      <c r="AG3881">
        <v>7.45</v>
      </c>
      <c r="AH3881">
        <f t="shared" si="129"/>
        <v>2.9005524861878351E-2</v>
      </c>
      <c r="AI3881" s="180">
        <v>0</v>
      </c>
      <c r="AJ3881" s="42">
        <f ca="1">_xlfn.NORM.INV(RAND(),VAR!$F$6,VAR!$F$7)</f>
        <v>3.3103614157946222E-2</v>
      </c>
    </row>
    <row r="3882" spans="27:36" x14ac:dyDescent="0.25">
      <c r="AA3882" s="32" t="s">
        <v>6254</v>
      </c>
      <c r="AB3882">
        <v>7.24</v>
      </c>
      <c r="AC3882">
        <f t="shared" si="128"/>
        <v>0</v>
      </c>
      <c r="AD3882" s="42">
        <v>0</v>
      </c>
      <c r="AF3882" s="32" t="s">
        <v>6254</v>
      </c>
      <c r="AG3882">
        <v>7.24</v>
      </c>
      <c r="AH3882">
        <f t="shared" si="129"/>
        <v>0</v>
      </c>
      <c r="AI3882" s="180">
        <v>0</v>
      </c>
      <c r="AJ3882" s="42">
        <f ca="1">_xlfn.NORM.INV(RAND(),VAR!$F$6,VAR!$F$7)</f>
        <v>-1.6841625925027335E-2</v>
      </c>
    </row>
    <row r="3883" spans="27:36" x14ac:dyDescent="0.25">
      <c r="AA3883" s="32" t="s">
        <v>6255</v>
      </c>
      <c r="AB3883">
        <v>7.24</v>
      </c>
      <c r="AC3883">
        <f t="shared" si="128"/>
        <v>-2.2941970310391357E-2</v>
      </c>
      <c r="AD3883" s="42">
        <v>0</v>
      </c>
      <c r="AF3883" s="32" t="s">
        <v>6255</v>
      </c>
      <c r="AG3883">
        <v>7.24</v>
      </c>
      <c r="AH3883">
        <f t="shared" si="129"/>
        <v>-2.2941970310391357E-2</v>
      </c>
      <c r="AI3883" s="180">
        <v>0</v>
      </c>
      <c r="AJ3883" s="42">
        <f ca="1">_xlfn.NORM.INV(RAND(),VAR!$F$6,VAR!$F$7)</f>
        <v>8.9156833010550253E-3</v>
      </c>
    </row>
    <row r="3884" spans="27:36" x14ac:dyDescent="0.25">
      <c r="AA3884" s="32" t="s">
        <v>6264</v>
      </c>
      <c r="AB3884">
        <v>7.41</v>
      </c>
      <c r="AC3884">
        <f t="shared" si="128"/>
        <v>9.5367847411444995E-3</v>
      </c>
      <c r="AD3884" s="42">
        <v>0</v>
      </c>
      <c r="AF3884" s="32" t="s">
        <v>6264</v>
      </c>
      <c r="AG3884">
        <v>7.41</v>
      </c>
      <c r="AH3884">
        <f t="shared" si="129"/>
        <v>9.5367847411444995E-3</v>
      </c>
      <c r="AI3884" s="180">
        <v>0</v>
      </c>
      <c r="AJ3884" s="42">
        <f ca="1">_xlfn.NORM.INV(RAND(),VAR!$F$6,VAR!$F$7)</f>
        <v>-2.2038142394451048E-2</v>
      </c>
    </row>
    <row r="3885" spans="27:36" x14ac:dyDescent="0.25">
      <c r="AA3885" s="32" t="s">
        <v>6279</v>
      </c>
      <c r="AB3885">
        <v>7.34</v>
      </c>
      <c r="AC3885">
        <f t="shared" si="128"/>
        <v>0.13622291021671828</v>
      </c>
      <c r="AD3885" s="42">
        <v>0</v>
      </c>
      <c r="AF3885" s="32" t="s">
        <v>6279</v>
      </c>
      <c r="AG3885">
        <v>7.34</v>
      </c>
      <c r="AH3885">
        <f t="shared" si="129"/>
        <v>0.13622291021671828</v>
      </c>
      <c r="AI3885" s="180">
        <v>0</v>
      </c>
      <c r="AJ3885" s="42">
        <f ca="1">_xlfn.NORM.INV(RAND(),VAR!$F$6,VAR!$F$7)</f>
        <v>4.3587660304236199E-2</v>
      </c>
    </row>
    <row r="3886" spans="27:36" x14ac:dyDescent="0.25">
      <c r="AA3886" s="32" t="s">
        <v>6297</v>
      </c>
      <c r="AB3886">
        <v>6.46</v>
      </c>
      <c r="AC3886">
        <f t="shared" si="128"/>
        <v>-0.17391304347826086</v>
      </c>
      <c r="AD3886" s="42">
        <v>0</v>
      </c>
      <c r="AF3886" s="32" t="s">
        <v>6297</v>
      </c>
      <c r="AG3886">
        <v>6.46</v>
      </c>
      <c r="AH3886">
        <f t="shared" si="129"/>
        <v>-0.17391304347826086</v>
      </c>
      <c r="AI3886" s="180">
        <v>0</v>
      </c>
      <c r="AJ3886" s="42">
        <f ca="1">_xlfn.NORM.INV(RAND(),VAR!$F$6,VAR!$F$7)</f>
        <v>1.0442035790381835E-2</v>
      </c>
    </row>
    <row r="3887" spans="27:36" x14ac:dyDescent="0.25">
      <c r="AA3887" s="32" t="s">
        <v>6317</v>
      </c>
      <c r="AB3887">
        <v>7.82</v>
      </c>
      <c r="AC3887">
        <f t="shared" si="128"/>
        <v>0</v>
      </c>
      <c r="AD3887" s="42">
        <v>0</v>
      </c>
      <c r="AF3887" s="32" t="s">
        <v>6317</v>
      </c>
      <c r="AG3887">
        <v>7.82</v>
      </c>
      <c r="AH3887">
        <f t="shared" si="129"/>
        <v>0</v>
      </c>
      <c r="AI3887" s="180">
        <v>0</v>
      </c>
      <c r="AJ3887" s="42">
        <f ca="1">_xlfn.NORM.INV(RAND(),VAR!$F$6,VAR!$F$7)</f>
        <v>-3.1219782093220285E-3</v>
      </c>
    </row>
    <row r="3888" spans="27:36" x14ac:dyDescent="0.25">
      <c r="AA3888" s="32" t="s">
        <v>6318</v>
      </c>
      <c r="AB3888">
        <v>7.82</v>
      </c>
      <c r="AC3888">
        <f t="shared" si="128"/>
        <v>-1.2626262626262541E-2</v>
      </c>
      <c r="AD3888" s="42">
        <v>0</v>
      </c>
      <c r="AF3888" s="32" t="s">
        <v>6318</v>
      </c>
      <c r="AG3888">
        <v>7.82</v>
      </c>
      <c r="AH3888">
        <f t="shared" si="129"/>
        <v>-1.2626262626262541E-2</v>
      </c>
      <c r="AI3888" s="180">
        <v>0</v>
      </c>
      <c r="AJ3888" s="42">
        <f ca="1">_xlfn.NORM.INV(RAND(),VAR!$F$6,VAR!$F$7)</f>
        <v>2.5573864440127263E-2</v>
      </c>
    </row>
    <row r="3889" spans="27:36" x14ac:dyDescent="0.25">
      <c r="AA3889" s="32" t="s">
        <v>6326</v>
      </c>
      <c r="AB3889">
        <v>7.92</v>
      </c>
      <c r="AC3889">
        <f t="shared" si="128"/>
        <v>-2.9411764705882359E-2</v>
      </c>
      <c r="AD3889" s="42">
        <v>0</v>
      </c>
      <c r="AF3889" s="32" t="s">
        <v>6326</v>
      </c>
      <c r="AG3889">
        <v>7.92</v>
      </c>
      <c r="AH3889">
        <f t="shared" si="129"/>
        <v>-2.9411764705882359E-2</v>
      </c>
      <c r="AI3889" s="180">
        <v>0</v>
      </c>
      <c r="AJ3889" s="42">
        <f ca="1">_xlfn.NORM.INV(RAND(),VAR!$F$6,VAR!$F$7)</f>
        <v>1.4432854374752245E-2</v>
      </c>
    </row>
    <row r="3890" spans="27:36" x14ac:dyDescent="0.25">
      <c r="AA3890" s="32" t="s">
        <v>6331</v>
      </c>
      <c r="AB3890">
        <v>8.16</v>
      </c>
      <c r="AC3890">
        <f t="shared" si="128"/>
        <v>-4.8951048951048959E-2</v>
      </c>
      <c r="AD3890" s="42">
        <v>0</v>
      </c>
      <c r="AF3890" s="32" t="s">
        <v>6331</v>
      </c>
      <c r="AG3890">
        <v>8.16</v>
      </c>
      <c r="AH3890">
        <f t="shared" si="129"/>
        <v>-4.8951048951048959E-2</v>
      </c>
      <c r="AI3890" s="180">
        <v>0</v>
      </c>
      <c r="AJ3890" s="42">
        <f ca="1">_xlfn.NORM.INV(RAND(),VAR!$F$6,VAR!$F$7)</f>
        <v>3.307353865472955E-4</v>
      </c>
    </row>
    <row r="3891" spans="27:36" x14ac:dyDescent="0.25">
      <c r="AA3891" s="32" t="s">
        <v>6347</v>
      </c>
      <c r="AB3891">
        <v>8.58</v>
      </c>
      <c r="AC3891">
        <f t="shared" si="128"/>
        <v>0</v>
      </c>
      <c r="AD3891" s="42">
        <v>0</v>
      </c>
      <c r="AF3891" s="32" t="s">
        <v>6347</v>
      </c>
      <c r="AG3891">
        <v>8.58</v>
      </c>
      <c r="AH3891">
        <f t="shared" si="129"/>
        <v>0</v>
      </c>
      <c r="AI3891" s="180">
        <v>0</v>
      </c>
      <c r="AJ3891" s="42">
        <f ca="1">_xlfn.NORM.INV(RAND(),VAR!$F$6,VAR!$F$7)</f>
        <v>-6.8478315978799859E-4</v>
      </c>
    </row>
    <row r="3892" spans="27:36" x14ac:dyDescent="0.25">
      <c r="AA3892" s="32" t="s">
        <v>6348</v>
      </c>
      <c r="AB3892">
        <v>8.58</v>
      </c>
      <c r="AC3892">
        <f t="shared" si="128"/>
        <v>6.8493150684931559E-2</v>
      </c>
      <c r="AD3892" s="42">
        <v>0</v>
      </c>
      <c r="AF3892" s="32" t="s">
        <v>6348</v>
      </c>
      <c r="AG3892">
        <v>8.58</v>
      </c>
      <c r="AH3892">
        <f t="shared" si="129"/>
        <v>6.8493150684931559E-2</v>
      </c>
      <c r="AI3892" s="180">
        <v>0</v>
      </c>
      <c r="AJ3892" s="42">
        <f ca="1">_xlfn.NORM.INV(RAND(),VAR!$F$6,VAR!$F$7)</f>
        <v>-5.1630266953127417E-3</v>
      </c>
    </row>
    <row r="3893" spans="27:36" x14ac:dyDescent="0.25">
      <c r="AA3893" s="32" t="s">
        <v>6377</v>
      </c>
      <c r="AB3893">
        <v>8.0299999999999994</v>
      </c>
      <c r="AC3893">
        <f t="shared" si="128"/>
        <v>-2.5485436893204039E-2</v>
      </c>
      <c r="AD3893" s="42">
        <v>0</v>
      </c>
      <c r="AF3893" s="32" t="s">
        <v>6377</v>
      </c>
      <c r="AG3893">
        <v>8.0299999999999994</v>
      </c>
      <c r="AH3893">
        <f t="shared" si="129"/>
        <v>-2.5485436893204039E-2</v>
      </c>
      <c r="AI3893" s="180">
        <v>0</v>
      </c>
      <c r="AJ3893" s="42">
        <f ca="1">_xlfn.NORM.INV(RAND(),VAR!$F$6,VAR!$F$7)</f>
        <v>1.2636520543033197E-2</v>
      </c>
    </row>
    <row r="3894" spans="27:36" x14ac:dyDescent="0.25">
      <c r="AA3894" s="32" t="s">
        <v>6395</v>
      </c>
      <c r="AB3894">
        <v>8.24</v>
      </c>
      <c r="AC3894">
        <f t="shared" si="128"/>
        <v>-8.2405345211581271E-2</v>
      </c>
      <c r="AD3894" s="42">
        <v>0</v>
      </c>
      <c r="AF3894" s="32" t="s">
        <v>6395</v>
      </c>
      <c r="AG3894">
        <v>8.24</v>
      </c>
      <c r="AH3894">
        <f t="shared" si="129"/>
        <v>-8.2405345211581271E-2</v>
      </c>
      <c r="AI3894" s="180">
        <v>0</v>
      </c>
      <c r="AJ3894" s="42">
        <f ca="1">_xlfn.NORM.INV(RAND(),VAR!$F$6,VAR!$F$7)</f>
        <v>-2.2781597323364846E-2</v>
      </c>
    </row>
    <row r="3895" spans="27:36" x14ac:dyDescent="0.25">
      <c r="AA3895" s="32" t="s">
        <v>6407</v>
      </c>
      <c r="AB3895">
        <v>8.98</v>
      </c>
      <c r="AC3895">
        <f t="shared" si="128"/>
        <v>3.3371691599539899E-2</v>
      </c>
      <c r="AD3895" s="42">
        <v>0</v>
      </c>
      <c r="AF3895" s="32" t="s">
        <v>6407</v>
      </c>
      <c r="AG3895">
        <v>8.98</v>
      </c>
      <c r="AH3895">
        <f t="shared" si="129"/>
        <v>3.3371691599539899E-2</v>
      </c>
      <c r="AI3895" s="180">
        <v>0</v>
      </c>
      <c r="AJ3895" s="42">
        <f ca="1">_xlfn.NORM.INV(RAND(),VAR!$F$6,VAR!$F$7)</f>
        <v>-9.3361070051554383E-3</v>
      </c>
    </row>
    <row r="3896" spans="27:36" x14ac:dyDescent="0.25">
      <c r="AA3896" s="32" t="s">
        <v>6419</v>
      </c>
      <c r="AB3896">
        <v>8.69</v>
      </c>
      <c r="AC3896">
        <f t="shared" si="128"/>
        <v>-3.5516093229744805E-2</v>
      </c>
      <c r="AD3896" s="42">
        <v>0</v>
      </c>
      <c r="AF3896" s="32" t="s">
        <v>6419</v>
      </c>
      <c r="AG3896">
        <v>8.69</v>
      </c>
      <c r="AH3896">
        <f t="shared" si="129"/>
        <v>-3.5516093229744805E-2</v>
      </c>
      <c r="AI3896" s="180">
        <v>0</v>
      </c>
      <c r="AJ3896" s="42">
        <f ca="1">_xlfn.NORM.INV(RAND(),VAR!$F$6,VAR!$F$7)</f>
        <v>-1.6810659752064781E-2</v>
      </c>
    </row>
    <row r="3897" spans="27:36" x14ac:dyDescent="0.25">
      <c r="AA3897" s="32" t="s">
        <v>6425</v>
      </c>
      <c r="AB3897">
        <v>9.01</v>
      </c>
      <c r="AC3897">
        <f t="shared" si="128"/>
        <v>4.0415704387990692E-2</v>
      </c>
      <c r="AD3897" s="42">
        <v>0</v>
      </c>
      <c r="AF3897" s="32" t="s">
        <v>6425</v>
      </c>
      <c r="AG3897">
        <v>9.01</v>
      </c>
      <c r="AH3897">
        <f t="shared" si="129"/>
        <v>4.0415704387990692E-2</v>
      </c>
      <c r="AI3897" s="180">
        <v>0</v>
      </c>
      <c r="AJ3897" s="42">
        <f ca="1">_xlfn.NORM.INV(RAND(),VAR!$F$6,VAR!$F$7)</f>
        <v>-2.9362108869556938E-2</v>
      </c>
    </row>
    <row r="3898" spans="27:36" x14ac:dyDescent="0.25">
      <c r="AA3898" s="32" t="s">
        <v>6434</v>
      </c>
      <c r="AB3898">
        <v>8.66</v>
      </c>
      <c r="AC3898">
        <f t="shared" si="128"/>
        <v>3.2181168057210829E-2</v>
      </c>
      <c r="AD3898" s="42">
        <v>0</v>
      </c>
      <c r="AF3898" s="32" t="s">
        <v>6434</v>
      </c>
      <c r="AG3898">
        <v>8.66</v>
      </c>
      <c r="AH3898">
        <f t="shared" si="129"/>
        <v>3.2181168057210829E-2</v>
      </c>
      <c r="AI3898" s="180">
        <v>0</v>
      </c>
      <c r="AJ3898" s="42">
        <f ca="1">_xlfn.NORM.INV(RAND(),VAR!$F$6,VAR!$F$7)</f>
        <v>1.3715212300432287E-3</v>
      </c>
    </row>
    <row r="3899" spans="27:36" x14ac:dyDescent="0.25">
      <c r="AA3899" s="32" t="s">
        <v>6437</v>
      </c>
      <c r="AB3899">
        <v>8.39</v>
      </c>
      <c r="AC3899">
        <f t="shared" si="128"/>
        <v>6.4720812182741172E-2</v>
      </c>
      <c r="AD3899" s="42">
        <v>0</v>
      </c>
      <c r="AF3899" s="32" t="s">
        <v>6437</v>
      </c>
      <c r="AG3899">
        <v>8.39</v>
      </c>
      <c r="AH3899">
        <f t="shared" si="129"/>
        <v>6.4720812182741172E-2</v>
      </c>
      <c r="AI3899" s="180">
        <v>0</v>
      </c>
      <c r="AJ3899" s="42">
        <f ca="1">_xlfn.NORM.INV(RAND(),VAR!$F$6,VAR!$F$7)</f>
        <v>3.4468538173343943E-2</v>
      </c>
    </row>
    <row r="3900" spans="27:36" x14ac:dyDescent="0.25">
      <c r="AA3900" s="32" t="s">
        <v>6447</v>
      </c>
      <c r="AB3900">
        <v>7.88</v>
      </c>
      <c r="AC3900">
        <f t="shared" si="128"/>
        <v>-9.3210586881472879E-2</v>
      </c>
      <c r="AD3900" s="42">
        <v>0</v>
      </c>
      <c r="AF3900" s="32" t="s">
        <v>6447</v>
      </c>
      <c r="AG3900">
        <v>7.88</v>
      </c>
      <c r="AH3900">
        <f t="shared" si="129"/>
        <v>-9.3210586881472879E-2</v>
      </c>
      <c r="AI3900" s="180">
        <v>0</v>
      </c>
      <c r="AJ3900" s="42">
        <f ca="1">_xlfn.NORM.INV(RAND(),VAR!$F$6,VAR!$F$7)</f>
        <v>-1.1994992579939057E-3</v>
      </c>
    </row>
    <row r="3901" spans="27:36" x14ac:dyDescent="0.25">
      <c r="AA3901" s="32" t="s">
        <v>6463</v>
      </c>
      <c r="AB3901">
        <v>8.69</v>
      </c>
      <c r="AC3901">
        <f t="shared" si="128"/>
        <v>-0.10041407867494834</v>
      </c>
      <c r="AD3901" s="42">
        <v>0</v>
      </c>
      <c r="AF3901" s="32" t="s">
        <v>6463</v>
      </c>
      <c r="AG3901">
        <v>8.69</v>
      </c>
      <c r="AH3901">
        <f t="shared" si="129"/>
        <v>-0.10041407867494834</v>
      </c>
      <c r="AI3901" s="180">
        <v>0</v>
      </c>
      <c r="AJ3901" s="42">
        <f ca="1">_xlfn.NORM.INV(RAND(),VAR!$F$6,VAR!$F$7)</f>
        <v>-1.8944611813170524E-3</v>
      </c>
    </row>
    <row r="3902" spans="27:36" x14ac:dyDescent="0.25">
      <c r="AA3902" s="32" t="s">
        <v>6474</v>
      </c>
      <c r="AB3902">
        <v>9.66</v>
      </c>
      <c r="AC3902">
        <f t="shared" si="128"/>
        <v>7.2992700729928028E-3</v>
      </c>
      <c r="AD3902" s="42">
        <v>0</v>
      </c>
      <c r="AF3902" s="32" t="s">
        <v>6474</v>
      </c>
      <c r="AG3902">
        <v>9.66</v>
      </c>
      <c r="AH3902">
        <f t="shared" si="129"/>
        <v>7.2992700729928028E-3</v>
      </c>
      <c r="AI3902" s="180">
        <v>0</v>
      </c>
      <c r="AJ3902" s="42">
        <f ca="1">_xlfn.NORM.INV(RAND(),VAR!$F$6,VAR!$F$7)</f>
        <v>-4.9847845428968231E-2</v>
      </c>
    </row>
    <row r="3903" spans="27:36" x14ac:dyDescent="0.25">
      <c r="AA3903" s="32" t="s">
        <v>6498</v>
      </c>
      <c r="AB3903">
        <v>9.59</v>
      </c>
      <c r="AC3903">
        <f t="shared" si="128"/>
        <v>9.6000000000000085E-2</v>
      </c>
      <c r="AD3903" s="42">
        <v>0</v>
      </c>
      <c r="AF3903" s="32" t="s">
        <v>6498</v>
      </c>
      <c r="AG3903">
        <v>9.59</v>
      </c>
      <c r="AH3903">
        <f t="shared" si="129"/>
        <v>9.6000000000000085E-2</v>
      </c>
      <c r="AI3903" s="180">
        <v>0</v>
      </c>
      <c r="AJ3903" s="42">
        <f ca="1">_xlfn.NORM.INV(RAND(),VAR!$F$6,VAR!$F$7)</f>
        <v>3.0076981939151197E-2</v>
      </c>
    </row>
    <row r="3904" spans="27:36" x14ac:dyDescent="0.25">
      <c r="AA3904" s="32" t="s">
        <v>6515</v>
      </c>
      <c r="AB3904">
        <v>8.75</v>
      </c>
      <c r="AC3904">
        <f t="shared" si="128"/>
        <v>0.13488975356679633</v>
      </c>
      <c r="AD3904" s="42">
        <v>0</v>
      </c>
      <c r="AF3904" s="32" t="s">
        <v>6515</v>
      </c>
      <c r="AG3904">
        <v>8.75</v>
      </c>
      <c r="AH3904">
        <f t="shared" si="129"/>
        <v>0.13488975356679633</v>
      </c>
      <c r="AI3904" s="180">
        <v>0</v>
      </c>
      <c r="AJ3904" s="42">
        <f ca="1">_xlfn.NORM.INV(RAND(),VAR!$F$6,VAR!$F$7)</f>
        <v>1.021301955113115E-2</v>
      </c>
    </row>
    <row r="3905" spans="27:36" x14ac:dyDescent="0.25">
      <c r="AA3905" s="32" t="s">
        <v>6551</v>
      </c>
      <c r="AB3905">
        <v>7.71</v>
      </c>
      <c r="AC3905">
        <f t="shared" si="128"/>
        <v>-5.1612903225806139E-3</v>
      </c>
      <c r="AD3905" s="42">
        <v>0</v>
      </c>
      <c r="AF3905" s="32" t="s">
        <v>6551</v>
      </c>
      <c r="AG3905">
        <v>7.71</v>
      </c>
      <c r="AH3905">
        <f t="shared" si="129"/>
        <v>-5.1612903225806139E-3</v>
      </c>
      <c r="AI3905" s="180">
        <v>0</v>
      </c>
      <c r="AJ3905" s="42">
        <f ca="1">_xlfn.NORM.INV(RAND(),VAR!$F$6,VAR!$F$7)</f>
        <v>2.9033417988481736E-2</v>
      </c>
    </row>
    <row r="3906" spans="27:36" x14ac:dyDescent="0.25">
      <c r="AA3906" s="32" t="s">
        <v>6555</v>
      </c>
      <c r="AB3906">
        <v>7.75</v>
      </c>
      <c r="AC3906">
        <f t="shared" si="128"/>
        <v>1.5727391874180929E-2</v>
      </c>
      <c r="AD3906" s="42">
        <v>0</v>
      </c>
      <c r="AF3906" s="32" t="s">
        <v>6555</v>
      </c>
      <c r="AG3906">
        <v>7.75</v>
      </c>
      <c r="AH3906">
        <f t="shared" si="129"/>
        <v>1.5727391874180929E-2</v>
      </c>
      <c r="AI3906" s="180">
        <v>0</v>
      </c>
      <c r="AJ3906" s="42">
        <f ca="1">_xlfn.NORM.INV(RAND(),VAR!$F$6,VAR!$F$7)</f>
        <v>1.6663086234467876E-2</v>
      </c>
    </row>
    <row r="3907" spans="27:36" x14ac:dyDescent="0.25">
      <c r="AA3907" s="32" t="s">
        <v>6558</v>
      </c>
      <c r="AB3907">
        <v>7.63</v>
      </c>
      <c r="AC3907">
        <f t="shared" si="128"/>
        <v>-2.4296675191815886E-2</v>
      </c>
      <c r="AD3907" s="42">
        <v>0</v>
      </c>
      <c r="AF3907" s="32" t="s">
        <v>6558</v>
      </c>
      <c r="AG3907">
        <v>7.63</v>
      </c>
      <c r="AH3907">
        <f t="shared" si="129"/>
        <v>-2.4296675191815886E-2</v>
      </c>
      <c r="AI3907" s="180">
        <v>0</v>
      </c>
      <c r="AJ3907" s="42">
        <f ca="1">_xlfn.NORM.INV(RAND(),VAR!$F$6,VAR!$F$7)</f>
        <v>2.0755991027478285E-2</v>
      </c>
    </row>
    <row r="3908" spans="27:36" x14ac:dyDescent="0.25">
      <c r="AA3908" s="32" t="s">
        <v>6562</v>
      </c>
      <c r="AB3908">
        <v>7.82</v>
      </c>
      <c r="AC3908">
        <f t="shared" ref="AC3908:AC3971" si="130">(AB3908/AB3909)-1</f>
        <v>-4.4009779951100225E-2</v>
      </c>
      <c r="AD3908" s="42">
        <v>0</v>
      </c>
      <c r="AF3908" s="32" t="s">
        <v>6562</v>
      </c>
      <c r="AG3908">
        <v>7.82</v>
      </c>
      <c r="AH3908">
        <f t="shared" ref="AH3908:AH3971" si="131">(AG3908/AG3909)-1</f>
        <v>-4.4009779951100225E-2</v>
      </c>
      <c r="AI3908" s="180">
        <v>0</v>
      </c>
      <c r="AJ3908" s="42">
        <f ca="1">_xlfn.NORM.INV(RAND(),VAR!$F$6,VAR!$F$7)</f>
        <v>2.7324146511328945E-2</v>
      </c>
    </row>
    <row r="3909" spans="27:36" x14ac:dyDescent="0.25">
      <c r="AA3909" s="32" t="s">
        <v>6575</v>
      </c>
      <c r="AB3909">
        <v>8.18</v>
      </c>
      <c r="AC3909">
        <f t="shared" si="130"/>
        <v>-1.564380264741283E-2</v>
      </c>
      <c r="AD3909" s="42">
        <v>0</v>
      </c>
      <c r="AF3909" s="32" t="s">
        <v>6575</v>
      </c>
      <c r="AG3909">
        <v>8.18</v>
      </c>
      <c r="AH3909">
        <f t="shared" si="131"/>
        <v>-1.564380264741283E-2</v>
      </c>
      <c r="AI3909" s="180">
        <v>0</v>
      </c>
      <c r="AJ3909" s="42">
        <f ca="1">_xlfn.NORM.INV(RAND(),VAR!$F$6,VAR!$F$7)</f>
        <v>-2.5316260026978513E-2</v>
      </c>
    </row>
    <row r="3910" spans="27:36" x14ac:dyDescent="0.25">
      <c r="AA3910" s="32" t="s">
        <v>6579</v>
      </c>
      <c r="AB3910">
        <v>8.31</v>
      </c>
      <c r="AC3910">
        <f t="shared" si="130"/>
        <v>-3.1468531468531458E-2</v>
      </c>
      <c r="AD3910" s="42">
        <v>0</v>
      </c>
      <c r="AF3910" s="32" t="s">
        <v>6579</v>
      </c>
      <c r="AG3910">
        <v>8.31</v>
      </c>
      <c r="AH3910">
        <f t="shared" si="131"/>
        <v>-3.1468531468531458E-2</v>
      </c>
      <c r="AI3910" s="180">
        <v>0</v>
      </c>
      <c r="AJ3910" s="42">
        <f ca="1">_xlfn.NORM.INV(RAND(),VAR!$F$6,VAR!$F$7)</f>
        <v>-2.1968162284723217E-2</v>
      </c>
    </row>
    <row r="3911" spans="27:36" x14ac:dyDescent="0.25">
      <c r="AA3911" s="32" t="s">
        <v>6592</v>
      </c>
      <c r="AB3911">
        <v>8.58</v>
      </c>
      <c r="AC3911">
        <f t="shared" si="130"/>
        <v>0.16417910447761197</v>
      </c>
      <c r="AD3911" s="42">
        <v>0</v>
      </c>
      <c r="AF3911" s="32" t="s">
        <v>6592</v>
      </c>
      <c r="AG3911">
        <v>8.58</v>
      </c>
      <c r="AH3911">
        <f t="shared" si="131"/>
        <v>0.16417910447761197</v>
      </c>
      <c r="AI3911" s="180">
        <v>0</v>
      </c>
      <c r="AJ3911" s="42">
        <f ca="1">_xlfn.NORM.INV(RAND(),VAR!$F$6,VAR!$F$7)</f>
        <v>-4.8004471420316965E-3</v>
      </c>
    </row>
    <row r="3912" spans="27:36" x14ac:dyDescent="0.25">
      <c r="AA3912" s="32" t="s">
        <v>6644</v>
      </c>
      <c r="AB3912">
        <v>7.37</v>
      </c>
      <c r="AC3912">
        <f t="shared" si="130"/>
        <v>0.2222222222222221</v>
      </c>
      <c r="AD3912" s="42">
        <v>0</v>
      </c>
      <c r="AF3912" s="32" t="s">
        <v>6644</v>
      </c>
      <c r="AG3912">
        <v>7.37</v>
      </c>
      <c r="AH3912">
        <f t="shared" si="131"/>
        <v>0.2222222222222221</v>
      </c>
      <c r="AI3912" s="180">
        <v>0</v>
      </c>
      <c r="AJ3912" s="42">
        <f ca="1">_xlfn.NORM.INV(RAND(),VAR!$F$6,VAR!$F$7)</f>
        <v>-1.2567910031541014E-2</v>
      </c>
    </row>
    <row r="3913" spans="27:36" x14ac:dyDescent="0.25">
      <c r="AA3913" s="32" t="s">
        <v>6668</v>
      </c>
      <c r="AB3913">
        <v>6.03</v>
      </c>
      <c r="AC3913">
        <f t="shared" si="130"/>
        <v>-1.1475409836065431E-2</v>
      </c>
      <c r="AD3913" s="42">
        <v>0</v>
      </c>
      <c r="AF3913" s="32" t="s">
        <v>6668</v>
      </c>
      <c r="AG3913">
        <v>6.03</v>
      </c>
      <c r="AH3913">
        <f t="shared" si="131"/>
        <v>-1.1475409836065431E-2</v>
      </c>
      <c r="AI3913" s="180">
        <v>0</v>
      </c>
      <c r="AJ3913" s="42">
        <f ca="1">_xlfn.NORM.INV(RAND(),VAR!$F$6,VAR!$F$7)</f>
        <v>1.8271883598687366E-2</v>
      </c>
    </row>
    <row r="3914" spans="27:36" x14ac:dyDescent="0.25">
      <c r="AA3914" s="32" t="s">
        <v>6674</v>
      </c>
      <c r="AB3914">
        <v>6.1</v>
      </c>
      <c r="AC3914">
        <f t="shared" si="130"/>
        <v>-0.15977961432506893</v>
      </c>
      <c r="AD3914" s="42">
        <v>0</v>
      </c>
      <c r="AF3914" s="32" t="s">
        <v>6674</v>
      </c>
      <c r="AG3914">
        <v>6.1</v>
      </c>
      <c r="AH3914">
        <f t="shared" si="131"/>
        <v>-0.15977961432506893</v>
      </c>
      <c r="AI3914" s="180">
        <v>0</v>
      </c>
      <c r="AJ3914" s="42">
        <f ca="1">_xlfn.NORM.INV(RAND(),VAR!$F$6,VAR!$F$7)</f>
        <v>1.0011465604739457E-2</v>
      </c>
    </row>
    <row r="3915" spans="27:36" x14ac:dyDescent="0.25">
      <c r="AA3915" s="32" t="s">
        <v>6679</v>
      </c>
      <c r="AB3915">
        <v>7.26</v>
      </c>
      <c r="AC3915">
        <f t="shared" si="130"/>
        <v>-0.12740384615384626</v>
      </c>
      <c r="AD3915" s="42">
        <v>0</v>
      </c>
      <c r="AF3915" s="32" t="s">
        <v>6679</v>
      </c>
      <c r="AG3915">
        <v>7.26</v>
      </c>
      <c r="AH3915">
        <f t="shared" si="131"/>
        <v>-0.12740384615384626</v>
      </c>
      <c r="AI3915" s="180">
        <v>0</v>
      </c>
      <c r="AJ3915" s="42">
        <f ca="1">_xlfn.NORM.INV(RAND(),VAR!$F$6,VAR!$F$7)</f>
        <v>-2.8099394492246948E-2</v>
      </c>
    </row>
    <row r="3916" spans="27:36" x14ac:dyDescent="0.25">
      <c r="AA3916" s="32" t="s">
        <v>6698</v>
      </c>
      <c r="AB3916">
        <v>8.32</v>
      </c>
      <c r="AC3916">
        <f t="shared" si="130"/>
        <v>0</v>
      </c>
      <c r="AD3916" s="42">
        <v>0</v>
      </c>
      <c r="AF3916" s="32" t="s">
        <v>6698</v>
      </c>
      <c r="AG3916">
        <v>8.32</v>
      </c>
      <c r="AH3916">
        <f t="shared" si="131"/>
        <v>0</v>
      </c>
      <c r="AI3916" s="180">
        <v>0</v>
      </c>
      <c r="AJ3916" s="42">
        <f ca="1">_xlfn.NORM.INV(RAND(),VAR!$F$6,VAR!$F$7)</f>
        <v>-1.063147921840467E-2</v>
      </c>
    </row>
    <row r="3917" spans="27:36" x14ac:dyDescent="0.25">
      <c r="AA3917" s="32" t="s">
        <v>6699</v>
      </c>
      <c r="AB3917">
        <v>8.32</v>
      </c>
      <c r="AC3917">
        <f t="shared" si="130"/>
        <v>7.7720207253886064E-2</v>
      </c>
      <c r="AD3917" s="42">
        <v>0</v>
      </c>
      <c r="AF3917" s="32" t="s">
        <v>6699</v>
      </c>
      <c r="AG3917">
        <v>8.32</v>
      </c>
      <c r="AH3917">
        <f t="shared" si="131"/>
        <v>7.7720207253886064E-2</v>
      </c>
      <c r="AI3917" s="180">
        <v>0</v>
      </c>
      <c r="AJ3917" s="42">
        <f ca="1">_xlfn.NORM.INV(RAND(),VAR!$F$6,VAR!$F$7)</f>
        <v>-4.1785181315985203E-3</v>
      </c>
    </row>
    <row r="3918" spans="27:36" x14ac:dyDescent="0.25">
      <c r="AA3918" s="32" t="s">
        <v>6736</v>
      </c>
      <c r="AB3918">
        <v>7.72</v>
      </c>
      <c r="AC3918">
        <f t="shared" si="130"/>
        <v>0.11079136690647484</v>
      </c>
      <c r="AD3918" s="42">
        <v>0</v>
      </c>
      <c r="AF3918" s="32" t="s">
        <v>6736</v>
      </c>
      <c r="AG3918">
        <v>7.72</v>
      </c>
      <c r="AH3918">
        <f t="shared" si="131"/>
        <v>0.11079136690647484</v>
      </c>
      <c r="AI3918" s="180">
        <v>0</v>
      </c>
      <c r="AJ3918" s="42">
        <f ca="1">_xlfn.NORM.INV(RAND(),VAR!$F$6,VAR!$F$7)</f>
        <v>2.3362146038383769E-2</v>
      </c>
    </row>
    <row r="3919" spans="27:36" x14ac:dyDescent="0.25">
      <c r="AA3919" s="32" t="s">
        <v>6754</v>
      </c>
      <c r="AB3919">
        <v>6.95</v>
      </c>
      <c r="AC3919">
        <f t="shared" si="130"/>
        <v>-4.6639231824416982E-2</v>
      </c>
      <c r="AD3919" s="42">
        <v>0</v>
      </c>
      <c r="AF3919" s="32" t="s">
        <v>6754</v>
      </c>
      <c r="AG3919">
        <v>6.95</v>
      </c>
      <c r="AH3919">
        <f t="shared" si="131"/>
        <v>-4.6639231824416982E-2</v>
      </c>
      <c r="AI3919" s="180">
        <v>0</v>
      </c>
      <c r="AJ3919" s="42">
        <f ca="1">_xlfn.NORM.INV(RAND(),VAR!$F$6,VAR!$F$7)</f>
        <v>-9.3732664209174744E-3</v>
      </c>
    </row>
    <row r="3920" spans="27:36" x14ac:dyDescent="0.25">
      <c r="AA3920" s="32" t="s">
        <v>6770</v>
      </c>
      <c r="AB3920">
        <v>7.29</v>
      </c>
      <c r="AC3920">
        <f t="shared" si="130"/>
        <v>-9.3283582089552119E-2</v>
      </c>
      <c r="AD3920" s="42">
        <v>0</v>
      </c>
      <c r="AF3920" s="32" t="s">
        <v>6770</v>
      </c>
      <c r="AG3920">
        <v>7.29</v>
      </c>
      <c r="AH3920">
        <f t="shared" si="131"/>
        <v>-9.3283582089552119E-2</v>
      </c>
      <c r="AI3920" s="180">
        <v>0</v>
      </c>
      <c r="AJ3920" s="42">
        <f ca="1">_xlfn.NORM.INV(RAND(),VAR!$F$6,VAR!$F$7)</f>
        <v>-9.5461600157093433E-3</v>
      </c>
    </row>
    <row r="3921" spans="27:36" x14ac:dyDescent="0.25">
      <c r="AA3921" s="32" t="s">
        <v>6782</v>
      </c>
      <c r="AB3921">
        <v>8.0399999999999991</v>
      </c>
      <c r="AC3921">
        <f t="shared" si="130"/>
        <v>4.8239895697522739E-2</v>
      </c>
      <c r="AD3921" s="42">
        <v>0</v>
      </c>
      <c r="AF3921" s="32" t="s">
        <v>6782</v>
      </c>
      <c r="AG3921">
        <v>8.0399999999999991</v>
      </c>
      <c r="AH3921">
        <f t="shared" si="131"/>
        <v>4.8239895697522739E-2</v>
      </c>
      <c r="AI3921" s="180">
        <v>0</v>
      </c>
      <c r="AJ3921" s="42">
        <f ca="1">_xlfn.NORM.INV(RAND(),VAR!$F$6,VAR!$F$7)</f>
        <v>1.0078648773647964E-2</v>
      </c>
    </row>
    <row r="3922" spans="27:36" x14ac:dyDescent="0.25">
      <c r="AA3922" s="32" t="s">
        <v>6793</v>
      </c>
      <c r="AB3922">
        <v>7.67</v>
      </c>
      <c r="AC3922">
        <f t="shared" si="130"/>
        <v>-8.9073634204275498E-2</v>
      </c>
      <c r="AD3922" s="42">
        <v>0</v>
      </c>
      <c r="AF3922" s="32" t="s">
        <v>6793</v>
      </c>
      <c r="AG3922">
        <v>7.67</v>
      </c>
      <c r="AH3922">
        <f t="shared" si="131"/>
        <v>-8.9073634204275498E-2</v>
      </c>
      <c r="AI3922" s="180">
        <v>0</v>
      </c>
      <c r="AJ3922" s="42">
        <f ca="1">_xlfn.NORM.INV(RAND(),VAR!$F$6,VAR!$F$7)</f>
        <v>-2.5335790301365822E-2</v>
      </c>
    </row>
    <row r="3923" spans="27:36" x14ac:dyDescent="0.25">
      <c r="AA3923" s="32" t="s">
        <v>6807</v>
      </c>
      <c r="AB3923">
        <v>8.42</v>
      </c>
      <c r="AC3923">
        <f t="shared" si="130"/>
        <v>-9.2672413793103425E-2</v>
      </c>
      <c r="AD3923" s="42">
        <v>0</v>
      </c>
      <c r="AF3923" s="32" t="s">
        <v>6807</v>
      </c>
      <c r="AG3923">
        <v>8.42</v>
      </c>
      <c r="AH3923">
        <f t="shared" si="131"/>
        <v>-9.2672413793103425E-2</v>
      </c>
      <c r="AI3923" s="180">
        <v>0</v>
      </c>
      <c r="AJ3923" s="42">
        <f ca="1">_xlfn.NORM.INV(RAND(),VAR!$F$6,VAR!$F$7)</f>
        <v>1.7652687889831518E-2</v>
      </c>
    </row>
    <row r="3924" spans="27:36" x14ac:dyDescent="0.25">
      <c r="AA3924" s="32" t="s">
        <v>6824</v>
      </c>
      <c r="AB3924">
        <v>9.2799999999999994</v>
      </c>
      <c r="AC3924">
        <f t="shared" si="130"/>
        <v>-9.8153547133138952E-2</v>
      </c>
      <c r="AD3924" s="42">
        <v>0</v>
      </c>
      <c r="AF3924" s="32" t="s">
        <v>6824</v>
      </c>
      <c r="AG3924">
        <v>9.2799999999999994</v>
      </c>
      <c r="AH3924">
        <f t="shared" si="131"/>
        <v>-9.8153547133138952E-2</v>
      </c>
      <c r="AI3924" s="180">
        <v>0</v>
      </c>
      <c r="AJ3924" s="42">
        <f ca="1">_xlfn.NORM.INV(RAND(),VAR!$F$6,VAR!$F$7)</f>
        <v>7.9953699339603882E-4</v>
      </c>
    </row>
    <row r="3925" spans="27:36" x14ac:dyDescent="0.25">
      <c r="AA3925" s="32" t="s">
        <v>6833</v>
      </c>
      <c r="AB3925">
        <v>10.29</v>
      </c>
      <c r="AC3925">
        <f t="shared" si="130"/>
        <v>2.5922233300099684E-2</v>
      </c>
      <c r="AD3925" s="42">
        <v>0</v>
      </c>
      <c r="AF3925" s="32" t="s">
        <v>6833</v>
      </c>
      <c r="AG3925">
        <v>10.29</v>
      </c>
      <c r="AH3925">
        <f t="shared" si="131"/>
        <v>2.5922233300099684E-2</v>
      </c>
      <c r="AI3925" s="180">
        <v>0</v>
      </c>
      <c r="AJ3925" s="42">
        <f ca="1">_xlfn.NORM.INV(RAND(),VAR!$F$6,VAR!$F$7)</f>
        <v>2.7985928849305487E-2</v>
      </c>
    </row>
    <row r="3926" spans="27:36" x14ac:dyDescent="0.25">
      <c r="AA3926" s="32" t="s">
        <v>6852</v>
      </c>
      <c r="AB3926">
        <v>10.029999999999999</v>
      </c>
      <c r="AC3926">
        <f t="shared" si="130"/>
        <v>-0.1300954032957502</v>
      </c>
      <c r="AD3926" s="42">
        <v>0</v>
      </c>
      <c r="AF3926" s="32" t="s">
        <v>6852</v>
      </c>
      <c r="AG3926">
        <v>10.029999999999999</v>
      </c>
      <c r="AH3926">
        <f t="shared" si="131"/>
        <v>-0.1300954032957502</v>
      </c>
      <c r="AI3926" s="180">
        <v>0</v>
      </c>
      <c r="AJ3926" s="42">
        <f ca="1">_xlfn.NORM.INV(RAND(),VAR!$F$6,VAR!$F$7)</f>
        <v>4.4416746409704139E-2</v>
      </c>
    </row>
    <row r="3927" spans="27:36" x14ac:dyDescent="0.25">
      <c r="AA3927" s="32" t="s">
        <v>6884</v>
      </c>
      <c r="AB3927">
        <v>11.53</v>
      </c>
      <c r="AC3927">
        <f t="shared" si="130"/>
        <v>0.23447537473233404</v>
      </c>
      <c r="AD3927" s="42">
        <v>0</v>
      </c>
      <c r="AF3927" s="32" t="s">
        <v>6884</v>
      </c>
      <c r="AG3927">
        <v>11.53</v>
      </c>
      <c r="AH3927">
        <f t="shared" si="131"/>
        <v>0.23447537473233404</v>
      </c>
      <c r="AI3927" s="180">
        <v>0</v>
      </c>
      <c r="AJ3927" s="42">
        <f ca="1">_xlfn.NORM.INV(RAND(),VAR!$F$6,VAR!$F$7)</f>
        <v>-7.8886546641212391E-3</v>
      </c>
    </row>
    <row r="3928" spans="27:36" x14ac:dyDescent="0.25">
      <c r="AA3928" s="32" t="s">
        <v>6932</v>
      </c>
      <c r="AB3928">
        <v>9.34</v>
      </c>
      <c r="AC3928">
        <f t="shared" si="130"/>
        <v>-2.6068821689259614E-2</v>
      </c>
      <c r="AD3928" s="42">
        <v>0</v>
      </c>
      <c r="AF3928" s="32" t="s">
        <v>6932</v>
      </c>
      <c r="AG3928">
        <v>9.34</v>
      </c>
      <c r="AH3928">
        <f t="shared" si="131"/>
        <v>-2.6068821689259614E-2</v>
      </c>
      <c r="AI3928" s="180">
        <v>0</v>
      </c>
      <c r="AJ3928" s="42">
        <f ca="1">_xlfn.NORM.INV(RAND(),VAR!$F$6,VAR!$F$7)</f>
        <v>5.3904374851360907E-3</v>
      </c>
    </row>
    <row r="3929" spans="27:36" x14ac:dyDescent="0.25">
      <c r="AA3929" s="32" t="s">
        <v>6941</v>
      </c>
      <c r="AB3929">
        <v>9.59</v>
      </c>
      <c r="AC3929">
        <f t="shared" si="130"/>
        <v>-3.7148594377510169E-2</v>
      </c>
      <c r="AD3929" s="42">
        <v>0</v>
      </c>
      <c r="AF3929" s="32" t="s">
        <v>6941</v>
      </c>
      <c r="AG3929">
        <v>9.59</v>
      </c>
      <c r="AH3929">
        <f t="shared" si="131"/>
        <v>-3.7148594377510169E-2</v>
      </c>
      <c r="AI3929" s="180">
        <v>0</v>
      </c>
      <c r="AJ3929" s="42">
        <f ca="1">_xlfn.NORM.INV(RAND(),VAR!$F$6,VAR!$F$7)</f>
        <v>3.1632601480549027E-2</v>
      </c>
    </row>
    <row r="3930" spans="27:36" x14ac:dyDescent="0.25">
      <c r="AA3930" s="32" t="s">
        <v>6949</v>
      </c>
      <c r="AB3930">
        <v>9.9600000000000009</v>
      </c>
      <c r="AC3930">
        <f t="shared" si="130"/>
        <v>2.6804123711340333E-2</v>
      </c>
      <c r="AD3930" s="42">
        <v>0</v>
      </c>
      <c r="AF3930" s="32" t="s">
        <v>6949</v>
      </c>
      <c r="AG3930">
        <v>9.9600000000000009</v>
      </c>
      <c r="AH3930">
        <f t="shared" si="131"/>
        <v>2.6804123711340333E-2</v>
      </c>
      <c r="AI3930" s="180">
        <v>0</v>
      </c>
      <c r="AJ3930" s="42">
        <f ca="1">_xlfn.NORM.INV(RAND(),VAR!$F$6,VAR!$F$7)</f>
        <v>-2.4227956534930328E-2</v>
      </c>
    </row>
    <row r="3931" spans="27:36" x14ac:dyDescent="0.25">
      <c r="AA3931" s="32" t="s">
        <v>6953</v>
      </c>
      <c r="AB3931">
        <v>9.6999999999999993</v>
      </c>
      <c r="AC3931">
        <f t="shared" si="130"/>
        <v>2.3206751054852148E-2</v>
      </c>
      <c r="AD3931" s="42">
        <v>0</v>
      </c>
      <c r="AF3931" s="32" t="s">
        <v>6953</v>
      </c>
      <c r="AG3931">
        <v>9.6999999999999993</v>
      </c>
      <c r="AH3931">
        <f t="shared" si="131"/>
        <v>2.3206751054852148E-2</v>
      </c>
      <c r="AI3931" s="180">
        <v>0</v>
      </c>
      <c r="AJ3931" s="42">
        <f ca="1">_xlfn.NORM.INV(RAND(),VAR!$F$6,VAR!$F$7)</f>
        <v>-3.1491542496076302E-2</v>
      </c>
    </row>
    <row r="3932" spans="27:36" x14ac:dyDescent="0.25">
      <c r="AA3932" s="32" t="s">
        <v>6972</v>
      </c>
      <c r="AB3932">
        <v>9.48</v>
      </c>
      <c r="AC3932">
        <f t="shared" si="130"/>
        <v>0.1218934911242604</v>
      </c>
      <c r="AD3932" s="42">
        <v>0</v>
      </c>
      <c r="AF3932" s="32" t="s">
        <v>6972</v>
      </c>
      <c r="AG3932">
        <v>9.48</v>
      </c>
      <c r="AH3932">
        <f t="shared" si="131"/>
        <v>0.1218934911242604</v>
      </c>
      <c r="AI3932" s="180">
        <v>0</v>
      </c>
      <c r="AJ3932" s="42">
        <f ca="1">_xlfn.NORM.INV(RAND(),VAR!$F$6,VAR!$F$7)</f>
        <v>-2.4282491522611253E-2</v>
      </c>
    </row>
    <row r="3933" spans="27:36" x14ac:dyDescent="0.25">
      <c r="AA3933" s="32" t="s">
        <v>6997</v>
      </c>
      <c r="AB3933">
        <v>8.4499999999999993</v>
      </c>
      <c r="AC3933">
        <f t="shared" si="130"/>
        <v>2.3724792408066353E-3</v>
      </c>
      <c r="AD3933" s="42">
        <v>0</v>
      </c>
      <c r="AF3933" s="32" t="s">
        <v>6997</v>
      </c>
      <c r="AG3933">
        <v>8.4499999999999993</v>
      </c>
      <c r="AH3933">
        <f t="shared" si="131"/>
        <v>2.3724792408066353E-3</v>
      </c>
      <c r="AI3933" s="180">
        <v>0</v>
      </c>
      <c r="AJ3933" s="42">
        <f ca="1">_xlfn.NORM.INV(RAND(),VAR!$F$6,VAR!$F$7)</f>
        <v>-5.2319594053074747E-3</v>
      </c>
    </row>
    <row r="3934" spans="27:36" x14ac:dyDescent="0.25">
      <c r="AA3934" s="32" t="s">
        <v>7001</v>
      </c>
      <c r="AB3934">
        <v>8.43</v>
      </c>
      <c r="AC3934">
        <f t="shared" si="130"/>
        <v>0.13918918918918899</v>
      </c>
      <c r="AD3934" s="42">
        <v>0</v>
      </c>
      <c r="AF3934" s="32" t="s">
        <v>7001</v>
      </c>
      <c r="AG3934">
        <v>8.43</v>
      </c>
      <c r="AH3934">
        <f t="shared" si="131"/>
        <v>0.13918918918918899</v>
      </c>
      <c r="AI3934" s="180">
        <v>0</v>
      </c>
      <c r="AJ3934" s="42">
        <f ca="1">_xlfn.NORM.INV(RAND(),VAR!$F$6,VAR!$F$7)</f>
        <v>-4.7313747444754459E-2</v>
      </c>
    </row>
    <row r="3935" spans="27:36" x14ac:dyDescent="0.25">
      <c r="AA3935" s="32" t="s">
        <v>7019</v>
      </c>
      <c r="AB3935">
        <v>7.4</v>
      </c>
      <c r="AC3935">
        <f t="shared" si="130"/>
        <v>6.8027210884353817E-3</v>
      </c>
      <c r="AD3935" s="42">
        <v>0</v>
      </c>
      <c r="AF3935" s="32" t="s">
        <v>7019</v>
      </c>
      <c r="AG3935">
        <v>7.4</v>
      </c>
      <c r="AH3935">
        <f t="shared" si="131"/>
        <v>6.8027210884353817E-3</v>
      </c>
      <c r="AI3935" s="180">
        <v>0</v>
      </c>
      <c r="AJ3935" s="42">
        <f ca="1">_xlfn.NORM.INV(RAND(),VAR!$F$6,VAR!$F$7)</f>
        <v>-9.0693991606390304E-3</v>
      </c>
    </row>
    <row r="3936" spans="27:36" x14ac:dyDescent="0.25">
      <c r="AA3936" s="32" t="s">
        <v>7041</v>
      </c>
      <c r="AB3936">
        <v>7.35</v>
      </c>
      <c r="AC3936">
        <f t="shared" si="130"/>
        <v>-3.0343007915567322E-2</v>
      </c>
      <c r="AD3936" s="42">
        <v>0</v>
      </c>
      <c r="AF3936" s="32" t="s">
        <v>7041</v>
      </c>
      <c r="AG3936">
        <v>7.35</v>
      </c>
      <c r="AH3936">
        <f t="shared" si="131"/>
        <v>-3.0343007915567322E-2</v>
      </c>
      <c r="AI3936" s="180">
        <v>0</v>
      </c>
      <c r="AJ3936" s="42">
        <f ca="1">_xlfn.NORM.INV(RAND(),VAR!$F$6,VAR!$F$7)</f>
        <v>3.1669888843172629E-2</v>
      </c>
    </row>
    <row r="3937" spans="27:36" x14ac:dyDescent="0.25">
      <c r="AA3937" s="32" t="s">
        <v>7047</v>
      </c>
      <c r="AB3937">
        <v>7.58</v>
      </c>
      <c r="AC3937">
        <f t="shared" si="130"/>
        <v>2.8493894165535938E-2</v>
      </c>
      <c r="AD3937" s="42">
        <v>0</v>
      </c>
      <c r="AF3937" s="32" t="s">
        <v>7047</v>
      </c>
      <c r="AG3937">
        <v>7.58</v>
      </c>
      <c r="AH3937">
        <f t="shared" si="131"/>
        <v>2.8493894165535938E-2</v>
      </c>
      <c r="AI3937" s="180">
        <v>0</v>
      </c>
      <c r="AJ3937" s="42">
        <f ca="1">_xlfn.NORM.INV(RAND(),VAR!$F$6,VAR!$F$7)</f>
        <v>3.0391214050350234E-2</v>
      </c>
    </row>
    <row r="3938" spans="27:36" x14ac:dyDescent="0.25">
      <c r="AA3938" s="32" t="s">
        <v>7056</v>
      </c>
      <c r="AB3938">
        <v>7.37</v>
      </c>
      <c r="AC3938">
        <f t="shared" si="130"/>
        <v>-9.4086021505376261E-3</v>
      </c>
      <c r="AD3938" s="42">
        <v>0</v>
      </c>
      <c r="AF3938" s="32" t="s">
        <v>7056</v>
      </c>
      <c r="AG3938">
        <v>7.37</v>
      </c>
      <c r="AH3938">
        <f t="shared" si="131"/>
        <v>-9.4086021505376261E-3</v>
      </c>
      <c r="AI3938" s="180">
        <v>0</v>
      </c>
      <c r="AJ3938" s="42">
        <f ca="1">_xlfn.NORM.INV(RAND(),VAR!$F$6,VAR!$F$7)</f>
        <v>-2.1049710550812076E-3</v>
      </c>
    </row>
    <row r="3939" spans="27:36" x14ac:dyDescent="0.25">
      <c r="AA3939" s="32" t="s">
        <v>7058</v>
      </c>
      <c r="AB3939">
        <v>7.44</v>
      </c>
      <c r="AC3939">
        <f t="shared" si="130"/>
        <v>4.788732394366213E-2</v>
      </c>
      <c r="AD3939" s="42">
        <v>0</v>
      </c>
      <c r="AF3939" s="32" t="s">
        <v>7058</v>
      </c>
      <c r="AG3939">
        <v>7.44</v>
      </c>
      <c r="AH3939">
        <f t="shared" si="131"/>
        <v>4.788732394366213E-2</v>
      </c>
      <c r="AI3939" s="180">
        <v>0</v>
      </c>
      <c r="AJ3939" s="42">
        <f ca="1">_xlfn.NORM.INV(RAND(),VAR!$F$6,VAR!$F$7)</f>
        <v>1.2164045119841635E-2</v>
      </c>
    </row>
    <row r="3940" spans="27:36" x14ac:dyDescent="0.25">
      <c r="AA3940" s="32" t="s">
        <v>7066</v>
      </c>
      <c r="AB3940">
        <v>7.1</v>
      </c>
      <c r="AC3940">
        <f t="shared" si="130"/>
        <v>-3.137789904502053E-2</v>
      </c>
      <c r="AD3940" s="42">
        <v>0</v>
      </c>
      <c r="AF3940" s="32" t="s">
        <v>7066</v>
      </c>
      <c r="AG3940">
        <v>7.1</v>
      </c>
      <c r="AH3940">
        <f t="shared" si="131"/>
        <v>-3.137789904502053E-2</v>
      </c>
      <c r="AI3940" s="180">
        <v>0</v>
      </c>
      <c r="AJ3940" s="42">
        <f ca="1">_xlfn.NORM.INV(RAND(),VAR!$F$6,VAR!$F$7)</f>
        <v>-5.1987056385734325E-3</v>
      </c>
    </row>
    <row r="3941" spans="27:36" x14ac:dyDescent="0.25">
      <c r="AA3941" s="32" t="s">
        <v>7079</v>
      </c>
      <c r="AB3941">
        <v>7.33</v>
      </c>
      <c r="AC3941">
        <f t="shared" si="130"/>
        <v>0</v>
      </c>
      <c r="AD3941" s="42">
        <v>0</v>
      </c>
      <c r="AF3941" s="32" t="s">
        <v>7079</v>
      </c>
      <c r="AG3941">
        <v>7.33</v>
      </c>
      <c r="AH3941">
        <f t="shared" si="131"/>
        <v>0</v>
      </c>
      <c r="AI3941" s="180">
        <v>0</v>
      </c>
      <c r="AJ3941" s="42">
        <f ca="1">_xlfn.NORM.INV(RAND(),VAR!$F$6,VAR!$F$7)</f>
        <v>-2.8982077723842432E-2</v>
      </c>
    </row>
    <row r="3942" spans="27:36" x14ac:dyDescent="0.25">
      <c r="AA3942" s="32" t="s">
        <v>7080</v>
      </c>
      <c r="AB3942">
        <v>7.33</v>
      </c>
      <c r="AC3942">
        <f t="shared" si="130"/>
        <v>5.164992826398862E-2</v>
      </c>
      <c r="AD3942" s="42">
        <v>0</v>
      </c>
      <c r="AF3942" s="32" t="s">
        <v>7080</v>
      </c>
      <c r="AG3942">
        <v>7.33</v>
      </c>
      <c r="AH3942">
        <f t="shared" si="131"/>
        <v>5.164992826398862E-2</v>
      </c>
      <c r="AI3942" s="180">
        <v>0</v>
      </c>
      <c r="AJ3942" s="42">
        <f ca="1">_xlfn.NORM.INV(RAND(),VAR!$F$6,VAR!$F$7)</f>
        <v>-8.9991660980965368E-4</v>
      </c>
    </row>
    <row r="3943" spans="27:36" x14ac:dyDescent="0.25">
      <c r="AA3943" s="32" t="s">
        <v>7086</v>
      </c>
      <c r="AB3943">
        <v>6.97</v>
      </c>
      <c r="AC3943">
        <f t="shared" si="130"/>
        <v>2.8776978417266452E-3</v>
      </c>
      <c r="AD3943" s="42">
        <v>0</v>
      </c>
      <c r="AF3943" s="32" t="s">
        <v>7086</v>
      </c>
      <c r="AG3943">
        <v>6.97</v>
      </c>
      <c r="AH3943">
        <f t="shared" si="131"/>
        <v>2.8776978417266452E-3</v>
      </c>
      <c r="AI3943" s="180">
        <v>0</v>
      </c>
      <c r="AJ3943" s="42">
        <f ca="1">_xlfn.NORM.INV(RAND(),VAR!$F$6,VAR!$F$7)</f>
        <v>-7.1428589681164154E-3</v>
      </c>
    </row>
    <row r="3944" spans="27:36" x14ac:dyDescent="0.25">
      <c r="AA3944" s="32" t="s">
        <v>7098</v>
      </c>
      <c r="AB3944">
        <v>6.95</v>
      </c>
      <c r="AC3944">
        <f t="shared" si="130"/>
        <v>6.1068702290076438E-2</v>
      </c>
      <c r="AD3944" s="42">
        <v>0</v>
      </c>
      <c r="AF3944" s="32" t="s">
        <v>7098</v>
      </c>
      <c r="AG3944">
        <v>6.95</v>
      </c>
      <c r="AH3944">
        <f t="shared" si="131"/>
        <v>6.1068702290076438E-2</v>
      </c>
      <c r="AI3944" s="180">
        <v>0</v>
      </c>
      <c r="AJ3944" s="42">
        <f ca="1">_xlfn.NORM.INV(RAND(),VAR!$F$6,VAR!$F$7)</f>
        <v>-5.1050502464101751E-3</v>
      </c>
    </row>
    <row r="3945" spans="27:36" x14ac:dyDescent="0.25">
      <c r="AA3945" s="32" t="s">
        <v>7104</v>
      </c>
      <c r="AB3945">
        <v>6.55</v>
      </c>
      <c r="AC3945">
        <f t="shared" si="130"/>
        <v>-7.575757575757569E-3</v>
      </c>
      <c r="AD3945" s="42">
        <v>0</v>
      </c>
      <c r="AF3945" s="32" t="s">
        <v>7104</v>
      </c>
      <c r="AG3945">
        <v>6.55</v>
      </c>
      <c r="AH3945">
        <f t="shared" si="131"/>
        <v>-7.575757575757569E-3</v>
      </c>
      <c r="AI3945" s="180">
        <v>0</v>
      </c>
      <c r="AJ3945" s="42">
        <f ca="1">_xlfn.NORM.INV(RAND(),VAR!$F$6,VAR!$F$7)</f>
        <v>3.7814207487316315E-2</v>
      </c>
    </row>
    <row r="3946" spans="27:36" x14ac:dyDescent="0.25">
      <c r="AA3946" s="32" t="s">
        <v>7106</v>
      </c>
      <c r="AB3946">
        <v>6.6</v>
      </c>
      <c r="AC3946">
        <f t="shared" si="130"/>
        <v>4.2654028436018843E-2</v>
      </c>
      <c r="AD3946" s="42">
        <v>0</v>
      </c>
      <c r="AF3946" s="32" t="s">
        <v>7106</v>
      </c>
      <c r="AG3946">
        <v>6.6</v>
      </c>
      <c r="AH3946">
        <f t="shared" si="131"/>
        <v>4.2654028436018843E-2</v>
      </c>
      <c r="AI3946" s="180">
        <v>0</v>
      </c>
      <c r="AJ3946" s="42">
        <f ca="1">_xlfn.NORM.INV(RAND(),VAR!$F$6,VAR!$F$7)</f>
        <v>7.2627247121477799E-3</v>
      </c>
    </row>
    <row r="3947" spans="27:36" x14ac:dyDescent="0.25">
      <c r="AA3947" s="32" t="s">
        <v>7122</v>
      </c>
      <c r="AB3947">
        <v>6.33</v>
      </c>
      <c r="AC3947">
        <f t="shared" si="130"/>
        <v>-0.23179611650485443</v>
      </c>
      <c r="AD3947" s="42">
        <v>0</v>
      </c>
      <c r="AF3947" s="32" t="s">
        <v>7122</v>
      </c>
      <c r="AG3947">
        <v>6.33</v>
      </c>
      <c r="AH3947">
        <f t="shared" si="131"/>
        <v>-0.23179611650485443</v>
      </c>
      <c r="AI3947" s="180">
        <v>0</v>
      </c>
      <c r="AJ3947" s="42">
        <f ca="1">_xlfn.NORM.INV(RAND(),VAR!$F$6,VAR!$F$7)</f>
        <v>2.564174394643496E-2</v>
      </c>
    </row>
    <row r="3948" spans="27:36" x14ac:dyDescent="0.25">
      <c r="AA3948" s="32" t="s">
        <v>7185</v>
      </c>
      <c r="AB3948">
        <v>8.24</v>
      </c>
      <c r="AC3948">
        <f t="shared" si="130"/>
        <v>4.5685279187817285E-2</v>
      </c>
      <c r="AD3948" s="42">
        <v>0</v>
      </c>
      <c r="AF3948" s="32" t="s">
        <v>7185</v>
      </c>
      <c r="AG3948">
        <v>8.24</v>
      </c>
      <c r="AH3948">
        <f t="shared" si="131"/>
        <v>4.5685279187817285E-2</v>
      </c>
      <c r="AI3948" s="180">
        <v>0</v>
      </c>
      <c r="AJ3948" s="42">
        <f ca="1">_xlfn.NORM.INV(RAND(),VAR!$F$6,VAR!$F$7)</f>
        <v>-1.5698029452026689E-2</v>
      </c>
    </row>
    <row r="3949" spans="27:36" x14ac:dyDescent="0.25">
      <c r="AA3949" s="32" t="s">
        <v>7201</v>
      </c>
      <c r="AB3949">
        <v>7.88</v>
      </c>
      <c r="AC3949">
        <f t="shared" si="130"/>
        <v>-4.4848484848484915E-2</v>
      </c>
      <c r="AD3949" s="42">
        <v>0</v>
      </c>
      <c r="AF3949" s="32" t="s">
        <v>7201</v>
      </c>
      <c r="AG3949">
        <v>7.88</v>
      </c>
      <c r="AH3949">
        <f t="shared" si="131"/>
        <v>-4.4848484848484915E-2</v>
      </c>
      <c r="AI3949" s="180">
        <v>0</v>
      </c>
      <c r="AJ3949" s="42">
        <f ca="1">_xlfn.NORM.INV(RAND(),VAR!$F$6,VAR!$F$7)</f>
        <v>1.3530796383195575E-2</v>
      </c>
    </row>
    <row r="3950" spans="27:36" x14ac:dyDescent="0.25">
      <c r="AA3950" s="32" t="s">
        <v>7205</v>
      </c>
      <c r="AB3950">
        <v>8.25</v>
      </c>
      <c r="AC3950">
        <f t="shared" si="130"/>
        <v>9.7919216646267238E-3</v>
      </c>
      <c r="AD3950" s="42">
        <v>0</v>
      </c>
      <c r="AF3950" s="32" t="s">
        <v>7205</v>
      </c>
      <c r="AG3950">
        <v>8.25</v>
      </c>
      <c r="AH3950">
        <f t="shared" si="131"/>
        <v>9.7919216646267238E-3</v>
      </c>
      <c r="AI3950" s="180">
        <v>0</v>
      </c>
      <c r="AJ3950" s="42">
        <f ca="1">_xlfn.NORM.INV(RAND(),VAR!$F$6,VAR!$F$7)</f>
        <v>5.192227389705375E-4</v>
      </c>
    </row>
    <row r="3951" spans="27:36" x14ac:dyDescent="0.25">
      <c r="AA3951" s="32" t="s">
        <v>7207</v>
      </c>
      <c r="AB3951">
        <v>8.17</v>
      </c>
      <c r="AC3951">
        <f t="shared" si="130"/>
        <v>7.0773263433813849E-2</v>
      </c>
      <c r="AD3951" s="42">
        <v>0</v>
      </c>
      <c r="AF3951" s="32" t="s">
        <v>7207</v>
      </c>
      <c r="AG3951">
        <v>8.17</v>
      </c>
      <c r="AH3951">
        <f t="shared" si="131"/>
        <v>7.0773263433813849E-2</v>
      </c>
      <c r="AI3951" s="180">
        <v>0</v>
      </c>
      <c r="AJ3951" s="42">
        <f ca="1">_xlfn.NORM.INV(RAND(),VAR!$F$6,VAR!$F$7)</f>
        <v>1.1750781717646897E-2</v>
      </c>
    </row>
    <row r="3952" spans="27:36" x14ac:dyDescent="0.25">
      <c r="AA3952" s="32" t="s">
        <v>7223</v>
      </c>
      <c r="AB3952">
        <v>7.63</v>
      </c>
      <c r="AC3952">
        <f t="shared" si="130"/>
        <v>0.2015748031496063</v>
      </c>
      <c r="AD3952" s="42">
        <v>0</v>
      </c>
      <c r="AF3952" s="32" t="s">
        <v>7223</v>
      </c>
      <c r="AG3952">
        <v>7.63</v>
      </c>
      <c r="AH3952">
        <f t="shared" si="131"/>
        <v>0.2015748031496063</v>
      </c>
      <c r="AI3952" s="180">
        <v>0</v>
      </c>
      <c r="AJ3952" s="42">
        <f ca="1">_xlfn.NORM.INV(RAND(),VAR!$F$6,VAR!$F$7)</f>
        <v>-3.7709819690183869E-3</v>
      </c>
    </row>
    <row r="3953" spans="27:36" x14ac:dyDescent="0.25">
      <c r="AA3953" s="32" t="s">
        <v>7242</v>
      </c>
      <c r="AB3953">
        <v>6.35</v>
      </c>
      <c r="AC3953">
        <f t="shared" si="130"/>
        <v>4.269293924466333E-2</v>
      </c>
      <c r="AD3953" s="42">
        <v>0</v>
      </c>
      <c r="AF3953" s="32" t="s">
        <v>7242</v>
      </c>
      <c r="AG3953">
        <v>6.35</v>
      </c>
      <c r="AH3953">
        <f t="shared" si="131"/>
        <v>4.269293924466333E-2</v>
      </c>
      <c r="AI3953" s="180">
        <v>0</v>
      </c>
      <c r="AJ3953" s="42">
        <f ca="1">_xlfn.NORM.INV(RAND(),VAR!$F$6,VAR!$F$7)</f>
        <v>-2.998631992220684E-2</v>
      </c>
    </row>
    <row r="3954" spans="27:36" x14ac:dyDescent="0.25">
      <c r="AA3954" s="32" t="s">
        <v>7250</v>
      </c>
      <c r="AB3954">
        <v>6.09</v>
      </c>
      <c r="AC3954">
        <f t="shared" si="130"/>
        <v>-9.7560975609757294E-3</v>
      </c>
      <c r="AD3954" s="42">
        <v>0</v>
      </c>
      <c r="AF3954" s="32" t="s">
        <v>7250</v>
      </c>
      <c r="AG3954">
        <v>6.09</v>
      </c>
      <c r="AH3954">
        <f t="shared" si="131"/>
        <v>-9.7560975609757294E-3</v>
      </c>
      <c r="AI3954" s="180">
        <v>0</v>
      </c>
      <c r="AJ3954" s="42">
        <f ca="1">_xlfn.NORM.INV(RAND(),VAR!$F$6,VAR!$F$7)</f>
        <v>3.4251209068033181E-2</v>
      </c>
    </row>
    <row r="3955" spans="27:36" x14ac:dyDescent="0.25">
      <c r="AA3955" s="32" t="s">
        <v>7257</v>
      </c>
      <c r="AB3955">
        <v>6.15</v>
      </c>
      <c r="AC3955">
        <f t="shared" si="130"/>
        <v>-4.7987616099071095E-2</v>
      </c>
      <c r="AD3955" s="42">
        <v>0</v>
      </c>
      <c r="AF3955" s="32" t="s">
        <v>7257</v>
      </c>
      <c r="AG3955">
        <v>6.15</v>
      </c>
      <c r="AH3955">
        <f t="shared" si="131"/>
        <v>-4.7987616099071095E-2</v>
      </c>
      <c r="AI3955" s="180">
        <v>0</v>
      </c>
      <c r="AJ3955" s="42">
        <f ca="1">_xlfn.NORM.INV(RAND(),VAR!$F$6,VAR!$F$7)</f>
        <v>-7.3027831004680542E-3</v>
      </c>
    </row>
    <row r="3956" spans="27:36" x14ac:dyDescent="0.25">
      <c r="AA3956" s="32" t="s">
        <v>7277</v>
      </c>
      <c r="AB3956">
        <v>6.46</v>
      </c>
      <c r="AC3956">
        <f t="shared" si="130"/>
        <v>1.8927444794952786E-2</v>
      </c>
      <c r="AD3956" s="42">
        <v>0</v>
      </c>
      <c r="AF3956" s="32" t="s">
        <v>7277</v>
      </c>
      <c r="AG3956">
        <v>6.46</v>
      </c>
      <c r="AH3956">
        <f t="shared" si="131"/>
        <v>1.8927444794952786E-2</v>
      </c>
      <c r="AI3956" s="180">
        <v>0</v>
      </c>
      <c r="AJ3956" s="42">
        <f ca="1">_xlfn.NORM.INV(RAND(),VAR!$F$6,VAR!$F$7)</f>
        <v>1.6087703168098027E-2</v>
      </c>
    </row>
    <row r="3957" spans="27:36" x14ac:dyDescent="0.25">
      <c r="AA3957" s="32" t="s">
        <v>7279</v>
      </c>
      <c r="AB3957">
        <v>6.34</v>
      </c>
      <c r="AC3957">
        <f t="shared" si="130"/>
        <v>0.11816578483245155</v>
      </c>
      <c r="AD3957" s="42">
        <v>0</v>
      </c>
      <c r="AF3957" s="32" t="s">
        <v>7279</v>
      </c>
      <c r="AG3957">
        <v>6.34</v>
      </c>
      <c r="AH3957">
        <f t="shared" si="131"/>
        <v>0.11816578483245155</v>
      </c>
      <c r="AI3957" s="180">
        <v>0</v>
      </c>
      <c r="AJ3957" s="42">
        <f ca="1">_xlfn.NORM.INV(RAND(),VAR!$F$6,VAR!$F$7)</f>
        <v>2.2002678691197954E-2</v>
      </c>
    </row>
    <row r="3958" spans="27:36" x14ac:dyDescent="0.25">
      <c r="AA3958" s="32" t="s">
        <v>7308</v>
      </c>
      <c r="AB3958">
        <v>5.67</v>
      </c>
      <c r="AC3958">
        <f t="shared" si="130"/>
        <v>-3.5714285714285698E-2</v>
      </c>
      <c r="AD3958" s="42">
        <v>0</v>
      </c>
      <c r="AF3958" s="32" t="s">
        <v>7308</v>
      </c>
      <c r="AG3958">
        <v>5.67</v>
      </c>
      <c r="AH3958">
        <f t="shared" si="131"/>
        <v>-3.5714285714285698E-2</v>
      </c>
      <c r="AI3958" s="180">
        <v>0</v>
      </c>
      <c r="AJ3958" s="42">
        <f ca="1">_xlfn.NORM.INV(RAND(),VAR!$F$6,VAR!$F$7)</f>
        <v>1.9039206448390942E-2</v>
      </c>
    </row>
    <row r="3959" spans="27:36" x14ac:dyDescent="0.25">
      <c r="AA3959" s="32" t="s">
        <v>7318</v>
      </c>
      <c r="AB3959">
        <v>5.88</v>
      </c>
      <c r="AC3959">
        <f t="shared" si="130"/>
        <v>-4.8543689320388328E-2</v>
      </c>
      <c r="AD3959" s="42">
        <v>0</v>
      </c>
      <c r="AF3959" s="32" t="s">
        <v>7318</v>
      </c>
      <c r="AG3959">
        <v>5.88</v>
      </c>
      <c r="AH3959">
        <f t="shared" si="131"/>
        <v>-4.8543689320388328E-2</v>
      </c>
      <c r="AI3959" s="180">
        <v>0</v>
      </c>
      <c r="AJ3959" s="42">
        <f ca="1">_xlfn.NORM.INV(RAND(),VAR!$F$6,VAR!$F$7)</f>
        <v>1.1475841887206701E-2</v>
      </c>
    </row>
    <row r="3960" spans="27:36" x14ac:dyDescent="0.25">
      <c r="AA3960" s="32" t="s">
        <v>7335</v>
      </c>
      <c r="AB3960">
        <v>6.18</v>
      </c>
      <c r="AC3960">
        <f t="shared" si="130"/>
        <v>0</v>
      </c>
      <c r="AD3960" s="42">
        <v>0</v>
      </c>
      <c r="AF3960" s="32" t="s">
        <v>7335</v>
      </c>
      <c r="AG3960">
        <v>6.18</v>
      </c>
      <c r="AH3960">
        <f t="shared" si="131"/>
        <v>0</v>
      </c>
      <c r="AI3960" s="180">
        <v>0</v>
      </c>
      <c r="AJ3960" s="42">
        <f ca="1">_xlfn.NORM.INV(RAND(),VAR!$F$6,VAR!$F$7)</f>
        <v>5.5170677499045513E-3</v>
      </c>
    </row>
    <row r="3961" spans="27:36" x14ac:dyDescent="0.25">
      <c r="AA3961" s="32" t="s">
        <v>7336</v>
      </c>
      <c r="AB3961">
        <v>6.18</v>
      </c>
      <c r="AC3961">
        <f t="shared" si="130"/>
        <v>0</v>
      </c>
      <c r="AD3961" s="42">
        <v>0</v>
      </c>
      <c r="AF3961" s="32" t="s">
        <v>7336</v>
      </c>
      <c r="AG3961">
        <v>6.18</v>
      </c>
      <c r="AH3961">
        <f t="shared" si="131"/>
        <v>0</v>
      </c>
      <c r="AI3961" s="180">
        <v>0</v>
      </c>
      <c r="AJ3961" s="42">
        <f ca="1">_xlfn.NORM.INV(RAND(),VAR!$F$6,VAR!$F$7)</f>
        <v>-2.0628967860053464E-2</v>
      </c>
    </row>
    <row r="3962" spans="27:36" x14ac:dyDescent="0.25">
      <c r="AA3962" s="32" t="s">
        <v>7337</v>
      </c>
      <c r="AB3962">
        <v>6.18</v>
      </c>
      <c r="AC3962">
        <f t="shared" si="130"/>
        <v>0</v>
      </c>
      <c r="AD3962" s="42">
        <v>0</v>
      </c>
      <c r="AF3962" s="32" t="s">
        <v>7337</v>
      </c>
      <c r="AG3962">
        <v>6.18</v>
      </c>
      <c r="AH3962">
        <f t="shared" si="131"/>
        <v>0</v>
      </c>
      <c r="AI3962" s="180">
        <v>0</v>
      </c>
      <c r="AJ3962" s="42">
        <f ca="1">_xlfn.NORM.INV(RAND(),VAR!$F$6,VAR!$F$7)</f>
        <v>7.6381418963413703E-3</v>
      </c>
    </row>
    <row r="3963" spans="27:36" x14ac:dyDescent="0.25">
      <c r="AA3963" s="32" t="s">
        <v>7338</v>
      </c>
      <c r="AB3963">
        <v>6.18</v>
      </c>
      <c r="AC3963">
        <f t="shared" si="130"/>
        <v>0</v>
      </c>
      <c r="AD3963" s="42">
        <v>0</v>
      </c>
      <c r="AF3963" s="32" t="s">
        <v>7338</v>
      </c>
      <c r="AG3963">
        <v>6.18</v>
      </c>
      <c r="AH3963">
        <f t="shared" si="131"/>
        <v>0</v>
      </c>
      <c r="AI3963" s="180">
        <v>0</v>
      </c>
      <c r="AJ3963" s="42">
        <f ca="1">_xlfn.NORM.INV(RAND(),VAR!$F$6,VAR!$F$7)</f>
        <v>3.6033219676836543E-2</v>
      </c>
    </row>
    <row r="3964" spans="27:36" x14ac:dyDescent="0.25">
      <c r="AA3964" s="32" t="s">
        <v>7339</v>
      </c>
      <c r="AB3964">
        <v>6.18</v>
      </c>
      <c r="AC3964">
        <f t="shared" si="130"/>
        <v>3.0000000000000027E-2</v>
      </c>
      <c r="AD3964" s="42">
        <v>0</v>
      </c>
      <c r="AF3964" s="32" t="s">
        <v>7339</v>
      </c>
      <c r="AG3964">
        <v>6.18</v>
      </c>
      <c r="AH3964">
        <f t="shared" si="131"/>
        <v>3.0000000000000027E-2</v>
      </c>
      <c r="AI3964" s="180">
        <v>0</v>
      </c>
      <c r="AJ3964" s="42">
        <f ca="1">_xlfn.NORM.INV(RAND(),VAR!$F$6,VAR!$F$7)</f>
        <v>2.2900083651048991E-3</v>
      </c>
    </row>
    <row r="3965" spans="27:36" x14ac:dyDescent="0.25">
      <c r="AA3965" s="32" t="s">
        <v>7373</v>
      </c>
      <c r="AB3965">
        <v>6</v>
      </c>
      <c r="AC3965">
        <f t="shared" si="130"/>
        <v>0.11940298507462677</v>
      </c>
      <c r="AD3965" s="42">
        <v>0</v>
      </c>
      <c r="AF3965" s="32" t="s">
        <v>7373</v>
      </c>
      <c r="AG3965">
        <v>6</v>
      </c>
      <c r="AH3965">
        <f t="shared" si="131"/>
        <v>0.11940298507462677</v>
      </c>
      <c r="AI3965" s="180">
        <v>0</v>
      </c>
      <c r="AJ3965" s="42">
        <f ca="1">_xlfn.NORM.INV(RAND(),VAR!$F$6,VAR!$F$7)</f>
        <v>3.6225907235116352E-2</v>
      </c>
    </row>
    <row r="3966" spans="27:36" x14ac:dyDescent="0.25">
      <c r="AA3966" s="32" t="s">
        <v>7389</v>
      </c>
      <c r="AB3966">
        <v>5.36</v>
      </c>
      <c r="AC3966">
        <f t="shared" si="130"/>
        <v>7.5187969924812581E-3</v>
      </c>
      <c r="AD3966" s="42">
        <v>0</v>
      </c>
      <c r="AF3966" s="32" t="s">
        <v>7389</v>
      </c>
      <c r="AG3966">
        <v>5.36</v>
      </c>
      <c r="AH3966">
        <f t="shared" si="131"/>
        <v>7.5187969924812581E-3</v>
      </c>
      <c r="AI3966" s="180">
        <v>0</v>
      </c>
      <c r="AJ3966" s="42">
        <f ca="1">_xlfn.NORM.INV(RAND(),VAR!$F$6,VAR!$F$7)</f>
        <v>-1.0925088657082806E-2</v>
      </c>
    </row>
    <row r="3967" spans="27:36" x14ac:dyDescent="0.25">
      <c r="AA3967" s="32" t="s">
        <v>7393</v>
      </c>
      <c r="AB3967">
        <v>5.32</v>
      </c>
      <c r="AC3967">
        <f t="shared" si="130"/>
        <v>2.7027027027027195E-2</v>
      </c>
      <c r="AD3967" s="42">
        <v>0</v>
      </c>
      <c r="AF3967" s="32" t="s">
        <v>7393</v>
      </c>
      <c r="AG3967">
        <v>5.32</v>
      </c>
      <c r="AH3967">
        <f t="shared" si="131"/>
        <v>2.7027027027027195E-2</v>
      </c>
      <c r="AI3967" s="180">
        <v>0</v>
      </c>
      <c r="AJ3967" s="42">
        <f ca="1">_xlfn.NORM.INV(RAND(),VAR!$F$6,VAR!$F$7)</f>
        <v>2.4884575706504267E-2</v>
      </c>
    </row>
    <row r="3968" spans="27:36" x14ac:dyDescent="0.25">
      <c r="AA3968" s="32" t="s">
        <v>7411</v>
      </c>
      <c r="AB3968">
        <v>5.18</v>
      </c>
      <c r="AC3968">
        <f t="shared" si="130"/>
        <v>0.24220623501199046</v>
      </c>
      <c r="AD3968" s="42">
        <v>0</v>
      </c>
      <c r="AF3968" s="32" t="s">
        <v>7411</v>
      </c>
      <c r="AG3968">
        <v>5.18</v>
      </c>
      <c r="AH3968">
        <f t="shared" si="131"/>
        <v>0.24220623501199046</v>
      </c>
      <c r="AI3968" s="180">
        <v>0</v>
      </c>
      <c r="AJ3968" s="42">
        <f ca="1">_xlfn.NORM.INV(RAND(),VAR!$F$6,VAR!$F$7)</f>
        <v>1.7605383188399819E-2</v>
      </c>
    </row>
    <row r="3969" spans="27:36" x14ac:dyDescent="0.25">
      <c r="AA3969" s="32" t="s">
        <v>7441</v>
      </c>
      <c r="AB3969">
        <v>4.17</v>
      </c>
      <c r="AC3969">
        <f t="shared" si="130"/>
        <v>-2.1126760563380254E-2</v>
      </c>
      <c r="AD3969" s="42">
        <v>0</v>
      </c>
      <c r="AF3969" s="32" t="s">
        <v>7441</v>
      </c>
      <c r="AG3969">
        <v>4.17</v>
      </c>
      <c r="AH3969">
        <f t="shared" si="131"/>
        <v>-2.1126760563380254E-2</v>
      </c>
      <c r="AI3969" s="180">
        <v>0</v>
      </c>
      <c r="AJ3969" s="42">
        <f ca="1">_xlfn.NORM.INV(RAND(),VAR!$F$6,VAR!$F$7)</f>
        <v>-7.0171766070467132E-3</v>
      </c>
    </row>
    <row r="3970" spans="27:36" x14ac:dyDescent="0.25">
      <c r="AA3970" s="32" t="s">
        <v>7445</v>
      </c>
      <c r="AB3970">
        <v>4.26</v>
      </c>
      <c r="AC3970">
        <f t="shared" si="130"/>
        <v>-2.0689655172413723E-2</v>
      </c>
      <c r="AD3970" s="42">
        <v>0</v>
      </c>
      <c r="AF3970" s="32" t="s">
        <v>7445</v>
      </c>
      <c r="AG3970">
        <v>4.26</v>
      </c>
      <c r="AH3970">
        <f t="shared" si="131"/>
        <v>-2.0689655172413723E-2</v>
      </c>
      <c r="AI3970" s="180">
        <v>0</v>
      </c>
      <c r="AJ3970" s="42">
        <f ca="1">_xlfn.NORM.INV(RAND(),VAR!$F$6,VAR!$F$7)</f>
        <v>5.2593034303262551E-2</v>
      </c>
    </row>
    <row r="3971" spans="27:36" x14ac:dyDescent="0.25">
      <c r="AA3971" s="32" t="s">
        <v>7449</v>
      </c>
      <c r="AB3971">
        <v>4.3499999999999996</v>
      </c>
      <c r="AC3971">
        <f t="shared" si="130"/>
        <v>2.3041474654377225E-3</v>
      </c>
      <c r="AD3971" s="42">
        <v>0</v>
      </c>
      <c r="AF3971" s="32" t="s">
        <v>7449</v>
      </c>
      <c r="AG3971">
        <v>4.3499999999999996</v>
      </c>
      <c r="AH3971">
        <f t="shared" si="131"/>
        <v>2.3041474654377225E-3</v>
      </c>
      <c r="AI3971" s="180">
        <v>0</v>
      </c>
      <c r="AJ3971" s="42">
        <f ca="1">_xlfn.NORM.INV(RAND(),VAR!$F$6,VAR!$F$7)</f>
        <v>-3.1865043858246921E-2</v>
      </c>
    </row>
    <row r="3972" spans="27:36" x14ac:dyDescent="0.25">
      <c r="AA3972" s="32" t="s">
        <v>7458</v>
      </c>
      <c r="AB3972">
        <v>4.34</v>
      </c>
      <c r="AC3972">
        <f t="shared" ref="AC3972:AC4035" si="132">(AB3972/AB3973)-1</f>
        <v>9.302325581395321E-3</v>
      </c>
      <c r="AD3972" s="42">
        <v>0</v>
      </c>
      <c r="AF3972" s="32" t="s">
        <v>7458</v>
      </c>
      <c r="AG3972">
        <v>4.34</v>
      </c>
      <c r="AH3972">
        <f t="shared" ref="AH3972:AH4035" si="133">(AG3972/AG3973)-1</f>
        <v>9.302325581395321E-3</v>
      </c>
      <c r="AI3972" s="180">
        <v>0</v>
      </c>
      <c r="AJ3972" s="42">
        <f ca="1">_xlfn.NORM.INV(RAND(),VAR!$F$6,VAR!$F$7)</f>
        <v>3.6520522666750474E-2</v>
      </c>
    </row>
    <row r="3973" spans="27:36" x14ac:dyDescent="0.25">
      <c r="AA3973" s="32" t="s">
        <v>7460</v>
      </c>
      <c r="AB3973">
        <v>4.3</v>
      </c>
      <c r="AC3973">
        <f t="shared" si="132"/>
        <v>4.8780487804878092E-2</v>
      </c>
      <c r="AD3973" s="42">
        <v>0</v>
      </c>
      <c r="AF3973" s="32" t="s">
        <v>7460</v>
      </c>
      <c r="AG3973">
        <v>4.3</v>
      </c>
      <c r="AH3973">
        <f t="shared" si="133"/>
        <v>4.8780487804878092E-2</v>
      </c>
      <c r="AI3973" s="180">
        <v>0</v>
      </c>
      <c r="AJ3973" s="42">
        <f ca="1">_xlfn.NORM.INV(RAND(),VAR!$F$6,VAR!$F$7)</f>
        <v>2.1568952947044116E-2</v>
      </c>
    </row>
    <row r="3974" spans="27:36" x14ac:dyDescent="0.25">
      <c r="AA3974" s="32" t="s">
        <v>7462</v>
      </c>
      <c r="AB3974">
        <v>4.0999999999999996</v>
      </c>
      <c r="AC3974">
        <f t="shared" si="132"/>
        <v>8.7533156498673659E-2</v>
      </c>
      <c r="AD3974" s="42">
        <v>0</v>
      </c>
      <c r="AF3974" s="32" t="s">
        <v>7462</v>
      </c>
      <c r="AG3974">
        <v>4.0999999999999996</v>
      </c>
      <c r="AH3974">
        <f t="shared" si="133"/>
        <v>8.7533156498673659E-2</v>
      </c>
      <c r="AI3974" s="180">
        <v>0</v>
      </c>
      <c r="AJ3974" s="42">
        <f ca="1">_xlfn.NORM.INV(RAND(),VAR!$F$6,VAR!$F$7)</f>
        <v>-5.6590068048171993E-3</v>
      </c>
    </row>
    <row r="3975" spans="27:36" x14ac:dyDescent="0.25">
      <c r="AA3975" s="32" t="s">
        <v>7466</v>
      </c>
      <c r="AB3975">
        <v>3.77</v>
      </c>
      <c r="AC3975">
        <f t="shared" si="132"/>
        <v>-0.13133640552995385</v>
      </c>
      <c r="AD3975" s="42">
        <v>0</v>
      </c>
      <c r="AF3975" s="32" t="s">
        <v>7466</v>
      </c>
      <c r="AG3975">
        <v>3.77</v>
      </c>
      <c r="AH3975">
        <f t="shared" si="133"/>
        <v>-0.13133640552995385</v>
      </c>
      <c r="AI3975" s="180">
        <v>0</v>
      </c>
      <c r="AJ3975" s="42">
        <f ca="1">_xlfn.NORM.INV(RAND(),VAR!$F$6,VAR!$F$7)</f>
        <v>1.8711511423419779E-2</v>
      </c>
    </row>
    <row r="3976" spans="27:36" x14ac:dyDescent="0.25">
      <c r="AA3976" s="32" t="s">
        <v>7473</v>
      </c>
      <c r="AB3976">
        <v>4.34</v>
      </c>
      <c r="AC3976">
        <f t="shared" si="132"/>
        <v>-1.8099547511312264E-2</v>
      </c>
      <c r="AD3976" s="42">
        <v>0</v>
      </c>
      <c r="AF3976" s="32" t="s">
        <v>7473</v>
      </c>
      <c r="AG3976">
        <v>4.34</v>
      </c>
      <c r="AH3976">
        <f t="shared" si="133"/>
        <v>-1.8099547511312264E-2</v>
      </c>
      <c r="AI3976" s="180">
        <v>0</v>
      </c>
      <c r="AJ3976" s="42">
        <f ca="1">_xlfn.NORM.INV(RAND(),VAR!$F$6,VAR!$F$7)</f>
        <v>3.9605373310380573E-3</v>
      </c>
    </row>
    <row r="3977" spans="27:36" x14ac:dyDescent="0.25">
      <c r="AA3977" s="32" t="s">
        <v>7477</v>
      </c>
      <c r="AB3977">
        <v>4.42</v>
      </c>
      <c r="AC3977">
        <f t="shared" si="132"/>
        <v>-5.9574468085106469E-2</v>
      </c>
      <c r="AD3977" s="42">
        <v>0</v>
      </c>
      <c r="AF3977" s="32" t="s">
        <v>7477</v>
      </c>
      <c r="AG3977">
        <v>4.42</v>
      </c>
      <c r="AH3977">
        <f t="shared" si="133"/>
        <v>-5.9574468085106469E-2</v>
      </c>
      <c r="AI3977" s="180">
        <v>0</v>
      </c>
      <c r="AJ3977" s="42">
        <f ca="1">_xlfn.NORM.INV(RAND(),VAR!$F$6,VAR!$F$7)</f>
        <v>5.2264637783343785E-3</v>
      </c>
    </row>
    <row r="3978" spans="27:36" x14ac:dyDescent="0.25">
      <c r="AA3978" s="32" t="s">
        <v>7488</v>
      </c>
      <c r="AB3978">
        <v>4.7</v>
      </c>
      <c r="AC3978">
        <f t="shared" si="132"/>
        <v>7.0615034168564961E-2</v>
      </c>
      <c r="AD3978" s="42">
        <v>0</v>
      </c>
      <c r="AF3978" s="32" t="s">
        <v>7488</v>
      </c>
      <c r="AG3978">
        <v>4.7</v>
      </c>
      <c r="AH3978">
        <f t="shared" si="133"/>
        <v>7.0615034168564961E-2</v>
      </c>
      <c r="AI3978" s="180">
        <v>0</v>
      </c>
      <c r="AJ3978" s="42">
        <f ca="1">_xlfn.NORM.INV(RAND(),VAR!$F$6,VAR!$F$7)</f>
        <v>2.2016155169541182E-2</v>
      </c>
    </row>
    <row r="3979" spans="27:36" x14ac:dyDescent="0.25">
      <c r="AA3979" s="32" t="s">
        <v>7504</v>
      </c>
      <c r="AB3979">
        <v>4.3899999999999997</v>
      </c>
      <c r="AC3979">
        <f t="shared" si="132"/>
        <v>0.10025062656641581</v>
      </c>
      <c r="AD3979" s="42">
        <v>0</v>
      </c>
      <c r="AF3979" s="32" t="s">
        <v>7504</v>
      </c>
      <c r="AG3979">
        <v>4.3899999999999997</v>
      </c>
      <c r="AH3979">
        <f t="shared" si="133"/>
        <v>0.10025062656641581</v>
      </c>
      <c r="AI3979" s="180">
        <v>0</v>
      </c>
      <c r="AJ3979" s="42">
        <f ca="1">_xlfn.NORM.INV(RAND(),VAR!$F$6,VAR!$F$7)</f>
        <v>3.067477457122364E-2</v>
      </c>
    </row>
    <row r="3980" spans="27:36" x14ac:dyDescent="0.25">
      <c r="AA3980" s="32" t="s">
        <v>7509</v>
      </c>
      <c r="AB3980">
        <v>3.99</v>
      </c>
      <c r="AC3980">
        <f t="shared" si="132"/>
        <v>-5.4502369668246287E-2</v>
      </c>
      <c r="AD3980" s="42">
        <v>0</v>
      </c>
      <c r="AF3980" s="32" t="s">
        <v>7509</v>
      </c>
      <c r="AG3980">
        <v>3.99</v>
      </c>
      <c r="AH3980">
        <f t="shared" si="133"/>
        <v>-5.4502369668246287E-2</v>
      </c>
      <c r="AI3980" s="180">
        <v>0</v>
      </c>
      <c r="AJ3980" s="42">
        <f ca="1">_xlfn.NORM.INV(RAND(),VAR!$F$6,VAR!$F$7)</f>
        <v>4.9134949522910587E-2</v>
      </c>
    </row>
    <row r="3981" spans="27:36" x14ac:dyDescent="0.25">
      <c r="AA3981" s="32" t="s">
        <v>7519</v>
      </c>
      <c r="AB3981">
        <v>4.22</v>
      </c>
      <c r="AC3981">
        <f t="shared" si="132"/>
        <v>0.21965317919075145</v>
      </c>
      <c r="AD3981" s="42">
        <v>0</v>
      </c>
      <c r="AF3981" s="32" t="s">
        <v>7519</v>
      </c>
      <c r="AG3981">
        <v>4.22</v>
      </c>
      <c r="AH3981">
        <f t="shared" si="133"/>
        <v>0.21965317919075145</v>
      </c>
      <c r="AI3981" s="180">
        <v>0</v>
      </c>
      <c r="AJ3981" s="42">
        <f ca="1">_xlfn.NORM.INV(RAND(),VAR!$F$6,VAR!$F$7)</f>
        <v>3.3373828926199891E-3</v>
      </c>
    </row>
    <row r="3982" spans="27:36" x14ac:dyDescent="0.25">
      <c r="AA3982" s="32" t="s">
        <v>7537</v>
      </c>
      <c r="AB3982">
        <v>3.46</v>
      </c>
      <c r="AC3982">
        <f t="shared" si="132"/>
        <v>0</v>
      </c>
      <c r="AD3982" s="42">
        <v>0</v>
      </c>
      <c r="AF3982" s="32" t="s">
        <v>7537</v>
      </c>
      <c r="AG3982">
        <v>3.46</v>
      </c>
      <c r="AH3982">
        <f t="shared" si="133"/>
        <v>0</v>
      </c>
      <c r="AI3982" s="180">
        <v>0</v>
      </c>
      <c r="AJ3982" s="42">
        <f ca="1">_xlfn.NORM.INV(RAND(),VAR!$F$6,VAR!$F$7)</f>
        <v>6.840593315125972E-3</v>
      </c>
    </row>
    <row r="3983" spans="27:36" x14ac:dyDescent="0.25">
      <c r="AA3983" s="32" t="s">
        <v>7538</v>
      </c>
      <c r="AB3983">
        <v>3.46</v>
      </c>
      <c r="AC3983">
        <f t="shared" si="132"/>
        <v>6.7901234567901092E-2</v>
      </c>
      <c r="AD3983" s="42">
        <v>0</v>
      </c>
      <c r="AF3983" s="32" t="s">
        <v>7538</v>
      </c>
      <c r="AG3983">
        <v>3.46</v>
      </c>
      <c r="AH3983">
        <f t="shared" si="133"/>
        <v>6.7901234567901092E-2</v>
      </c>
      <c r="AI3983" s="180">
        <v>0</v>
      </c>
      <c r="AJ3983" s="42">
        <f ca="1">_xlfn.NORM.INV(RAND(),VAR!$F$6,VAR!$F$7)</f>
        <v>6.964282187858049E-3</v>
      </c>
    </row>
    <row r="3984" spans="27:36" x14ac:dyDescent="0.25">
      <c r="AA3984" s="32" t="s">
        <v>7540</v>
      </c>
      <c r="AB3984">
        <v>3.24</v>
      </c>
      <c r="AC3984">
        <f t="shared" si="132"/>
        <v>9.0909090909090828E-2</v>
      </c>
      <c r="AD3984" s="42">
        <v>0</v>
      </c>
      <c r="AF3984" s="32" t="s">
        <v>7540</v>
      </c>
      <c r="AG3984">
        <v>3.24</v>
      </c>
      <c r="AH3984">
        <f t="shared" si="133"/>
        <v>9.0909090909090828E-2</v>
      </c>
      <c r="AI3984" s="180">
        <v>0</v>
      </c>
      <c r="AJ3984" s="42">
        <f ca="1">_xlfn.NORM.INV(RAND(),VAR!$F$6,VAR!$F$7)</f>
        <v>-2.3282479559131115E-2</v>
      </c>
    </row>
    <row r="3985" spans="27:36" x14ac:dyDescent="0.25">
      <c r="AA3985" s="32" t="s">
        <v>7544</v>
      </c>
      <c r="AB3985">
        <v>2.97</v>
      </c>
      <c r="AC3985">
        <f t="shared" si="132"/>
        <v>3.4843205574912828E-2</v>
      </c>
      <c r="AD3985" s="42">
        <v>0</v>
      </c>
      <c r="AF3985" s="32" t="s">
        <v>7544</v>
      </c>
      <c r="AG3985">
        <v>2.97</v>
      </c>
      <c r="AH3985">
        <f t="shared" si="133"/>
        <v>3.4843205574912828E-2</v>
      </c>
      <c r="AI3985" s="180">
        <v>0</v>
      </c>
      <c r="AJ3985" s="42">
        <f ca="1">_xlfn.NORM.INV(RAND(),VAR!$F$6,VAR!$F$7)</f>
        <v>-1.8734611930386169E-2</v>
      </c>
    </row>
    <row r="3986" spans="27:36" x14ac:dyDescent="0.25">
      <c r="AA3986" s="32" t="s">
        <v>7558</v>
      </c>
      <c r="AB3986">
        <v>2.87</v>
      </c>
      <c r="AC3986">
        <f t="shared" si="132"/>
        <v>3.4965034965035446E-3</v>
      </c>
      <c r="AD3986" s="42">
        <v>0</v>
      </c>
      <c r="AF3986" s="32" t="s">
        <v>7558</v>
      </c>
      <c r="AG3986">
        <v>2.87</v>
      </c>
      <c r="AH3986">
        <f t="shared" si="133"/>
        <v>3.4965034965035446E-3</v>
      </c>
      <c r="AI3986" s="180">
        <v>0</v>
      </c>
      <c r="AJ3986" s="42">
        <f ca="1">_xlfn.NORM.INV(RAND(),VAR!$F$6,VAR!$F$7)</f>
        <v>6.8501246846057583E-3</v>
      </c>
    </row>
    <row r="3987" spans="27:36" x14ac:dyDescent="0.25">
      <c r="AA3987" s="32" t="s">
        <v>7562</v>
      </c>
      <c r="AB3987">
        <v>2.86</v>
      </c>
      <c r="AC3987">
        <f t="shared" si="132"/>
        <v>5.9259259259259123E-2</v>
      </c>
      <c r="AD3987" s="42">
        <v>0</v>
      </c>
      <c r="AF3987" s="32" t="s">
        <v>7562</v>
      </c>
      <c r="AG3987">
        <v>2.86</v>
      </c>
      <c r="AH3987">
        <f t="shared" si="133"/>
        <v>5.9259259259259123E-2</v>
      </c>
      <c r="AI3987" s="180">
        <v>0</v>
      </c>
      <c r="AJ3987" s="42">
        <f ca="1">_xlfn.NORM.INV(RAND(),VAR!$F$6,VAR!$F$7)</f>
        <v>-5.4233712757299421E-3</v>
      </c>
    </row>
    <row r="3988" spans="27:36" x14ac:dyDescent="0.25">
      <c r="AA3988" s="32" t="s">
        <v>7571</v>
      </c>
      <c r="AB3988">
        <v>2.7</v>
      </c>
      <c r="AC3988">
        <f t="shared" si="132"/>
        <v>-0.19881305637982194</v>
      </c>
      <c r="AD3988" s="42">
        <v>0</v>
      </c>
      <c r="AF3988" s="32" t="s">
        <v>7571</v>
      </c>
      <c r="AG3988">
        <v>2.7</v>
      </c>
      <c r="AH3988">
        <f t="shared" si="133"/>
        <v>-0.19881305637982194</v>
      </c>
      <c r="AI3988" s="180">
        <v>0</v>
      </c>
      <c r="AJ3988" s="42">
        <f ca="1">_xlfn.NORM.INV(RAND(),VAR!$F$6,VAR!$F$7)</f>
        <v>8.6339774108045234E-3</v>
      </c>
    </row>
    <row r="3989" spans="27:36" x14ac:dyDescent="0.25">
      <c r="AA3989" s="32" t="s">
        <v>7580</v>
      </c>
      <c r="AB3989">
        <v>3.37</v>
      </c>
      <c r="AC3989">
        <f t="shared" si="132"/>
        <v>6.6455696202531556E-2</v>
      </c>
      <c r="AD3989" s="42">
        <v>0</v>
      </c>
      <c r="AF3989" s="32" t="s">
        <v>7580</v>
      </c>
      <c r="AG3989">
        <v>3.37</v>
      </c>
      <c r="AH3989">
        <f t="shared" si="133"/>
        <v>6.6455696202531556E-2</v>
      </c>
      <c r="AI3989" s="180">
        <v>0</v>
      </c>
      <c r="AJ3989" s="42">
        <f ca="1">_xlfn.NORM.INV(RAND(),VAR!$F$6,VAR!$F$7)</f>
        <v>-9.1858746005969404E-3</v>
      </c>
    </row>
    <row r="3990" spans="27:36" x14ac:dyDescent="0.25">
      <c r="AA3990" s="32" t="s">
        <v>7587</v>
      </c>
      <c r="AB3990">
        <v>3.16</v>
      </c>
      <c r="AC3990">
        <f t="shared" si="132"/>
        <v>-1.2499999999999956E-2</v>
      </c>
      <c r="AD3990" s="42">
        <v>0</v>
      </c>
      <c r="AF3990" s="32" t="s">
        <v>7587</v>
      </c>
      <c r="AG3990">
        <v>3.16</v>
      </c>
      <c r="AH3990">
        <f t="shared" si="133"/>
        <v>-1.2499999999999956E-2</v>
      </c>
      <c r="AI3990" s="180">
        <v>0</v>
      </c>
      <c r="AJ3990" s="42">
        <f ca="1">_xlfn.NORM.INV(RAND(),VAR!$F$6,VAR!$F$7)</f>
        <v>-1.6688776627242018E-2</v>
      </c>
    </row>
    <row r="3991" spans="27:36" x14ac:dyDescent="0.25">
      <c r="AA3991" s="32" t="s">
        <v>7600</v>
      </c>
      <c r="AB3991">
        <v>3.2</v>
      </c>
      <c r="AC3991">
        <f t="shared" si="132"/>
        <v>3.2258064516129004E-2</v>
      </c>
      <c r="AD3991" s="42">
        <v>0</v>
      </c>
      <c r="AF3991" s="32" t="s">
        <v>7600</v>
      </c>
      <c r="AG3991">
        <v>3.2</v>
      </c>
      <c r="AH3991">
        <f t="shared" si="133"/>
        <v>3.2258064516129004E-2</v>
      </c>
      <c r="AI3991" s="180">
        <v>0</v>
      </c>
      <c r="AJ3991" s="42">
        <f ca="1">_xlfn.NORM.INV(RAND(),VAR!$F$6,VAR!$F$7)</f>
        <v>4.9399245692043112E-2</v>
      </c>
    </row>
    <row r="3992" spans="27:36" x14ac:dyDescent="0.25">
      <c r="AA3992" s="32" t="s">
        <v>7603</v>
      </c>
      <c r="AB3992">
        <v>3.1</v>
      </c>
      <c r="AC3992">
        <f t="shared" si="132"/>
        <v>3.3333333333333437E-2</v>
      </c>
      <c r="AD3992" s="42">
        <v>0</v>
      </c>
      <c r="AF3992" s="32" t="s">
        <v>7603</v>
      </c>
      <c r="AG3992">
        <v>3.1</v>
      </c>
      <c r="AH3992">
        <f t="shared" si="133"/>
        <v>3.3333333333333437E-2</v>
      </c>
      <c r="AI3992" s="180">
        <v>0</v>
      </c>
      <c r="AJ3992" s="42">
        <f ca="1">_xlfn.NORM.INV(RAND(),VAR!$F$6,VAR!$F$7)</f>
        <v>-1.6769583556006586E-3</v>
      </c>
    </row>
    <row r="3993" spans="27:36" x14ac:dyDescent="0.25">
      <c r="AA3993" s="32" t="s">
        <v>7614</v>
      </c>
      <c r="AB3993">
        <v>3</v>
      </c>
      <c r="AC3993">
        <f t="shared" si="132"/>
        <v>-5.362776025236593E-2</v>
      </c>
      <c r="AD3993" s="42">
        <v>0</v>
      </c>
      <c r="AF3993" s="32" t="s">
        <v>7614</v>
      </c>
      <c r="AG3993">
        <v>3</v>
      </c>
      <c r="AH3993">
        <f t="shared" si="133"/>
        <v>-5.362776025236593E-2</v>
      </c>
      <c r="AI3993" s="180">
        <v>0</v>
      </c>
      <c r="AJ3993" s="42">
        <f ca="1">_xlfn.NORM.INV(RAND(),VAR!$F$6,VAR!$F$7)</f>
        <v>1.4715506306361271E-2</v>
      </c>
    </row>
    <row r="3994" spans="27:36" x14ac:dyDescent="0.25">
      <c r="AA3994" s="32" t="s">
        <v>7634</v>
      </c>
      <c r="AB3994">
        <v>3.17</v>
      </c>
      <c r="AC3994">
        <f t="shared" si="132"/>
        <v>-6.2695924764890609E-3</v>
      </c>
      <c r="AD3994" s="42">
        <v>0</v>
      </c>
      <c r="AF3994" s="32" t="s">
        <v>7634</v>
      </c>
      <c r="AG3994">
        <v>3.17</v>
      </c>
      <c r="AH3994">
        <f t="shared" si="133"/>
        <v>-6.2695924764890609E-3</v>
      </c>
      <c r="AI3994" s="180">
        <v>0</v>
      </c>
      <c r="AJ3994" s="42">
        <f ca="1">_xlfn.NORM.INV(RAND(),VAR!$F$6,VAR!$F$7)</f>
        <v>-1.1707469172380877E-2</v>
      </c>
    </row>
    <row r="3995" spans="27:36" x14ac:dyDescent="0.25">
      <c r="AA3995" s="32" t="s">
        <v>7640</v>
      </c>
      <c r="AB3995">
        <v>3.19</v>
      </c>
      <c r="AC3995">
        <f t="shared" si="132"/>
        <v>3.1446540880502027E-3</v>
      </c>
      <c r="AD3995" s="42">
        <v>0</v>
      </c>
      <c r="AF3995" s="32" t="s">
        <v>7640</v>
      </c>
      <c r="AG3995">
        <v>3.19</v>
      </c>
      <c r="AH3995">
        <f t="shared" si="133"/>
        <v>3.1446540880502027E-3</v>
      </c>
      <c r="AI3995" s="180">
        <v>0</v>
      </c>
      <c r="AJ3995" s="42">
        <f ca="1">_xlfn.NORM.INV(RAND(),VAR!$F$6,VAR!$F$7)</f>
        <v>6.5176291120003338E-2</v>
      </c>
    </row>
    <row r="3996" spans="27:36" x14ac:dyDescent="0.25">
      <c r="AA3996" s="32" t="s">
        <v>7643</v>
      </c>
      <c r="AB3996">
        <v>3.18</v>
      </c>
      <c r="AC3996">
        <f t="shared" si="132"/>
        <v>-2.752293577981646E-2</v>
      </c>
      <c r="AD3996" s="42">
        <v>0</v>
      </c>
      <c r="AF3996" s="32" t="s">
        <v>7643</v>
      </c>
      <c r="AG3996">
        <v>3.18</v>
      </c>
      <c r="AH3996">
        <f t="shared" si="133"/>
        <v>-2.752293577981646E-2</v>
      </c>
      <c r="AI3996" s="180">
        <v>0</v>
      </c>
      <c r="AJ3996" s="42">
        <f ca="1">_xlfn.NORM.INV(RAND(),VAR!$F$6,VAR!$F$7)</f>
        <v>1.742353110252462E-2</v>
      </c>
    </row>
    <row r="3997" spans="27:36" x14ac:dyDescent="0.25">
      <c r="AA3997" s="32" t="s">
        <v>7657</v>
      </c>
      <c r="AB3997">
        <v>3.27</v>
      </c>
      <c r="AC3997">
        <f t="shared" si="132"/>
        <v>5.8252427184465994E-2</v>
      </c>
      <c r="AD3997" s="42">
        <v>0</v>
      </c>
      <c r="AF3997" s="32" t="s">
        <v>7657</v>
      </c>
      <c r="AG3997">
        <v>3.27</v>
      </c>
      <c r="AH3997">
        <f t="shared" si="133"/>
        <v>5.8252427184465994E-2</v>
      </c>
      <c r="AI3997" s="180">
        <v>0</v>
      </c>
      <c r="AJ3997" s="42">
        <f ca="1">_xlfn.NORM.INV(RAND(),VAR!$F$6,VAR!$F$7)</f>
        <v>-1.4951824333618476E-2</v>
      </c>
    </row>
    <row r="3998" spans="27:36" x14ac:dyDescent="0.25">
      <c r="AA3998" s="32" t="s">
        <v>7664</v>
      </c>
      <c r="AB3998">
        <v>3.09</v>
      </c>
      <c r="AC3998">
        <f t="shared" si="132"/>
        <v>7.6655052264808177E-2</v>
      </c>
      <c r="AD3998" s="42">
        <v>0</v>
      </c>
      <c r="AF3998" s="32" t="s">
        <v>7664</v>
      </c>
      <c r="AG3998">
        <v>3.09</v>
      </c>
      <c r="AH3998">
        <f t="shared" si="133"/>
        <v>7.6655052264808177E-2</v>
      </c>
      <c r="AI3998" s="180">
        <v>0</v>
      </c>
      <c r="AJ3998" s="42">
        <f ca="1">_xlfn.NORM.INV(RAND(),VAR!$F$6,VAR!$F$7)</f>
        <v>9.1856277631714011E-3</v>
      </c>
    </row>
    <row r="3999" spans="27:36" x14ac:dyDescent="0.25">
      <c r="AA3999" s="32" t="s">
        <v>7685</v>
      </c>
      <c r="AB3999">
        <v>2.87</v>
      </c>
      <c r="AC3999">
        <f t="shared" si="132"/>
        <v>3.4965034965035446E-3</v>
      </c>
      <c r="AD3999" s="42">
        <v>0</v>
      </c>
      <c r="AF3999" s="32" t="s">
        <v>7685</v>
      </c>
      <c r="AG3999">
        <v>2.87</v>
      </c>
      <c r="AH3999">
        <f t="shared" si="133"/>
        <v>3.4965034965035446E-3</v>
      </c>
      <c r="AI3999" s="180">
        <v>0</v>
      </c>
      <c r="AJ3999" s="42">
        <f ca="1">_xlfn.NORM.INV(RAND(),VAR!$F$6,VAR!$F$7)</f>
        <v>7.4292897725791356E-3</v>
      </c>
    </row>
    <row r="4000" spans="27:36" x14ac:dyDescent="0.25">
      <c r="AA4000" s="32" t="s">
        <v>7709</v>
      </c>
      <c r="AB4000">
        <v>2.86</v>
      </c>
      <c r="AC4000">
        <f t="shared" si="132"/>
        <v>0.14859437751004001</v>
      </c>
      <c r="AD4000" s="42">
        <v>0</v>
      </c>
      <c r="AF4000" s="32" t="s">
        <v>7709</v>
      </c>
      <c r="AG4000">
        <v>2.86</v>
      </c>
      <c r="AH4000">
        <f t="shared" si="133"/>
        <v>0.14859437751004001</v>
      </c>
      <c r="AI4000" s="180">
        <v>0</v>
      </c>
      <c r="AJ4000" s="42">
        <f ca="1">_xlfn.NORM.INV(RAND(),VAR!$F$6,VAR!$F$7)</f>
        <v>-3.3456099984373051E-2</v>
      </c>
    </row>
    <row r="4001" spans="27:36" x14ac:dyDescent="0.25">
      <c r="AA4001" s="32" t="s">
        <v>7728</v>
      </c>
      <c r="AB4001">
        <v>2.4900000000000002</v>
      </c>
      <c r="AC4001">
        <f t="shared" si="132"/>
        <v>2.4691358024691468E-2</v>
      </c>
      <c r="AD4001" s="42">
        <v>0</v>
      </c>
      <c r="AF4001" s="32" t="s">
        <v>7728</v>
      </c>
      <c r="AG4001">
        <v>2.4900000000000002</v>
      </c>
      <c r="AH4001">
        <f t="shared" si="133"/>
        <v>2.4691358024691468E-2</v>
      </c>
      <c r="AI4001" s="180">
        <v>0</v>
      </c>
      <c r="AJ4001" s="42">
        <f ca="1">_xlfn.NORM.INV(RAND(),VAR!$F$6,VAR!$F$7)</f>
        <v>-1.3592525646733036E-2</v>
      </c>
    </row>
    <row r="4002" spans="27:36" x14ac:dyDescent="0.25">
      <c r="AA4002" s="32" t="s">
        <v>7730</v>
      </c>
      <c r="AB4002">
        <v>2.4300000000000002</v>
      </c>
      <c r="AC4002">
        <f t="shared" si="132"/>
        <v>2.5316455696202445E-2</v>
      </c>
      <c r="AD4002" s="42">
        <v>0</v>
      </c>
      <c r="AF4002" s="32" t="s">
        <v>7730</v>
      </c>
      <c r="AG4002">
        <v>2.4300000000000002</v>
      </c>
      <c r="AH4002">
        <f t="shared" si="133"/>
        <v>2.5316455696202445E-2</v>
      </c>
      <c r="AI4002" s="180">
        <v>0</v>
      </c>
      <c r="AJ4002" s="42">
        <f ca="1">_xlfn.NORM.INV(RAND(),VAR!$F$6,VAR!$F$7)</f>
        <v>-2.007856463273118E-2</v>
      </c>
    </row>
    <row r="4003" spans="27:36" x14ac:dyDescent="0.25">
      <c r="AA4003" s="32" t="s">
        <v>7740</v>
      </c>
      <c r="AB4003">
        <v>2.37</v>
      </c>
      <c r="AC4003">
        <f t="shared" si="132"/>
        <v>-0.11567164179104483</v>
      </c>
      <c r="AD4003" s="42">
        <v>0</v>
      </c>
      <c r="AF4003" s="32" t="s">
        <v>7740</v>
      </c>
      <c r="AG4003">
        <v>2.37</v>
      </c>
      <c r="AH4003">
        <f t="shared" si="133"/>
        <v>-0.11567164179104483</v>
      </c>
      <c r="AI4003" s="180">
        <v>0</v>
      </c>
      <c r="AJ4003" s="42">
        <f ca="1">_xlfn.NORM.INV(RAND(),VAR!$F$6,VAR!$F$7)</f>
        <v>1.1041610625664076E-2</v>
      </c>
    </row>
    <row r="4004" spans="27:36" x14ac:dyDescent="0.25">
      <c r="AA4004" s="32" t="s">
        <v>7750</v>
      </c>
      <c r="AB4004">
        <v>2.68</v>
      </c>
      <c r="AC4004">
        <f t="shared" si="132"/>
        <v>0</v>
      </c>
      <c r="AD4004" s="42">
        <v>0</v>
      </c>
      <c r="AF4004" s="32" t="s">
        <v>7750</v>
      </c>
      <c r="AG4004">
        <v>2.68</v>
      </c>
      <c r="AH4004">
        <f t="shared" si="133"/>
        <v>0</v>
      </c>
      <c r="AI4004" s="180">
        <v>0</v>
      </c>
      <c r="AJ4004" s="42">
        <f ca="1">_xlfn.NORM.INV(RAND(),VAR!$F$6,VAR!$F$7)</f>
        <v>4.9121030107146411E-3</v>
      </c>
    </row>
    <row r="4005" spans="27:36" x14ac:dyDescent="0.25">
      <c r="AA4005" s="32" t="s">
        <v>7751</v>
      </c>
      <c r="AB4005">
        <v>2.68</v>
      </c>
      <c r="AC4005">
        <f t="shared" si="132"/>
        <v>-3.9426523297490967E-2</v>
      </c>
      <c r="AD4005" s="42">
        <v>0</v>
      </c>
      <c r="AF4005" s="32" t="s">
        <v>7751</v>
      </c>
      <c r="AG4005">
        <v>2.68</v>
      </c>
      <c r="AH4005">
        <f t="shared" si="133"/>
        <v>-3.9426523297490967E-2</v>
      </c>
      <c r="AI4005" s="180">
        <v>0</v>
      </c>
      <c r="AJ4005" s="42">
        <f ca="1">_xlfn.NORM.INV(RAND(),VAR!$F$6,VAR!$F$7)</f>
        <v>-1.1504259852299381E-2</v>
      </c>
    </row>
    <row r="4006" spans="27:36" x14ac:dyDescent="0.25">
      <c r="AA4006" s="32" t="s">
        <v>7760</v>
      </c>
      <c r="AB4006">
        <v>2.79</v>
      </c>
      <c r="AC4006">
        <f t="shared" si="132"/>
        <v>-4.4520547945205435E-2</v>
      </c>
      <c r="AD4006" s="42">
        <v>0</v>
      </c>
      <c r="AF4006" s="32" t="s">
        <v>7760</v>
      </c>
      <c r="AG4006">
        <v>2.79</v>
      </c>
      <c r="AH4006">
        <f t="shared" si="133"/>
        <v>-4.4520547945205435E-2</v>
      </c>
      <c r="AI4006" s="180">
        <v>0</v>
      </c>
      <c r="AJ4006" s="42">
        <f ca="1">_xlfn.NORM.INV(RAND(),VAR!$F$6,VAR!$F$7)</f>
        <v>1.7318040821837192E-2</v>
      </c>
    </row>
    <row r="4007" spans="27:36" x14ac:dyDescent="0.25">
      <c r="AA4007" s="32" t="s">
        <v>7762</v>
      </c>
      <c r="AB4007">
        <v>2.92</v>
      </c>
      <c r="AC4007">
        <f t="shared" si="132"/>
        <v>0.49743589743589745</v>
      </c>
      <c r="AD4007" s="42">
        <v>0</v>
      </c>
      <c r="AF4007" s="32" t="s">
        <v>7762</v>
      </c>
      <c r="AG4007">
        <v>2.92</v>
      </c>
      <c r="AH4007">
        <f t="shared" si="133"/>
        <v>0.49743589743589745</v>
      </c>
      <c r="AI4007" s="180">
        <v>0</v>
      </c>
      <c r="AJ4007" s="42">
        <f ca="1">_xlfn.NORM.INV(RAND(),VAR!$F$6,VAR!$F$7)</f>
        <v>1.2216233720658699E-2</v>
      </c>
    </row>
    <row r="4008" spans="27:36" x14ac:dyDescent="0.25">
      <c r="AA4008" s="32" t="s">
        <v>7778</v>
      </c>
      <c r="AB4008">
        <v>1.95</v>
      </c>
      <c r="AC4008">
        <f t="shared" si="132"/>
        <v>-0.16666666666666663</v>
      </c>
      <c r="AD4008" s="42">
        <v>0</v>
      </c>
      <c r="AF4008" s="32" t="s">
        <v>7778</v>
      </c>
      <c r="AG4008">
        <v>1.95</v>
      </c>
      <c r="AH4008">
        <f t="shared" si="133"/>
        <v>-0.16666666666666663</v>
      </c>
      <c r="AI4008" s="180">
        <v>0</v>
      </c>
      <c r="AJ4008" s="42">
        <f ca="1">_xlfn.NORM.INV(RAND(),VAR!$F$6,VAR!$F$7)</f>
        <v>2.4942161347472156E-2</v>
      </c>
    </row>
    <row r="4009" spans="27:36" x14ac:dyDescent="0.25">
      <c r="AA4009" s="32" t="s">
        <v>7785</v>
      </c>
      <c r="AB4009">
        <v>2.34</v>
      </c>
      <c r="AC4009">
        <f t="shared" si="132"/>
        <v>0</v>
      </c>
      <c r="AD4009" s="42">
        <v>0</v>
      </c>
      <c r="AF4009" s="32" t="s">
        <v>7785</v>
      </c>
      <c r="AG4009">
        <v>2.34</v>
      </c>
      <c r="AH4009">
        <f t="shared" si="133"/>
        <v>0</v>
      </c>
      <c r="AI4009" s="180">
        <v>0</v>
      </c>
      <c r="AJ4009" s="42">
        <f ca="1">_xlfn.NORM.INV(RAND(),VAR!$F$6,VAR!$F$7)</f>
        <v>2.9114707071299442E-3</v>
      </c>
    </row>
    <row r="4010" spans="27:36" x14ac:dyDescent="0.25">
      <c r="AA4010" s="32" t="s">
        <v>7786</v>
      </c>
      <c r="AB4010">
        <v>2.34</v>
      </c>
      <c r="AC4010">
        <f t="shared" si="132"/>
        <v>-0.99411202254541797</v>
      </c>
      <c r="AD4010" s="42">
        <v>0</v>
      </c>
      <c r="AF4010" s="32" t="s">
        <v>7786</v>
      </c>
      <c r="AG4010">
        <v>2.34</v>
      </c>
      <c r="AH4010">
        <f t="shared" si="133"/>
        <v>-0.99411202254541797</v>
      </c>
      <c r="AI4010" s="180">
        <v>0</v>
      </c>
      <c r="AJ4010" s="42">
        <f ca="1">_xlfn.NORM.INV(RAND(),VAR!$F$6,VAR!$F$7)</f>
        <v>-3.5024486541075884E-3</v>
      </c>
    </row>
    <row r="4011" spans="27:36" x14ac:dyDescent="0.25">
      <c r="AA4011" s="32" t="s">
        <v>450</v>
      </c>
      <c r="AB4011">
        <v>397.42</v>
      </c>
      <c r="AC4011">
        <f t="shared" si="132"/>
        <v>1.7799062668066634E-2</v>
      </c>
      <c r="AD4011" s="42">
        <v>-1.0063905801827033E-4</v>
      </c>
      <c r="AF4011" s="32" t="s">
        <v>450</v>
      </c>
      <c r="AG4011">
        <v>397.42</v>
      </c>
      <c r="AH4011">
        <f t="shared" si="133"/>
        <v>1.7799062668066634E-2</v>
      </c>
      <c r="AI4011" s="180">
        <v>-1.0063905801827033E-4</v>
      </c>
      <c r="AJ4011" s="42">
        <f ca="1">_xlfn.NORM.INV(RAND(),VAR!$F$6,VAR!$F$7)</f>
        <v>-2.0414139842010817E-2</v>
      </c>
    </row>
    <row r="4012" spans="27:36" x14ac:dyDescent="0.25">
      <c r="AA4012" s="32" t="s">
        <v>891</v>
      </c>
      <c r="AB4012">
        <v>390.47</v>
      </c>
      <c r="AC4012">
        <f t="shared" si="132"/>
        <v>4.3228512650618445E-2</v>
      </c>
      <c r="AD4012" s="42">
        <v>-1.0243015543764944E-4</v>
      </c>
      <c r="AF4012" s="32" t="s">
        <v>891</v>
      </c>
      <c r="AG4012">
        <v>390.47</v>
      </c>
      <c r="AH4012">
        <f t="shared" si="133"/>
        <v>4.3228512650618445E-2</v>
      </c>
      <c r="AI4012" s="180">
        <v>-1.0243015543764944E-4</v>
      </c>
      <c r="AJ4012" s="42">
        <f ca="1">_xlfn.NORM.INV(RAND(),VAR!$F$6,VAR!$F$7)</f>
        <v>-5.9060691599730712E-3</v>
      </c>
    </row>
    <row r="4013" spans="27:36" x14ac:dyDescent="0.25">
      <c r="AA4013" s="32" t="s">
        <v>852</v>
      </c>
      <c r="AB4013">
        <v>374.29</v>
      </c>
      <c r="AC4013">
        <f t="shared" si="132"/>
        <v>-0.19316663073938345</v>
      </c>
      <c r="AD4013" s="42">
        <v>-1.0685758555273317E-4</v>
      </c>
      <c r="AF4013" s="32" t="s">
        <v>852</v>
      </c>
      <c r="AG4013">
        <v>374.29</v>
      </c>
      <c r="AH4013">
        <f t="shared" si="133"/>
        <v>-0.19316663073938345</v>
      </c>
      <c r="AI4013" s="180">
        <v>-1.0685758555273317E-4</v>
      </c>
      <c r="AJ4013" s="42">
        <f ca="1">_xlfn.NORM.INV(RAND(),VAR!$F$6,VAR!$F$7)</f>
        <v>-1.8119589790393416E-2</v>
      </c>
    </row>
    <row r="4014" spans="27:36" x14ac:dyDescent="0.25">
      <c r="AA4014" s="32" t="s">
        <v>631</v>
      </c>
      <c r="AB4014">
        <v>463.9</v>
      </c>
      <c r="AC4014">
        <f t="shared" si="132"/>
        <v>9.5913064020789029E-2</v>
      </c>
      <c r="AD4014" s="42">
        <v>-1.0777023386143725E-4</v>
      </c>
      <c r="AF4014" s="32" t="s">
        <v>631</v>
      </c>
      <c r="AG4014">
        <v>463.9</v>
      </c>
      <c r="AH4014">
        <f t="shared" si="133"/>
        <v>9.5913064020789029E-2</v>
      </c>
      <c r="AI4014" s="180">
        <v>-1.0777023386143725E-4</v>
      </c>
      <c r="AJ4014" s="42">
        <f ca="1">_xlfn.NORM.INV(RAND(),VAR!$F$6,VAR!$F$7)</f>
        <v>2.3303247560795007E-2</v>
      </c>
    </row>
    <row r="4015" spans="27:36" x14ac:dyDescent="0.25">
      <c r="AA4015" s="32" t="s">
        <v>596</v>
      </c>
      <c r="AB4015">
        <v>423.3</v>
      </c>
      <c r="AC4015">
        <f t="shared" si="132"/>
        <v>9.8196912699442196E-2</v>
      </c>
      <c r="AD4015" s="42">
        <v>-1.1810558639424595E-4</v>
      </c>
      <c r="AF4015" s="32" t="s">
        <v>596</v>
      </c>
      <c r="AG4015">
        <v>423.3</v>
      </c>
      <c r="AH4015">
        <f t="shared" si="133"/>
        <v>9.8196912699442196E-2</v>
      </c>
      <c r="AI4015" s="180">
        <v>-1.1810558639424595E-4</v>
      </c>
      <c r="AJ4015" s="42">
        <f ca="1">_xlfn.NORM.INV(RAND(),VAR!$F$6,VAR!$F$7)</f>
        <v>5.8787586915337135E-3</v>
      </c>
    </row>
    <row r="4016" spans="27:36" x14ac:dyDescent="0.25">
      <c r="AA4016" s="32" t="s">
        <v>363</v>
      </c>
      <c r="AB4016">
        <v>385.45</v>
      </c>
      <c r="AC4016">
        <f t="shared" si="132"/>
        <v>1.1255115961800621E-2</v>
      </c>
      <c r="AD4016" s="42">
        <v>-1.2970168612191912E-4</v>
      </c>
      <c r="AF4016" s="32" t="s">
        <v>363</v>
      </c>
      <c r="AG4016">
        <v>385.45</v>
      </c>
      <c r="AH4016">
        <f t="shared" si="133"/>
        <v>1.1255115961800621E-2</v>
      </c>
      <c r="AI4016" s="180">
        <v>-1.2970168612191912E-4</v>
      </c>
      <c r="AJ4016" s="42">
        <f ca="1">_xlfn.NORM.INV(RAND(),VAR!$F$6,VAR!$F$7)</f>
        <v>-1.4328352453001656E-2</v>
      </c>
    </row>
    <row r="4017" spans="27:36" x14ac:dyDescent="0.25">
      <c r="AA4017" s="32" t="s">
        <v>397</v>
      </c>
      <c r="AB4017">
        <v>381.16</v>
      </c>
      <c r="AC4017">
        <f t="shared" si="132"/>
        <v>0.26711213058076533</v>
      </c>
      <c r="AD4017" s="42">
        <v>-1.3116130216928035E-4</v>
      </c>
      <c r="AF4017" s="32" t="s">
        <v>397</v>
      </c>
      <c r="AG4017">
        <v>381.16</v>
      </c>
      <c r="AH4017">
        <f t="shared" si="133"/>
        <v>0.26711213058076533</v>
      </c>
      <c r="AI4017" s="180">
        <v>-1.3116130216928035E-4</v>
      </c>
      <c r="AJ4017" s="42">
        <f ca="1">_xlfn.NORM.INV(RAND(),VAR!$F$6,VAR!$F$7)</f>
        <v>-2.5228393767709467E-3</v>
      </c>
    </row>
    <row r="4018" spans="27:36" x14ac:dyDescent="0.25">
      <c r="AA4018" s="32" t="s">
        <v>297</v>
      </c>
      <c r="AB4018">
        <v>300.81</v>
      </c>
      <c r="AC4018">
        <f t="shared" si="132"/>
        <v>1.0968214136344625</v>
      </c>
      <c r="AD4018" s="42">
        <v>-1.329566229018031E-4</v>
      </c>
      <c r="AF4018" s="32" t="s">
        <v>297</v>
      </c>
      <c r="AG4018">
        <v>300.81</v>
      </c>
      <c r="AH4018">
        <f t="shared" si="133"/>
        <v>1.0968214136344625</v>
      </c>
      <c r="AI4018" s="180">
        <v>-1.329566229018031E-4</v>
      </c>
      <c r="AJ4018" s="42">
        <f ca="1">_xlfn.NORM.INV(RAND(),VAR!$F$6,VAR!$F$7)</f>
        <v>3.4438741246863736E-3</v>
      </c>
    </row>
    <row r="4019" spans="27:36" x14ac:dyDescent="0.25">
      <c r="AA4019" s="32" t="s">
        <v>2798</v>
      </c>
      <c r="AB4019">
        <v>143.46</v>
      </c>
      <c r="AC4019">
        <f t="shared" si="132"/>
        <v>2.5007144898542499E-2</v>
      </c>
      <c r="AD4019" s="42">
        <v>-1.3939224979075959E-4</v>
      </c>
      <c r="AF4019" s="32" t="s">
        <v>2798</v>
      </c>
      <c r="AG4019">
        <v>143.46</v>
      </c>
      <c r="AH4019">
        <f t="shared" si="133"/>
        <v>2.5007144898542499E-2</v>
      </c>
      <c r="AI4019" s="180">
        <v>-1.3939224979075959E-4</v>
      </c>
      <c r="AJ4019" s="42">
        <f ca="1">_xlfn.NORM.INV(RAND(),VAR!$F$6,VAR!$F$7)</f>
        <v>-7.2618472050133363E-3</v>
      </c>
    </row>
    <row r="4020" spans="27:36" x14ac:dyDescent="0.25">
      <c r="AA4020" s="32" t="s">
        <v>2930</v>
      </c>
      <c r="AB4020">
        <v>139.96</v>
      </c>
      <c r="AC4020">
        <f t="shared" si="132"/>
        <v>1.7299026021224018E-2</v>
      </c>
      <c r="AD4020" s="42">
        <v>-1.4287755393616042E-4</v>
      </c>
      <c r="AF4020" s="32" t="s">
        <v>2930</v>
      </c>
      <c r="AG4020">
        <v>139.96</v>
      </c>
      <c r="AH4020">
        <f t="shared" si="133"/>
        <v>1.7299026021224018E-2</v>
      </c>
      <c r="AI4020" s="180">
        <v>-1.4287755393616042E-4</v>
      </c>
      <c r="AJ4020" s="42">
        <f ca="1">_xlfn.NORM.INV(RAND(),VAR!$F$6,VAR!$F$7)</f>
        <v>-1.7378473935780164E-2</v>
      </c>
    </row>
    <row r="4021" spans="27:36" x14ac:dyDescent="0.25">
      <c r="AA4021" s="32" t="s">
        <v>3271</v>
      </c>
      <c r="AB4021">
        <v>137.58000000000001</v>
      </c>
      <c r="AC4021">
        <f t="shared" si="132"/>
        <v>1.1468901632113004E-2</v>
      </c>
      <c r="AD4021" s="42">
        <v>-1.4534883720918046E-4</v>
      </c>
      <c r="AF4021" s="32" t="s">
        <v>3271</v>
      </c>
      <c r="AG4021">
        <v>137.58000000000001</v>
      </c>
      <c r="AH4021">
        <f t="shared" si="133"/>
        <v>1.1468901632113004E-2</v>
      </c>
      <c r="AI4021" s="180">
        <v>-1.4534883720918046E-4</v>
      </c>
      <c r="AJ4021" s="42">
        <f ca="1">_xlfn.NORM.INV(RAND(),VAR!$F$6,VAR!$F$7)</f>
        <v>2.2787745637236758E-2</v>
      </c>
    </row>
    <row r="4022" spans="27:36" x14ac:dyDescent="0.25">
      <c r="AA4022" s="32" t="s">
        <v>3210</v>
      </c>
      <c r="AB4022">
        <v>136.02000000000001</v>
      </c>
      <c r="AC4022">
        <f t="shared" si="132"/>
        <v>5.5444666223110062E-3</v>
      </c>
      <c r="AD4022" s="42">
        <v>-1.4701558365171064E-4</v>
      </c>
      <c r="AF4022" s="32" t="s">
        <v>3210</v>
      </c>
      <c r="AG4022">
        <v>136.02000000000001</v>
      </c>
      <c r="AH4022">
        <f t="shared" si="133"/>
        <v>5.5444666223110062E-3</v>
      </c>
      <c r="AI4022" s="180">
        <v>-1.4701558365171064E-4</v>
      </c>
      <c r="AJ4022" s="42">
        <f ca="1">_xlfn.NORM.INV(RAND(),VAR!$F$6,VAR!$F$7)</f>
        <v>-1.1965194451313309E-3</v>
      </c>
    </row>
    <row r="4023" spans="27:36" x14ac:dyDescent="0.25">
      <c r="AA4023" s="32" t="s">
        <v>3230</v>
      </c>
      <c r="AB4023">
        <v>135.27000000000001</v>
      </c>
      <c r="AC4023">
        <f t="shared" si="132"/>
        <v>6.6041453227204672E-2</v>
      </c>
      <c r="AD4023" s="42">
        <v>-1.4783058614808997E-4</v>
      </c>
      <c r="AF4023" s="32" t="s">
        <v>3230</v>
      </c>
      <c r="AG4023">
        <v>135.27000000000001</v>
      </c>
      <c r="AH4023">
        <f t="shared" si="133"/>
        <v>6.6041453227204672E-2</v>
      </c>
      <c r="AI4023" s="180">
        <v>-1.4783058614808997E-4</v>
      </c>
      <c r="AJ4023" s="42">
        <f ca="1">_xlfn.NORM.INV(RAND(),VAR!$F$6,VAR!$F$7)</f>
        <v>1.145344153180222E-2</v>
      </c>
    </row>
    <row r="4024" spans="27:36" x14ac:dyDescent="0.25">
      <c r="AA4024" s="32" t="s">
        <v>3413</v>
      </c>
      <c r="AB4024">
        <v>126.89</v>
      </c>
      <c r="AC4024">
        <f t="shared" si="132"/>
        <v>-0.32249452720380156</v>
      </c>
      <c r="AD4024" s="42">
        <v>-1.5759199432663351E-4</v>
      </c>
      <c r="AF4024" s="32" t="s">
        <v>3413</v>
      </c>
      <c r="AG4024">
        <v>126.89</v>
      </c>
      <c r="AH4024">
        <f t="shared" si="133"/>
        <v>-0.32249452720380156</v>
      </c>
      <c r="AI4024" s="180">
        <v>-1.5759199432663351E-4</v>
      </c>
      <c r="AJ4024" s="42">
        <f ca="1">_xlfn.NORM.INV(RAND(),VAR!$F$6,VAR!$F$7)</f>
        <v>-4.8251337462110648E-3</v>
      </c>
    </row>
    <row r="4025" spans="27:36" x14ac:dyDescent="0.25">
      <c r="AA4025" s="32" t="s">
        <v>2422</v>
      </c>
      <c r="AB4025">
        <v>187.29</v>
      </c>
      <c r="AC4025">
        <f t="shared" si="132"/>
        <v>2.9179030662710215E-2</v>
      </c>
      <c r="AD4025" s="42">
        <v>-1.6015374759770218E-4</v>
      </c>
      <c r="AF4025" s="32" t="s">
        <v>2422</v>
      </c>
      <c r="AG4025">
        <v>187.29</v>
      </c>
      <c r="AH4025">
        <f t="shared" si="133"/>
        <v>2.9179030662710215E-2</v>
      </c>
      <c r="AI4025" s="180">
        <v>-1.6015374759770218E-4</v>
      </c>
      <c r="AJ4025" s="42">
        <f ca="1">_xlfn.NORM.INV(RAND(),VAR!$F$6,VAR!$F$7)</f>
        <v>5.7465679295296956E-3</v>
      </c>
    </row>
    <row r="4026" spans="27:36" x14ac:dyDescent="0.25">
      <c r="AA4026" s="32" t="s">
        <v>2292</v>
      </c>
      <c r="AB4026">
        <v>181.98</v>
      </c>
      <c r="AC4026">
        <f t="shared" si="132"/>
        <v>0.53466014504975545</v>
      </c>
      <c r="AD4026" s="42">
        <v>-1.6482610845558465E-4</v>
      </c>
      <c r="AF4026" s="32" t="s">
        <v>2292</v>
      </c>
      <c r="AG4026">
        <v>181.98</v>
      </c>
      <c r="AH4026">
        <f t="shared" si="133"/>
        <v>0.53466014504975545</v>
      </c>
      <c r="AI4026" s="180">
        <v>-1.6482610845558465E-4</v>
      </c>
      <c r="AJ4026" s="42">
        <f ca="1">_xlfn.NORM.INV(RAND(),VAR!$F$6,VAR!$F$7)</f>
        <v>1.6984354449881334E-2</v>
      </c>
    </row>
    <row r="4027" spans="27:36" x14ac:dyDescent="0.25">
      <c r="AA4027" s="32" t="s">
        <v>3482</v>
      </c>
      <c r="AB4027">
        <v>118.58</v>
      </c>
      <c r="AC4027">
        <f t="shared" si="132"/>
        <v>7.2636815920398057E-2</v>
      </c>
      <c r="AD4027" s="42">
        <v>-1.686340640809636E-4</v>
      </c>
      <c r="AF4027" s="32" t="s">
        <v>3482</v>
      </c>
      <c r="AG4027">
        <v>118.58</v>
      </c>
      <c r="AH4027">
        <f t="shared" si="133"/>
        <v>7.2636815920398057E-2</v>
      </c>
      <c r="AI4027" s="180">
        <v>-1.686340640809636E-4</v>
      </c>
      <c r="AJ4027" s="42">
        <f ca="1">_xlfn.NORM.INV(RAND(),VAR!$F$6,VAR!$F$7)</f>
        <v>2.6165093563176806E-3</v>
      </c>
    </row>
    <row r="4028" spans="27:36" x14ac:dyDescent="0.25">
      <c r="AA4028" s="32" t="s">
        <v>3554</v>
      </c>
      <c r="AB4028">
        <v>110.55</v>
      </c>
      <c r="AC4028">
        <f t="shared" si="132"/>
        <v>3.6665416354088487E-2</v>
      </c>
      <c r="AD4028" s="42">
        <v>-1.8088088993395424E-4</v>
      </c>
      <c r="AF4028" s="32" t="s">
        <v>3554</v>
      </c>
      <c r="AG4028">
        <v>110.55</v>
      </c>
      <c r="AH4028">
        <f t="shared" si="133"/>
        <v>3.6665416354088487E-2</v>
      </c>
      <c r="AI4028" s="180">
        <v>-1.8088088993395424E-4</v>
      </c>
      <c r="AJ4028" s="42">
        <f ca="1">_xlfn.NORM.INV(RAND(),VAR!$F$6,VAR!$F$7)</f>
        <v>3.2591267199758273E-2</v>
      </c>
    </row>
    <row r="4029" spans="27:36" x14ac:dyDescent="0.25">
      <c r="AA4029" s="32" t="s">
        <v>3576</v>
      </c>
      <c r="AB4029">
        <v>106.64</v>
      </c>
      <c r="AC4029">
        <f t="shared" si="132"/>
        <v>-0.76239918007218932</v>
      </c>
      <c r="AD4029" s="42">
        <v>-1.8751171948239165E-4</v>
      </c>
      <c r="AF4029" s="32" t="s">
        <v>3576</v>
      </c>
      <c r="AG4029">
        <v>106.64</v>
      </c>
      <c r="AH4029">
        <f t="shared" si="133"/>
        <v>-0.76239918007218932</v>
      </c>
      <c r="AI4029" s="180">
        <v>-1.8751171948239165E-4</v>
      </c>
      <c r="AJ4029" s="42">
        <f ca="1">_xlfn.NORM.INV(RAND(),VAR!$F$6,VAR!$F$7)</f>
        <v>5.0055702129210407E-2</v>
      </c>
    </row>
    <row r="4030" spans="27:36" x14ac:dyDescent="0.25">
      <c r="AA4030" s="32" t="s">
        <v>655</v>
      </c>
      <c r="AB4030">
        <v>448.82</v>
      </c>
      <c r="AC4030">
        <f t="shared" si="132"/>
        <v>1.3407739647439239</v>
      </c>
      <c r="AD4030" s="42">
        <v>-2.0048562072583209E-4</v>
      </c>
      <c r="AF4030" s="32" t="s">
        <v>655</v>
      </c>
      <c r="AG4030">
        <v>448.82</v>
      </c>
      <c r="AH4030">
        <f t="shared" si="133"/>
        <v>1.3407739647439239</v>
      </c>
      <c r="AI4030" s="180">
        <v>-2.0048562072583209E-4</v>
      </c>
      <c r="AJ4030" s="42">
        <f ca="1">_xlfn.NORM.INV(RAND(),VAR!$F$6,VAR!$F$7)</f>
        <v>1.1262274222068889E-2</v>
      </c>
    </row>
    <row r="4031" spans="27:36" x14ac:dyDescent="0.25">
      <c r="AA4031" s="32" t="s">
        <v>1963</v>
      </c>
      <c r="AB4031">
        <v>191.74</v>
      </c>
      <c r="AC4031">
        <f t="shared" si="132"/>
        <v>3.0622881355932199</v>
      </c>
      <c r="AD4031" s="42">
        <v>-2.0857232245274915E-4</v>
      </c>
      <c r="AF4031" s="32" t="s">
        <v>1963</v>
      </c>
      <c r="AG4031">
        <v>191.74</v>
      </c>
      <c r="AH4031">
        <f t="shared" si="133"/>
        <v>3.0622881355932199</v>
      </c>
      <c r="AI4031" s="180">
        <v>-2.0857232245274915E-4</v>
      </c>
      <c r="AJ4031" s="42">
        <f ca="1">_xlfn.NORM.INV(RAND(),VAR!$F$6,VAR!$F$7)</f>
        <v>5.4992937041576463E-2</v>
      </c>
    </row>
    <row r="4032" spans="27:36" x14ac:dyDescent="0.25">
      <c r="AA4032" s="32" t="s">
        <v>4181</v>
      </c>
      <c r="AB4032">
        <v>47.2</v>
      </c>
      <c r="AC4032">
        <f t="shared" si="132"/>
        <v>-0.74793057409879837</v>
      </c>
      <c r="AD4032" s="42">
        <v>-2.1181952976057072E-4</v>
      </c>
      <c r="AF4032" s="32" t="s">
        <v>4181</v>
      </c>
      <c r="AG4032">
        <v>47.2</v>
      </c>
      <c r="AH4032">
        <f t="shared" si="133"/>
        <v>-0.74793057409879837</v>
      </c>
      <c r="AI4032" s="180">
        <v>-2.1181952976057072E-4</v>
      </c>
      <c r="AJ4032" s="42">
        <f ca="1">_xlfn.NORM.INV(RAND(),VAR!$F$6,VAR!$F$7)</f>
        <v>-1.8590243317887598E-3</v>
      </c>
    </row>
    <row r="4033" spans="27:36" x14ac:dyDescent="0.25">
      <c r="AA4033" s="32" t="s">
        <v>2421</v>
      </c>
      <c r="AB4033">
        <v>187.25</v>
      </c>
      <c r="AC4033">
        <f t="shared" si="132"/>
        <v>0.13836707398626058</v>
      </c>
      <c r="AD4033" s="42">
        <v>-2.1357253457199299E-4</v>
      </c>
      <c r="AF4033" s="32" t="s">
        <v>2421</v>
      </c>
      <c r="AG4033">
        <v>187.25</v>
      </c>
      <c r="AH4033">
        <f t="shared" si="133"/>
        <v>0.13836707398626058</v>
      </c>
      <c r="AI4033" s="180">
        <v>-2.1357253457199299E-4</v>
      </c>
      <c r="AJ4033" s="42">
        <f ca="1">_xlfn.NORM.INV(RAND(),VAR!$F$6,VAR!$F$7)</f>
        <v>-9.0161204297332428E-3</v>
      </c>
    </row>
    <row r="4034" spans="27:36" x14ac:dyDescent="0.25">
      <c r="AA4034" s="32" t="s">
        <v>1350</v>
      </c>
      <c r="AB4034">
        <v>164.49</v>
      </c>
      <c r="AC4034">
        <f t="shared" si="132"/>
        <v>1.0367756315007428</v>
      </c>
      <c r="AD4034" s="42">
        <v>-2.4311675682242573E-4</v>
      </c>
      <c r="AF4034" s="32" t="s">
        <v>1350</v>
      </c>
      <c r="AG4034">
        <v>164.49</v>
      </c>
      <c r="AH4034">
        <f t="shared" si="133"/>
        <v>1.0367756315007428</v>
      </c>
      <c r="AI4034" s="180">
        <v>-2.4311675682242573E-4</v>
      </c>
      <c r="AJ4034" s="42">
        <f ca="1">_xlfn.NORM.INV(RAND(),VAR!$F$6,VAR!$F$7)</f>
        <v>-3.7741685321574209E-2</v>
      </c>
    </row>
    <row r="4035" spans="27:36" x14ac:dyDescent="0.25">
      <c r="AA4035" s="32" t="s">
        <v>3792</v>
      </c>
      <c r="AB4035">
        <v>80.760000000000005</v>
      </c>
      <c r="AC4035">
        <f t="shared" si="132"/>
        <v>1.0079562406762808</v>
      </c>
      <c r="AD4035" s="42">
        <v>-2.4758603614749575E-4</v>
      </c>
      <c r="AF4035" s="32" t="s">
        <v>3792</v>
      </c>
      <c r="AG4035">
        <v>80.760000000000005</v>
      </c>
      <c r="AH4035">
        <f t="shared" si="133"/>
        <v>1.0079562406762808</v>
      </c>
      <c r="AI4035" s="180">
        <v>-2.4758603614749575E-4</v>
      </c>
      <c r="AJ4035" s="42">
        <f ca="1">_xlfn.NORM.INV(RAND(),VAR!$F$6,VAR!$F$7)</f>
        <v>-1.3629521098197135E-2</v>
      </c>
    </row>
    <row r="4036" spans="27:36" x14ac:dyDescent="0.25">
      <c r="AA4036" s="32" t="s">
        <v>4603</v>
      </c>
      <c r="AB4036">
        <v>40.22</v>
      </c>
      <c r="AC4036">
        <f t="shared" ref="AC4036:AC4099" si="134">(AB4036/AB4037)-1</f>
        <v>-0.8865316255712915</v>
      </c>
      <c r="AD4036" s="42">
        <v>-2.485707183693675E-4</v>
      </c>
      <c r="AF4036" s="32" t="s">
        <v>4603</v>
      </c>
      <c r="AG4036">
        <v>40.22</v>
      </c>
      <c r="AH4036">
        <f t="shared" ref="AH4036:AH4099" si="135">(AG4036/AG4037)-1</f>
        <v>-0.8865316255712915</v>
      </c>
      <c r="AI4036" s="180">
        <v>-2.485707183693675E-4</v>
      </c>
      <c r="AJ4036" s="42">
        <f ca="1">_xlfn.NORM.INV(RAND(),VAR!$F$6,VAR!$F$7)</f>
        <v>1.2316660693488451E-2</v>
      </c>
    </row>
    <row r="4037" spans="27:36" x14ac:dyDescent="0.25">
      <c r="AA4037" s="32" t="s">
        <v>773</v>
      </c>
      <c r="AB4037">
        <v>354.46</v>
      </c>
      <c r="AC4037">
        <f t="shared" si="134"/>
        <v>1.256126280949653</v>
      </c>
      <c r="AD4037" s="42">
        <v>-2.538428994500741E-4</v>
      </c>
      <c r="AF4037" s="32" t="s">
        <v>773</v>
      </c>
      <c r="AG4037">
        <v>354.46</v>
      </c>
      <c r="AH4037">
        <f t="shared" si="135"/>
        <v>1.256126280949653</v>
      </c>
      <c r="AI4037" s="180">
        <v>-2.538428994500741E-4</v>
      </c>
      <c r="AJ4037" s="42">
        <f ca="1">_xlfn.NORM.INV(RAND(),VAR!$F$6,VAR!$F$7)</f>
        <v>-8.5645586496439926E-4</v>
      </c>
    </row>
    <row r="4038" spans="27:36" x14ac:dyDescent="0.25">
      <c r="AA4038" s="32" t="s">
        <v>1429</v>
      </c>
      <c r="AB4038">
        <v>157.11000000000001</v>
      </c>
      <c r="AC4038">
        <f t="shared" si="134"/>
        <v>1.0175934249390011</v>
      </c>
      <c r="AD4038" s="42">
        <v>-2.5453388482332695E-4</v>
      </c>
      <c r="AF4038" s="32" t="s">
        <v>1429</v>
      </c>
      <c r="AG4038">
        <v>157.11000000000001</v>
      </c>
      <c r="AH4038">
        <f t="shared" si="135"/>
        <v>1.0175934249390011</v>
      </c>
      <c r="AI4038" s="180">
        <v>-2.5453388482332695E-4</v>
      </c>
      <c r="AJ4038" s="42">
        <f ca="1">_xlfn.NORM.INV(RAND(),VAR!$F$6,VAR!$F$7)</f>
        <v>-1.1803708417838365E-3</v>
      </c>
    </row>
    <row r="4039" spans="27:36" x14ac:dyDescent="0.25">
      <c r="AA4039" s="32" t="s">
        <v>3746</v>
      </c>
      <c r="AB4039">
        <v>77.87</v>
      </c>
      <c r="AC4039">
        <f t="shared" si="134"/>
        <v>-0.48803418803418797</v>
      </c>
      <c r="AD4039" s="42">
        <v>-2.5677237129284602E-4</v>
      </c>
      <c r="AF4039" s="32" t="s">
        <v>3746</v>
      </c>
      <c r="AG4039">
        <v>77.87</v>
      </c>
      <c r="AH4039">
        <f t="shared" si="135"/>
        <v>-0.48803418803418797</v>
      </c>
      <c r="AI4039" s="180">
        <v>-2.5677237129284602E-4</v>
      </c>
      <c r="AJ4039" s="42">
        <f ca="1">_xlfn.NORM.INV(RAND(),VAR!$F$6,VAR!$F$7)</f>
        <v>2.2156374515280981E-2</v>
      </c>
    </row>
    <row r="4040" spans="27:36" x14ac:dyDescent="0.25">
      <c r="AA4040" s="32" t="s">
        <v>2785</v>
      </c>
      <c r="AB4040">
        <v>152.1</v>
      </c>
      <c r="AC4040">
        <f t="shared" si="134"/>
        <v>9.8260523170892178E-3</v>
      </c>
      <c r="AD4040" s="42">
        <v>-2.629157355067413E-4</v>
      </c>
      <c r="AF4040" s="32" t="s">
        <v>2785</v>
      </c>
      <c r="AG4040">
        <v>152.1</v>
      </c>
      <c r="AH4040">
        <f t="shared" si="135"/>
        <v>9.8260523170892178E-3</v>
      </c>
      <c r="AI4040" s="180">
        <v>-2.629157355067413E-4</v>
      </c>
      <c r="AJ4040" s="42">
        <f ca="1">_xlfn.NORM.INV(RAND(),VAR!$F$6,VAR!$F$7)</f>
        <v>-5.2976267984501989E-3</v>
      </c>
    </row>
    <row r="4041" spans="27:36" x14ac:dyDescent="0.25">
      <c r="AA4041" s="32" t="s">
        <v>3066</v>
      </c>
      <c r="AB4041">
        <v>150.62</v>
      </c>
      <c r="AC4041">
        <f t="shared" si="134"/>
        <v>1.0389874103154191</v>
      </c>
      <c r="AD4041" s="42">
        <v>-2.6549847338375177E-4</v>
      </c>
      <c r="AF4041" s="32" t="s">
        <v>3066</v>
      </c>
      <c r="AG4041">
        <v>150.62</v>
      </c>
      <c r="AH4041">
        <f t="shared" si="135"/>
        <v>1.0389874103154191</v>
      </c>
      <c r="AI4041" s="180">
        <v>-2.6549847338375177E-4</v>
      </c>
      <c r="AJ4041" s="42">
        <f ca="1">_xlfn.NORM.INV(RAND(),VAR!$F$6,VAR!$F$7)</f>
        <v>-2.0672997499134226E-2</v>
      </c>
    </row>
    <row r="4042" spans="27:36" x14ac:dyDescent="0.25">
      <c r="AA4042" s="32" t="s">
        <v>3885</v>
      </c>
      <c r="AB4042">
        <v>73.87</v>
      </c>
      <c r="AC4042">
        <f t="shared" si="134"/>
        <v>-0.74707251934534002</v>
      </c>
      <c r="AD4042" s="42">
        <v>-2.7067262146429627E-4</v>
      </c>
      <c r="AF4042" s="32" t="s">
        <v>3885</v>
      </c>
      <c r="AG4042">
        <v>73.87</v>
      </c>
      <c r="AH4042">
        <f t="shared" si="135"/>
        <v>-0.74707251934534002</v>
      </c>
      <c r="AI4042" s="180">
        <v>-2.7067262146429627E-4</v>
      </c>
      <c r="AJ4042" s="42">
        <f ca="1">_xlfn.NORM.INV(RAND(),VAR!$F$6,VAR!$F$7)</f>
        <v>-2.6349869420573217E-2</v>
      </c>
    </row>
    <row r="4043" spans="27:36" x14ac:dyDescent="0.25">
      <c r="AA4043" s="32" t="s">
        <v>1069</v>
      </c>
      <c r="AB4043">
        <v>292.06</v>
      </c>
      <c r="AC4043">
        <f t="shared" si="134"/>
        <v>2.7399136927175327E-4</v>
      </c>
      <c r="AD4043" s="42">
        <v>-2.7384130896135339E-4</v>
      </c>
      <c r="AF4043" s="32" t="s">
        <v>1069</v>
      </c>
      <c r="AG4043">
        <v>292.06</v>
      </c>
      <c r="AH4043">
        <f t="shared" si="135"/>
        <v>2.7399136927175327E-4</v>
      </c>
      <c r="AI4043" s="180">
        <v>-2.7384130896135339E-4</v>
      </c>
      <c r="AJ4043" s="42">
        <f ca="1">_xlfn.NORM.INV(RAND(),VAR!$F$6,VAR!$F$7)</f>
        <v>-5.6193729379623563E-3</v>
      </c>
    </row>
    <row r="4044" spans="27:36" x14ac:dyDescent="0.25">
      <c r="AA4044" s="32" t="s">
        <v>1068</v>
      </c>
      <c r="AB4044">
        <v>291.98</v>
      </c>
      <c r="AC4044">
        <f t="shared" si="134"/>
        <v>1.0909481523918649</v>
      </c>
      <c r="AD4044" s="42">
        <v>-2.7391631856465981E-4</v>
      </c>
      <c r="AF4044" s="32" t="s">
        <v>1068</v>
      </c>
      <c r="AG4044">
        <v>291.98</v>
      </c>
      <c r="AH4044">
        <f t="shared" si="135"/>
        <v>1.0909481523918649</v>
      </c>
      <c r="AI4044" s="180">
        <v>-2.7391631856465981E-4</v>
      </c>
      <c r="AJ4044" s="42">
        <f ca="1">_xlfn.NORM.INV(RAND(),VAR!$F$6,VAR!$F$7)</f>
        <v>-3.2584356308413581E-2</v>
      </c>
    </row>
    <row r="4045" spans="27:36" x14ac:dyDescent="0.25">
      <c r="AA4045" s="32" t="s">
        <v>2816</v>
      </c>
      <c r="AB4045">
        <v>139.63999999999999</v>
      </c>
      <c r="AC4045">
        <f t="shared" si="134"/>
        <v>1.0173360300491185</v>
      </c>
      <c r="AD4045" s="42">
        <v>-2.86368843069984E-4</v>
      </c>
      <c r="AF4045" s="32" t="s">
        <v>2816</v>
      </c>
      <c r="AG4045">
        <v>139.63999999999999</v>
      </c>
      <c r="AH4045">
        <f t="shared" si="135"/>
        <v>1.0173360300491185</v>
      </c>
      <c r="AI4045" s="180">
        <v>-2.86368843069984E-4</v>
      </c>
      <c r="AJ4045" s="42">
        <f ca="1">_xlfn.NORM.INV(RAND(),VAR!$F$6,VAR!$F$7)</f>
        <v>1.0920311256337755E-2</v>
      </c>
    </row>
    <row r="4046" spans="27:36" x14ac:dyDescent="0.25">
      <c r="AA4046" s="32" t="s">
        <v>4021</v>
      </c>
      <c r="AB4046">
        <v>69.22</v>
      </c>
      <c r="AC4046">
        <f t="shared" si="134"/>
        <v>8.596823546554111E-3</v>
      </c>
      <c r="AD4046" s="42">
        <v>-2.8885037550541171E-4</v>
      </c>
      <c r="AF4046" s="32" t="s">
        <v>4021</v>
      </c>
      <c r="AG4046">
        <v>69.22</v>
      </c>
      <c r="AH4046">
        <f t="shared" si="135"/>
        <v>8.596823546554111E-3</v>
      </c>
      <c r="AI4046" s="180">
        <v>-2.8885037550541171E-4</v>
      </c>
      <c r="AJ4046" s="42">
        <f ca="1">_xlfn.NORM.INV(RAND(),VAR!$F$6,VAR!$F$7)</f>
        <v>2.6095040415135919E-2</v>
      </c>
    </row>
    <row r="4047" spans="27:36" x14ac:dyDescent="0.25">
      <c r="AA4047" s="32" t="s">
        <v>3926</v>
      </c>
      <c r="AB4047">
        <v>68.63</v>
      </c>
      <c r="AC4047">
        <f t="shared" si="134"/>
        <v>-0.49857529042156801</v>
      </c>
      <c r="AD4047" s="42">
        <v>-2.913328477787136E-4</v>
      </c>
      <c r="AF4047" s="32" t="s">
        <v>3926</v>
      </c>
      <c r="AG4047">
        <v>68.63</v>
      </c>
      <c r="AH4047">
        <f t="shared" si="135"/>
        <v>-0.49857529042156801</v>
      </c>
      <c r="AI4047" s="180">
        <v>-2.913328477787136E-4</v>
      </c>
      <c r="AJ4047" s="42">
        <f ca="1">_xlfn.NORM.INV(RAND(),VAR!$F$6,VAR!$F$7)</f>
        <v>1.7930312871352459E-2</v>
      </c>
    </row>
    <row r="4048" spans="27:36" x14ac:dyDescent="0.25">
      <c r="AA4048" s="32" t="s">
        <v>2809</v>
      </c>
      <c r="AB4048">
        <v>136.87</v>
      </c>
      <c r="AC4048">
        <f t="shared" si="134"/>
        <v>3.0137829912023459</v>
      </c>
      <c r="AD4048" s="42">
        <v>-2.9216273464316433E-4</v>
      </c>
      <c r="AF4048" s="32" t="s">
        <v>2809</v>
      </c>
      <c r="AG4048">
        <v>136.87</v>
      </c>
      <c r="AH4048">
        <f t="shared" si="135"/>
        <v>3.0137829912023459</v>
      </c>
      <c r="AI4048" s="180">
        <v>-2.9216273464316433E-4</v>
      </c>
      <c r="AJ4048" s="42">
        <f ca="1">_xlfn.NORM.INV(RAND(),VAR!$F$6,VAR!$F$7)</f>
        <v>-7.0587393738148364E-3</v>
      </c>
    </row>
    <row r="4049" spans="27:36" x14ac:dyDescent="0.25">
      <c r="AA4049" s="32" t="s">
        <v>4546</v>
      </c>
      <c r="AB4049">
        <v>34.1</v>
      </c>
      <c r="AC4049">
        <f t="shared" si="134"/>
        <v>-0.48636842898026811</v>
      </c>
      <c r="AD4049" s="42">
        <v>-2.9316915860444492E-4</v>
      </c>
      <c r="AF4049" s="32" t="s">
        <v>4546</v>
      </c>
      <c r="AG4049">
        <v>34.1</v>
      </c>
      <c r="AH4049">
        <f t="shared" si="135"/>
        <v>-0.48636842898026811</v>
      </c>
      <c r="AI4049" s="180">
        <v>-2.9316915860444492E-4</v>
      </c>
      <c r="AJ4049" s="42">
        <f ca="1">_xlfn.NORM.INV(RAND(),VAR!$F$6,VAR!$F$7)</f>
        <v>5.8430475653136839E-2</v>
      </c>
    </row>
    <row r="4050" spans="27:36" x14ac:dyDescent="0.25">
      <c r="AA4050" s="32" t="s">
        <v>3914</v>
      </c>
      <c r="AB4050">
        <v>66.39</v>
      </c>
      <c r="AC4050">
        <f t="shared" si="134"/>
        <v>1.0579665220086798</v>
      </c>
      <c r="AD4050" s="42">
        <v>-3.0115946393605153E-4</v>
      </c>
      <c r="AF4050" s="32" t="s">
        <v>3914</v>
      </c>
      <c r="AG4050">
        <v>66.39</v>
      </c>
      <c r="AH4050">
        <f t="shared" si="135"/>
        <v>1.0579665220086798</v>
      </c>
      <c r="AI4050" s="180">
        <v>-3.0115946393605153E-4</v>
      </c>
      <c r="AJ4050" s="42">
        <f ca="1">_xlfn.NORM.INV(RAND(),VAR!$F$6,VAR!$F$7)</f>
        <v>-1.1023383424394824E-2</v>
      </c>
    </row>
    <row r="4051" spans="27:36" x14ac:dyDescent="0.25">
      <c r="AA4051" s="32" t="s">
        <v>5040</v>
      </c>
      <c r="AB4051">
        <v>32.26</v>
      </c>
      <c r="AC4051">
        <f t="shared" si="134"/>
        <v>2.0886075949366978E-2</v>
      </c>
      <c r="AD4051" s="42">
        <v>-3.098853424234882E-4</v>
      </c>
      <c r="AF4051" s="32" t="s">
        <v>5040</v>
      </c>
      <c r="AG4051">
        <v>32.26</v>
      </c>
      <c r="AH4051">
        <f t="shared" si="135"/>
        <v>2.0886075949366978E-2</v>
      </c>
      <c r="AI4051" s="180">
        <v>-3.098853424234882E-4</v>
      </c>
      <c r="AJ4051" s="42">
        <f ca="1">_xlfn.NORM.INV(RAND(),VAR!$F$6,VAR!$F$7)</f>
        <v>-1.4368937155256676E-2</v>
      </c>
    </row>
    <row r="4052" spans="27:36" x14ac:dyDescent="0.25">
      <c r="AA4052" s="32" t="s">
        <v>4928</v>
      </c>
      <c r="AB4052">
        <v>31.6</v>
      </c>
      <c r="AC4052">
        <f t="shared" si="134"/>
        <v>-0.79304473115462704</v>
      </c>
      <c r="AD4052" s="42">
        <v>-3.1635558367604233E-4</v>
      </c>
      <c r="AF4052" s="32" t="s">
        <v>4928</v>
      </c>
      <c r="AG4052">
        <v>31.6</v>
      </c>
      <c r="AH4052">
        <f t="shared" si="135"/>
        <v>-0.79304473115462704</v>
      </c>
      <c r="AI4052" s="180">
        <v>-3.1635558367604233E-4</v>
      </c>
      <c r="AJ4052" s="42">
        <f ca="1">_xlfn.NORM.INV(RAND(),VAR!$F$6,VAR!$F$7)</f>
        <v>-5.6004146113851931E-3</v>
      </c>
    </row>
    <row r="4053" spans="27:36" x14ac:dyDescent="0.25">
      <c r="AA4053" s="32" t="s">
        <v>3086</v>
      </c>
      <c r="AB4053">
        <v>152.69</v>
      </c>
      <c r="AC4053">
        <f t="shared" si="134"/>
        <v>4.0710727333111922</v>
      </c>
      <c r="AD4053" s="42">
        <v>-3.2735367290825934E-4</v>
      </c>
      <c r="AF4053" s="32" t="s">
        <v>3086</v>
      </c>
      <c r="AG4053">
        <v>152.69</v>
      </c>
      <c r="AH4053">
        <f t="shared" si="135"/>
        <v>4.0710727333111922</v>
      </c>
      <c r="AI4053" s="180">
        <v>-3.2735367290825934E-4</v>
      </c>
      <c r="AJ4053" s="42">
        <f ca="1">_xlfn.NORM.INV(RAND(),VAR!$F$6,VAR!$F$7)</f>
        <v>2.8027606268764228E-3</v>
      </c>
    </row>
    <row r="4054" spans="27:36" x14ac:dyDescent="0.25">
      <c r="AA4054" s="32" t="s">
        <v>5085</v>
      </c>
      <c r="AB4054">
        <v>30.11</v>
      </c>
      <c r="AC4054">
        <f t="shared" si="134"/>
        <v>-0.74335151721786563</v>
      </c>
      <c r="AD4054" s="42">
        <v>-3.3200531208499307E-4</v>
      </c>
      <c r="AF4054" s="32" t="s">
        <v>5085</v>
      </c>
      <c r="AG4054">
        <v>30.11</v>
      </c>
      <c r="AH4054">
        <f t="shared" si="135"/>
        <v>-0.74335151721786563</v>
      </c>
      <c r="AI4054" s="180">
        <v>-3.3200531208499307E-4</v>
      </c>
      <c r="AJ4054" s="42">
        <f ca="1">_xlfn.NORM.INV(RAND(),VAR!$F$6,VAR!$F$7)</f>
        <v>5.4301788299790082E-3</v>
      </c>
    </row>
    <row r="4055" spans="27:36" x14ac:dyDescent="0.25">
      <c r="AA4055" s="32" t="s">
        <v>3465</v>
      </c>
      <c r="AB4055">
        <v>117.32</v>
      </c>
      <c r="AC4055">
        <f t="shared" si="134"/>
        <v>-0.69108431197008802</v>
      </c>
      <c r="AD4055" s="42">
        <v>-3.4083162917519783E-4</v>
      </c>
      <c r="AF4055" s="32" t="s">
        <v>3465</v>
      </c>
      <c r="AG4055">
        <v>117.32</v>
      </c>
      <c r="AH4055">
        <f t="shared" si="135"/>
        <v>-0.69108431197008802</v>
      </c>
      <c r="AI4055" s="180">
        <v>-3.4083162917519783E-4</v>
      </c>
      <c r="AJ4055" s="42">
        <f ca="1">_xlfn.NORM.INV(RAND(),VAR!$F$6,VAR!$F$7)</f>
        <v>-7.8261987621247742E-3</v>
      </c>
    </row>
    <row r="4056" spans="27:36" x14ac:dyDescent="0.25">
      <c r="AA4056" s="32" t="s">
        <v>858</v>
      </c>
      <c r="AB4056">
        <v>379.78</v>
      </c>
      <c r="AC4056">
        <f t="shared" si="134"/>
        <v>0.85875097885669538</v>
      </c>
      <c r="AD4056" s="42">
        <v>-3.4218630728344301E-4</v>
      </c>
      <c r="AF4056" s="32" t="s">
        <v>858</v>
      </c>
      <c r="AG4056">
        <v>379.78</v>
      </c>
      <c r="AH4056">
        <f t="shared" si="135"/>
        <v>0.85875097885669538</v>
      </c>
      <c r="AI4056" s="180">
        <v>-3.4218630728344301E-4</v>
      </c>
      <c r="AJ4056" s="42">
        <f ca="1">_xlfn.NORM.INV(RAND(),VAR!$F$6,VAR!$F$7)</f>
        <v>1.4437547657904228E-2</v>
      </c>
    </row>
    <row r="4057" spans="27:36" x14ac:dyDescent="0.25">
      <c r="AA4057" s="32" t="s">
        <v>1986</v>
      </c>
      <c r="AB4057">
        <v>204.32</v>
      </c>
      <c r="AC4057">
        <f t="shared" si="134"/>
        <v>6.0382363072683427</v>
      </c>
      <c r="AD4057" s="42">
        <v>-3.4248250892898735E-4</v>
      </c>
      <c r="AF4057" s="32" t="s">
        <v>1986</v>
      </c>
      <c r="AG4057">
        <v>204.32</v>
      </c>
      <c r="AH4057">
        <f t="shared" si="135"/>
        <v>6.0382363072683427</v>
      </c>
      <c r="AI4057" s="180">
        <v>-3.4248250892898735E-4</v>
      </c>
      <c r="AJ4057" s="42">
        <f ca="1">_xlfn.NORM.INV(RAND(),VAR!$F$6,VAR!$F$7)</f>
        <v>1.9113190013525672E-2</v>
      </c>
    </row>
    <row r="4058" spans="27:36" x14ac:dyDescent="0.25">
      <c r="AA4058" s="32" t="s">
        <v>4867</v>
      </c>
      <c r="AB4058">
        <v>29.03</v>
      </c>
      <c r="AC4058">
        <f t="shared" si="134"/>
        <v>0</v>
      </c>
      <c r="AD4058" s="42">
        <v>-3.4435261707976839E-4</v>
      </c>
      <c r="AF4058" s="32" t="s">
        <v>4867</v>
      </c>
      <c r="AG4058">
        <v>29.03</v>
      </c>
      <c r="AH4058">
        <f t="shared" si="135"/>
        <v>0</v>
      </c>
      <c r="AI4058" s="180">
        <v>-3.4435261707976839E-4</v>
      </c>
      <c r="AJ4058" s="42">
        <f ca="1">_xlfn.NORM.INV(RAND(),VAR!$F$6,VAR!$F$7)</f>
        <v>-1.3746700332461618E-2</v>
      </c>
    </row>
    <row r="4059" spans="27:36" x14ac:dyDescent="0.25">
      <c r="AA4059" s="32" t="s">
        <v>4912</v>
      </c>
      <c r="AB4059">
        <v>29.03</v>
      </c>
      <c r="AC4059">
        <f t="shared" si="134"/>
        <v>3.4458993797392701E-4</v>
      </c>
      <c r="AD4059" s="42">
        <v>-3.4435261707976839E-4</v>
      </c>
      <c r="AF4059" s="32" t="s">
        <v>4912</v>
      </c>
      <c r="AG4059">
        <v>29.03</v>
      </c>
      <c r="AH4059">
        <f t="shared" si="135"/>
        <v>3.4458993797392701E-4</v>
      </c>
      <c r="AI4059" s="180">
        <v>-3.4435261707976839E-4</v>
      </c>
      <c r="AJ4059" s="42">
        <f ca="1">_xlfn.NORM.INV(RAND(),VAR!$F$6,VAR!$F$7)</f>
        <v>-1.6052580747843946E-3</v>
      </c>
    </row>
    <row r="4060" spans="27:36" x14ac:dyDescent="0.25">
      <c r="AA4060" s="32" t="s">
        <v>4866</v>
      </c>
      <c r="AB4060">
        <v>29.02</v>
      </c>
      <c r="AC4060">
        <f t="shared" si="134"/>
        <v>6.2413314840499279E-3</v>
      </c>
      <c r="AD4060" s="42">
        <v>-3.4447123665182211E-4</v>
      </c>
      <c r="AF4060" s="32" t="s">
        <v>4866</v>
      </c>
      <c r="AG4060">
        <v>29.02</v>
      </c>
      <c r="AH4060">
        <f t="shared" si="135"/>
        <v>6.2413314840499279E-3</v>
      </c>
      <c r="AI4060" s="180">
        <v>-3.4447123665182211E-4</v>
      </c>
      <c r="AJ4060" s="42">
        <f ca="1">_xlfn.NORM.INV(RAND(),VAR!$F$6,VAR!$F$7)</f>
        <v>-5.2681770373260387E-3</v>
      </c>
    </row>
    <row r="4061" spans="27:36" x14ac:dyDescent="0.25">
      <c r="AA4061" s="32" t="s">
        <v>4872</v>
      </c>
      <c r="AB4061">
        <v>28.84</v>
      </c>
      <c r="AC4061">
        <f t="shared" si="134"/>
        <v>-0.92848818468099881</v>
      </c>
      <c r="AD4061" s="42">
        <v>-3.4662045060662727E-4</v>
      </c>
      <c r="AF4061" s="32" t="s">
        <v>4872</v>
      </c>
      <c r="AG4061">
        <v>28.84</v>
      </c>
      <c r="AH4061">
        <f t="shared" si="135"/>
        <v>-0.92848818468099881</v>
      </c>
      <c r="AI4061" s="180">
        <v>-3.4662045060662727E-4</v>
      </c>
      <c r="AJ4061" s="42">
        <f ca="1">_xlfn.NORM.INV(RAND(),VAR!$F$6,VAR!$F$7)</f>
        <v>4.9617247376851636E-3</v>
      </c>
    </row>
    <row r="4062" spans="27:36" x14ac:dyDescent="0.25">
      <c r="AA4062" s="32" t="s">
        <v>559</v>
      </c>
      <c r="AB4062">
        <v>403.29</v>
      </c>
      <c r="AC4062">
        <f t="shared" si="134"/>
        <v>13.633164005805517</v>
      </c>
      <c r="AD4062" s="42">
        <v>-3.4702426691124444E-4</v>
      </c>
      <c r="AF4062" s="32" t="s">
        <v>559</v>
      </c>
      <c r="AG4062">
        <v>403.29</v>
      </c>
      <c r="AH4062">
        <f t="shared" si="135"/>
        <v>13.633164005805517</v>
      </c>
      <c r="AI4062" s="180">
        <v>-3.4702426691124444E-4</v>
      </c>
      <c r="AJ4062" s="42">
        <f ca="1">_xlfn.NORM.INV(RAND(),VAR!$F$6,VAR!$F$7)</f>
        <v>2.1193954995924157E-3</v>
      </c>
    </row>
    <row r="4063" spans="27:36" x14ac:dyDescent="0.25">
      <c r="AA4063" s="32" t="s">
        <v>4846</v>
      </c>
      <c r="AB4063">
        <v>27.56</v>
      </c>
      <c r="AC4063">
        <f t="shared" si="134"/>
        <v>7.5302380023410054E-2</v>
      </c>
      <c r="AD4063" s="42">
        <v>-3.6271309394275697E-4</v>
      </c>
      <c r="AF4063" s="32" t="s">
        <v>4846</v>
      </c>
      <c r="AG4063">
        <v>27.56</v>
      </c>
      <c r="AH4063">
        <f t="shared" si="135"/>
        <v>7.5302380023410054E-2</v>
      </c>
      <c r="AI4063" s="180">
        <v>-3.6271309394275697E-4</v>
      </c>
      <c r="AJ4063" s="42">
        <f ca="1">_xlfn.NORM.INV(RAND(),VAR!$F$6,VAR!$F$7)</f>
        <v>-1.7992870858732916E-2</v>
      </c>
    </row>
    <row r="4064" spans="27:36" x14ac:dyDescent="0.25">
      <c r="AA4064" s="32" t="s">
        <v>5196</v>
      </c>
      <c r="AB4064">
        <v>25.63</v>
      </c>
      <c r="AC4064">
        <f t="shared" si="134"/>
        <v>-0.85540197461212975</v>
      </c>
      <c r="AD4064" s="42">
        <v>-3.9001560062412732E-4</v>
      </c>
      <c r="AF4064" s="32" t="s">
        <v>5196</v>
      </c>
      <c r="AG4064">
        <v>25.63</v>
      </c>
      <c r="AH4064">
        <f t="shared" si="135"/>
        <v>-0.85540197461212975</v>
      </c>
      <c r="AI4064" s="180">
        <v>-3.9001560062412732E-4</v>
      </c>
      <c r="AJ4064" s="42">
        <f ca="1">_xlfn.NORM.INV(RAND(),VAR!$F$6,VAR!$F$7)</f>
        <v>2.2117165724546056E-2</v>
      </c>
    </row>
    <row r="4065" spans="27:36" x14ac:dyDescent="0.25">
      <c r="AA4065" s="32" t="s">
        <v>2447</v>
      </c>
      <c r="AB4065">
        <v>177.25</v>
      </c>
      <c r="AC4065">
        <f t="shared" si="134"/>
        <v>0.18903870664788358</v>
      </c>
      <c r="AD4065" s="42">
        <v>-3.9476652379877297E-4</v>
      </c>
      <c r="AF4065" s="32" t="s">
        <v>2447</v>
      </c>
      <c r="AG4065">
        <v>177.25</v>
      </c>
      <c r="AH4065">
        <f t="shared" si="135"/>
        <v>0.18903870664788358</v>
      </c>
      <c r="AI4065" s="180">
        <v>-3.9476652379877297E-4</v>
      </c>
      <c r="AJ4065" s="42">
        <f ca="1">_xlfn.NORM.INV(RAND(),VAR!$F$6,VAR!$F$7)</f>
        <v>-6.8693611584209526E-3</v>
      </c>
    </row>
    <row r="4066" spans="27:36" x14ac:dyDescent="0.25">
      <c r="AA4066" s="32" t="s">
        <v>3296</v>
      </c>
      <c r="AB4066">
        <v>149.07</v>
      </c>
      <c r="AC4066">
        <f t="shared" si="134"/>
        <v>-0.14263530223730381</v>
      </c>
      <c r="AD4066" s="42">
        <v>-4.0233353450014331E-4</v>
      </c>
      <c r="AF4066" s="32" t="s">
        <v>3296</v>
      </c>
      <c r="AG4066">
        <v>149.07</v>
      </c>
      <c r="AH4066">
        <f t="shared" si="135"/>
        <v>-0.14263530223730381</v>
      </c>
      <c r="AI4066" s="180">
        <v>-4.0233353450014331E-4</v>
      </c>
      <c r="AJ4066" s="42">
        <f ca="1">_xlfn.NORM.INV(RAND(),VAR!$F$6,VAR!$F$7)</f>
        <v>-1.1177803555766612E-2</v>
      </c>
    </row>
    <row r="4067" spans="27:36" x14ac:dyDescent="0.25">
      <c r="AA4067" s="32" t="s">
        <v>2263</v>
      </c>
      <c r="AB4067">
        <v>173.87</v>
      </c>
      <c r="AC4067">
        <f t="shared" si="134"/>
        <v>-0.57892569989344178</v>
      </c>
      <c r="AD4067" s="42">
        <v>-4.0243762216851664E-4</v>
      </c>
      <c r="AF4067" s="32" t="s">
        <v>2263</v>
      </c>
      <c r="AG4067">
        <v>173.87</v>
      </c>
      <c r="AH4067">
        <f t="shared" si="135"/>
        <v>-0.57892569989344178</v>
      </c>
      <c r="AI4067" s="180">
        <v>-4.0243762216851664E-4</v>
      </c>
      <c r="AJ4067" s="42">
        <f ca="1">_xlfn.NORM.INV(RAND(),VAR!$F$6,VAR!$F$7)</f>
        <v>3.2473055037416612E-2</v>
      </c>
    </row>
    <row r="4068" spans="27:36" x14ac:dyDescent="0.25">
      <c r="AA4068" s="32" t="s">
        <v>586</v>
      </c>
      <c r="AB4068">
        <v>412.92</v>
      </c>
      <c r="AC4068">
        <f t="shared" si="134"/>
        <v>1.5709482597596662</v>
      </c>
      <c r="AD4068" s="42">
        <v>-4.1153259580228863E-4</v>
      </c>
      <c r="AF4068" s="32" t="s">
        <v>586</v>
      </c>
      <c r="AG4068">
        <v>412.92</v>
      </c>
      <c r="AH4068">
        <f t="shared" si="135"/>
        <v>1.5709482597596662</v>
      </c>
      <c r="AI4068" s="180">
        <v>-4.1153259580228863E-4</v>
      </c>
      <c r="AJ4068" s="42">
        <f ca="1">_xlfn.NORM.INV(RAND(),VAR!$F$6,VAR!$F$7)</f>
        <v>-3.5458521942304359E-2</v>
      </c>
    </row>
    <row r="4069" spans="27:36" x14ac:dyDescent="0.25">
      <c r="AA4069" s="32" t="s">
        <v>2542</v>
      </c>
      <c r="AB4069">
        <v>160.61000000000001</v>
      </c>
      <c r="AC4069">
        <f t="shared" si="134"/>
        <v>-0.10533645276292336</v>
      </c>
      <c r="AD4069" s="42">
        <v>-4.3564849390087534E-4</v>
      </c>
      <c r="AF4069" s="32" t="s">
        <v>2542</v>
      </c>
      <c r="AG4069">
        <v>160.61000000000001</v>
      </c>
      <c r="AH4069">
        <f t="shared" si="135"/>
        <v>-0.10533645276292336</v>
      </c>
      <c r="AI4069" s="180">
        <v>-4.3564849390087534E-4</v>
      </c>
      <c r="AJ4069" s="42">
        <f ca="1">_xlfn.NORM.INV(RAND(),VAR!$F$6,VAR!$F$7)</f>
        <v>4.2670918594598477E-2</v>
      </c>
    </row>
    <row r="4070" spans="27:36" x14ac:dyDescent="0.25">
      <c r="AA4070" s="32" t="s">
        <v>1233</v>
      </c>
      <c r="AB4070">
        <v>179.52</v>
      </c>
      <c r="AC4070">
        <f t="shared" si="134"/>
        <v>0.34110264455401151</v>
      </c>
      <c r="AD4070" s="42">
        <v>-4.4543429844090543E-4</v>
      </c>
      <c r="AF4070" s="32" t="s">
        <v>1233</v>
      </c>
      <c r="AG4070">
        <v>179.52</v>
      </c>
      <c r="AH4070">
        <f t="shared" si="135"/>
        <v>0.34110264455401151</v>
      </c>
      <c r="AI4070" s="180">
        <v>-4.4543429844090543E-4</v>
      </c>
      <c r="AJ4070" s="42">
        <f ca="1">_xlfn.NORM.INV(RAND(),VAR!$F$6,VAR!$F$7)</f>
        <v>-4.9872847580581308E-4</v>
      </c>
    </row>
    <row r="4071" spans="27:36" x14ac:dyDescent="0.25">
      <c r="AA4071" s="32" t="s">
        <v>3233</v>
      </c>
      <c r="AB4071">
        <v>133.86000000000001</v>
      </c>
      <c r="AC4071">
        <f t="shared" si="134"/>
        <v>-0.21295860771401687</v>
      </c>
      <c r="AD4071" s="42">
        <v>-4.4802867383497702E-4</v>
      </c>
      <c r="AF4071" s="32" t="s">
        <v>3233</v>
      </c>
      <c r="AG4071">
        <v>133.86000000000001</v>
      </c>
      <c r="AH4071">
        <f t="shared" si="135"/>
        <v>-0.21295860771401687</v>
      </c>
      <c r="AI4071" s="180">
        <v>-4.4802867383497702E-4</v>
      </c>
      <c r="AJ4071" s="42">
        <f ca="1">_xlfn.NORM.INV(RAND(),VAR!$F$6,VAR!$F$7)</f>
        <v>-7.4089242363497652E-3</v>
      </c>
    </row>
    <row r="4072" spans="27:36" x14ac:dyDescent="0.25">
      <c r="AA4072" s="32" t="s">
        <v>1334</v>
      </c>
      <c r="AB4072">
        <v>170.08</v>
      </c>
      <c r="AC4072">
        <f t="shared" si="134"/>
        <v>0.1562988646406962</v>
      </c>
      <c r="AD4072" s="42">
        <v>-4.7014574518089436E-4</v>
      </c>
      <c r="AF4072" s="32" t="s">
        <v>1334</v>
      </c>
      <c r="AG4072">
        <v>170.08</v>
      </c>
      <c r="AH4072">
        <f t="shared" si="135"/>
        <v>0.1562988646406962</v>
      </c>
      <c r="AI4072" s="180">
        <v>-4.7014574518089436E-4</v>
      </c>
      <c r="AJ4072" s="42">
        <f ca="1">_xlfn.NORM.INV(RAND(),VAR!$F$6,VAR!$F$7)</f>
        <v>1.7440125408311222E-2</v>
      </c>
    </row>
    <row r="4073" spans="27:36" x14ac:dyDescent="0.25">
      <c r="AA4073" s="32" t="s">
        <v>3092</v>
      </c>
      <c r="AB4073">
        <v>147.09</v>
      </c>
      <c r="AC4073">
        <f t="shared" si="134"/>
        <v>1.2252399428220873E-3</v>
      </c>
      <c r="AD4073" s="42">
        <v>-4.7567273715676262E-4</v>
      </c>
      <c r="AF4073" s="32" t="s">
        <v>3092</v>
      </c>
      <c r="AG4073">
        <v>147.09</v>
      </c>
      <c r="AH4073">
        <f t="shared" si="135"/>
        <v>1.2252399428220873E-3</v>
      </c>
      <c r="AI4073" s="180">
        <v>-4.7567273715676262E-4</v>
      </c>
      <c r="AJ4073" s="42">
        <f ca="1">_xlfn.NORM.INV(RAND(),VAR!$F$6,VAR!$F$7)</f>
        <v>-1.2028760027922429E-2</v>
      </c>
    </row>
    <row r="4074" spans="27:36" x14ac:dyDescent="0.25">
      <c r="AA4074" s="32" t="s">
        <v>1595</v>
      </c>
      <c r="AB4074">
        <v>146.91</v>
      </c>
      <c r="AC4074">
        <f t="shared" si="134"/>
        <v>-0.63148124921610438</v>
      </c>
      <c r="AD4074" s="42">
        <v>-4.7625527282624258E-4</v>
      </c>
      <c r="AF4074" s="32" t="s">
        <v>1595</v>
      </c>
      <c r="AG4074">
        <v>146.91</v>
      </c>
      <c r="AH4074">
        <f t="shared" si="135"/>
        <v>-0.63148124921610438</v>
      </c>
      <c r="AI4074" s="180">
        <v>-4.7625527282624258E-4</v>
      </c>
      <c r="AJ4074" s="42">
        <f ca="1">_xlfn.NORM.INV(RAND(),VAR!$F$6,VAR!$F$7)</f>
        <v>-8.8235748930911764E-3</v>
      </c>
    </row>
    <row r="4075" spans="27:36" x14ac:dyDescent="0.25">
      <c r="AA4075" s="32" t="s">
        <v>497</v>
      </c>
      <c r="AB4075">
        <v>398.65</v>
      </c>
      <c r="AC4075">
        <f t="shared" si="134"/>
        <v>0.9056838280988575</v>
      </c>
      <c r="AD4075" s="42">
        <v>-4.7638150636841736E-4</v>
      </c>
      <c r="AF4075" s="32" t="s">
        <v>497</v>
      </c>
      <c r="AG4075">
        <v>398.65</v>
      </c>
      <c r="AH4075">
        <f t="shared" si="135"/>
        <v>0.9056838280988575</v>
      </c>
      <c r="AI4075" s="180">
        <v>-4.7638150636841736E-4</v>
      </c>
      <c r="AJ4075" s="42">
        <f ca="1">_xlfn.NORM.INV(RAND(),VAR!$F$6,VAR!$F$7)</f>
        <v>-2.1604200356629192E-2</v>
      </c>
    </row>
    <row r="4076" spans="27:36" x14ac:dyDescent="0.25">
      <c r="AA4076" s="32" t="s">
        <v>2093</v>
      </c>
      <c r="AB4076">
        <v>209.19</v>
      </c>
      <c r="AC4076">
        <f t="shared" si="134"/>
        <v>-0.468588847961387</v>
      </c>
      <c r="AD4076" s="42">
        <v>-4.7780591523716165E-4</v>
      </c>
      <c r="AF4076" s="32" t="s">
        <v>2093</v>
      </c>
      <c r="AG4076">
        <v>209.19</v>
      </c>
      <c r="AH4076">
        <f t="shared" si="135"/>
        <v>-0.468588847961387</v>
      </c>
      <c r="AI4076" s="180">
        <v>-4.7780591523716165E-4</v>
      </c>
      <c r="AJ4076" s="42">
        <f ca="1">_xlfn.NORM.INV(RAND(),VAR!$F$6,VAR!$F$7)</f>
        <v>3.7163945924541884E-2</v>
      </c>
    </row>
    <row r="4077" spans="27:36" x14ac:dyDescent="0.25">
      <c r="AA4077" s="32" t="s">
        <v>388</v>
      </c>
      <c r="AB4077">
        <v>393.65</v>
      </c>
      <c r="AC4077">
        <f t="shared" si="134"/>
        <v>2.1699951683040744</v>
      </c>
      <c r="AD4077" s="42">
        <v>-4.8242941295961739E-4</v>
      </c>
      <c r="AF4077" s="32" t="s">
        <v>388</v>
      </c>
      <c r="AG4077">
        <v>393.65</v>
      </c>
      <c r="AH4077">
        <f t="shared" si="135"/>
        <v>2.1699951683040744</v>
      </c>
      <c r="AI4077" s="180">
        <v>-4.8242941295961739E-4</v>
      </c>
      <c r="AJ4077" s="42">
        <f ca="1">_xlfn.NORM.INV(RAND(),VAR!$F$6,VAR!$F$7)</f>
        <v>-3.0682894808547256E-2</v>
      </c>
    </row>
    <row r="4078" spans="27:36" x14ac:dyDescent="0.25">
      <c r="AA4078" s="32" t="s">
        <v>3443</v>
      </c>
      <c r="AB4078">
        <v>124.18</v>
      </c>
      <c r="AC4078">
        <f t="shared" si="134"/>
        <v>2.0016920473773268</v>
      </c>
      <c r="AD4078" s="42">
        <v>-4.829362524145786E-4</v>
      </c>
      <c r="AF4078" s="32" t="s">
        <v>3443</v>
      </c>
      <c r="AG4078">
        <v>124.18</v>
      </c>
      <c r="AH4078">
        <f t="shared" si="135"/>
        <v>2.0016920473773268</v>
      </c>
      <c r="AI4078" s="180">
        <v>-4.829362524145786E-4</v>
      </c>
      <c r="AJ4078" s="42">
        <f ca="1">_xlfn.NORM.INV(RAND(),VAR!$F$6,VAR!$F$7)</f>
        <v>1.2978044414646476E-2</v>
      </c>
    </row>
    <row r="4079" spans="27:36" x14ac:dyDescent="0.25">
      <c r="AA4079" s="32" t="s">
        <v>4615</v>
      </c>
      <c r="AB4079">
        <v>41.37</v>
      </c>
      <c r="AC4079">
        <f t="shared" si="134"/>
        <v>-0.49884918231374931</v>
      </c>
      <c r="AD4079" s="42">
        <v>-4.8320850446970098E-4</v>
      </c>
      <c r="AF4079" s="32" t="s">
        <v>4615</v>
      </c>
      <c r="AG4079">
        <v>41.37</v>
      </c>
      <c r="AH4079">
        <f t="shared" si="135"/>
        <v>-0.49884918231374931</v>
      </c>
      <c r="AI4079" s="180">
        <v>-4.8320850446970098E-4</v>
      </c>
      <c r="AJ4079" s="42">
        <f ca="1">_xlfn.NORM.INV(RAND(),VAR!$F$6,VAR!$F$7)</f>
        <v>2.1665060834916726E-2</v>
      </c>
    </row>
    <row r="4080" spans="27:36" x14ac:dyDescent="0.25">
      <c r="AA4080" s="32" t="s">
        <v>3693</v>
      </c>
      <c r="AB4080">
        <v>82.55</v>
      </c>
      <c r="AC4080">
        <f t="shared" si="134"/>
        <v>-0.42533936651583715</v>
      </c>
      <c r="AD4080" s="42">
        <v>-4.843201356097282E-4</v>
      </c>
      <c r="AF4080" s="32" t="s">
        <v>3693</v>
      </c>
      <c r="AG4080">
        <v>82.55</v>
      </c>
      <c r="AH4080">
        <f t="shared" si="135"/>
        <v>-0.42533936651583715</v>
      </c>
      <c r="AI4080" s="180">
        <v>-4.843201356097282E-4</v>
      </c>
      <c r="AJ4080" s="42">
        <f ca="1">_xlfn.NORM.INV(RAND(),VAR!$F$6,VAR!$F$7)</f>
        <v>-5.07560944028905E-3</v>
      </c>
    </row>
    <row r="4081" spans="27:36" x14ac:dyDescent="0.25">
      <c r="AA4081" s="32" t="s">
        <v>3115</v>
      </c>
      <c r="AB4081">
        <v>143.65</v>
      </c>
      <c r="AC4081">
        <f t="shared" si="134"/>
        <v>0.16864627399934928</v>
      </c>
      <c r="AD4081" s="42">
        <v>-4.870581686612363E-4</v>
      </c>
      <c r="AF4081" s="32" t="s">
        <v>3115</v>
      </c>
      <c r="AG4081">
        <v>143.65</v>
      </c>
      <c r="AH4081">
        <f t="shared" si="135"/>
        <v>0.16864627399934928</v>
      </c>
      <c r="AI4081" s="180">
        <v>-4.870581686612363E-4</v>
      </c>
      <c r="AJ4081" s="42">
        <f ca="1">_xlfn.NORM.INV(RAND(),VAR!$F$6,VAR!$F$7)</f>
        <v>1.5661169748071812E-2</v>
      </c>
    </row>
    <row r="4082" spans="27:36" x14ac:dyDescent="0.25">
      <c r="AA4082" s="32" t="s">
        <v>3427</v>
      </c>
      <c r="AB4082">
        <v>122.92</v>
      </c>
      <c r="AC4082">
        <f t="shared" si="134"/>
        <v>0.50232217061843087</v>
      </c>
      <c r="AD4082" s="42">
        <v>-4.8788420881451522E-4</v>
      </c>
      <c r="AF4082" s="32" t="s">
        <v>3427</v>
      </c>
      <c r="AG4082">
        <v>122.92</v>
      </c>
      <c r="AH4082">
        <f t="shared" si="135"/>
        <v>0.50232217061843087</v>
      </c>
      <c r="AI4082" s="180">
        <v>-4.8788420881451522E-4</v>
      </c>
      <c r="AJ4082" s="42">
        <f ca="1">_xlfn.NORM.INV(RAND(),VAR!$F$6,VAR!$F$7)</f>
        <v>4.0240296965516611E-3</v>
      </c>
    </row>
    <row r="4083" spans="27:36" x14ac:dyDescent="0.25">
      <c r="AA4083" s="32" t="s">
        <v>3716</v>
      </c>
      <c r="AB4083">
        <v>81.819999999999993</v>
      </c>
      <c r="AC4083">
        <f t="shared" si="134"/>
        <v>1.714005876591429E-3</v>
      </c>
      <c r="AD4083" s="42">
        <v>-4.8863913999519504E-4</v>
      </c>
      <c r="AF4083" s="32" t="s">
        <v>3716</v>
      </c>
      <c r="AG4083">
        <v>81.819999999999993</v>
      </c>
      <c r="AH4083">
        <f t="shared" si="135"/>
        <v>1.714005876591429E-3</v>
      </c>
      <c r="AI4083" s="180">
        <v>-4.8863913999519504E-4</v>
      </c>
      <c r="AJ4083" s="42">
        <f ca="1">_xlfn.NORM.INV(RAND(),VAR!$F$6,VAR!$F$7)</f>
        <v>-1.0466084560234617E-3</v>
      </c>
    </row>
    <row r="4084" spans="27:36" x14ac:dyDescent="0.25">
      <c r="AA4084" s="32" t="s">
        <v>3832</v>
      </c>
      <c r="AB4084">
        <v>81.680000000000007</v>
      </c>
      <c r="AC4084">
        <f t="shared" si="134"/>
        <v>-0.78705876218780957</v>
      </c>
      <c r="AD4084" s="42">
        <v>-4.8947626040130032E-4</v>
      </c>
      <c r="AF4084" s="32" t="s">
        <v>3832</v>
      </c>
      <c r="AG4084">
        <v>81.680000000000007</v>
      </c>
      <c r="AH4084">
        <f t="shared" si="135"/>
        <v>-0.78705876218780957</v>
      </c>
      <c r="AI4084" s="180">
        <v>-4.8947626040130032E-4</v>
      </c>
      <c r="AJ4084" s="42">
        <f ca="1">_xlfn.NORM.INV(RAND(),VAR!$F$6,VAR!$F$7)</f>
        <v>-4.0816513424310136E-3</v>
      </c>
    </row>
    <row r="4085" spans="27:36" x14ac:dyDescent="0.25">
      <c r="AA4085" s="32" t="s">
        <v>544</v>
      </c>
      <c r="AB4085">
        <v>383.58</v>
      </c>
      <c r="AC4085">
        <f t="shared" si="134"/>
        <v>1.3827804696235559</v>
      </c>
      <c r="AD4085" s="42">
        <v>-4.9508820387211827E-4</v>
      </c>
      <c r="AF4085" s="32" t="s">
        <v>544</v>
      </c>
      <c r="AG4085">
        <v>383.58</v>
      </c>
      <c r="AH4085">
        <f t="shared" si="135"/>
        <v>1.3827804696235559</v>
      </c>
      <c r="AI4085" s="180">
        <v>-4.9508820387211827E-4</v>
      </c>
      <c r="AJ4085" s="42">
        <f ca="1">_xlfn.NORM.INV(RAND(),VAR!$F$6,VAR!$F$7)</f>
        <v>-2.2668650280312255E-2</v>
      </c>
    </row>
    <row r="4086" spans="27:36" x14ac:dyDescent="0.25">
      <c r="AA4086" s="32" t="s">
        <v>1390</v>
      </c>
      <c r="AB4086">
        <v>160.97999999999999</v>
      </c>
      <c r="AC4086">
        <f t="shared" si="134"/>
        <v>0.14641788918957421</v>
      </c>
      <c r="AD4086" s="42">
        <v>-4.9670930088174803E-4</v>
      </c>
      <c r="AF4086" s="32" t="s">
        <v>1390</v>
      </c>
      <c r="AG4086">
        <v>160.97999999999999</v>
      </c>
      <c r="AH4086">
        <f t="shared" si="135"/>
        <v>0.14641788918957421</v>
      </c>
      <c r="AI4086" s="180">
        <v>-4.9670930088174803E-4</v>
      </c>
      <c r="AJ4086" s="42">
        <f ca="1">_xlfn.NORM.INV(RAND(),VAR!$F$6,VAR!$F$7)</f>
        <v>2.1766993382302226E-2</v>
      </c>
    </row>
    <row r="4087" spans="27:36" x14ac:dyDescent="0.25">
      <c r="AA4087" s="32" t="s">
        <v>2715</v>
      </c>
      <c r="AB4087">
        <v>140.41999999999999</v>
      </c>
      <c r="AC4087">
        <f t="shared" si="134"/>
        <v>-5.256055596788356E-2</v>
      </c>
      <c r="AD4087" s="42">
        <v>-4.9825610363740669E-4</v>
      </c>
      <c r="AF4087" s="32" t="s">
        <v>2715</v>
      </c>
      <c r="AG4087">
        <v>140.41999999999999</v>
      </c>
      <c r="AH4087">
        <f t="shared" si="135"/>
        <v>-5.256055596788356E-2</v>
      </c>
      <c r="AI4087" s="180">
        <v>-4.9825610363740669E-4</v>
      </c>
      <c r="AJ4087" s="42">
        <f ca="1">_xlfn.NORM.INV(RAND(),VAR!$F$6,VAR!$F$7)</f>
        <v>7.0766152220507568E-4</v>
      </c>
    </row>
    <row r="4088" spans="27:36" x14ac:dyDescent="0.25">
      <c r="AA4088" s="32" t="s">
        <v>1598</v>
      </c>
      <c r="AB4088">
        <v>148.21</v>
      </c>
      <c r="AC4088">
        <f t="shared" si="134"/>
        <v>3.0067585834009192</v>
      </c>
      <c r="AD4088" s="42">
        <v>-5.3948344460164055E-4</v>
      </c>
      <c r="AF4088" s="32" t="s">
        <v>1598</v>
      </c>
      <c r="AG4088">
        <v>148.21</v>
      </c>
      <c r="AH4088">
        <f t="shared" si="135"/>
        <v>3.0067585834009192</v>
      </c>
      <c r="AI4088" s="180">
        <v>-5.3948344460164055E-4</v>
      </c>
      <c r="AJ4088" s="42">
        <f ca="1">_xlfn.NORM.INV(RAND(),VAR!$F$6,VAR!$F$7)</f>
        <v>1.5095201683706297E-2</v>
      </c>
    </row>
    <row r="4089" spans="27:36" x14ac:dyDescent="0.25">
      <c r="AA4089" s="32" t="s">
        <v>4664</v>
      </c>
      <c r="AB4089">
        <v>36.99</v>
      </c>
      <c r="AC4089">
        <f t="shared" si="134"/>
        <v>-0.71338912133891208</v>
      </c>
      <c r="AD4089" s="42">
        <v>-5.4039448797615908E-4</v>
      </c>
      <c r="AF4089" s="32" t="s">
        <v>4664</v>
      </c>
      <c r="AG4089">
        <v>36.99</v>
      </c>
      <c r="AH4089">
        <f t="shared" si="135"/>
        <v>-0.71338912133891208</v>
      </c>
      <c r="AI4089" s="180">
        <v>-5.4039448797615908E-4</v>
      </c>
      <c r="AJ4089" s="42">
        <f ca="1">_xlfn.NORM.INV(RAND(),VAR!$F$6,VAR!$F$7)</f>
        <v>-1.1875086227909939E-2</v>
      </c>
    </row>
    <row r="4090" spans="27:36" x14ac:dyDescent="0.25">
      <c r="AA4090" s="32" t="s">
        <v>1675</v>
      </c>
      <c r="AB4090">
        <v>129.06</v>
      </c>
      <c r="AC4090">
        <f t="shared" si="134"/>
        <v>-0.35918570009930484</v>
      </c>
      <c r="AD4090" s="42">
        <v>-5.4208936730426593E-4</v>
      </c>
      <c r="AF4090" s="32" t="s">
        <v>1675</v>
      </c>
      <c r="AG4090">
        <v>129.06</v>
      </c>
      <c r="AH4090">
        <f t="shared" si="135"/>
        <v>-0.35918570009930484</v>
      </c>
      <c r="AI4090" s="180">
        <v>-5.4208936730426593E-4</v>
      </c>
      <c r="AJ4090" s="42">
        <f ca="1">_xlfn.NORM.INV(RAND(),VAR!$F$6,VAR!$F$7)</f>
        <v>2.0667697022486588E-2</v>
      </c>
    </row>
    <row r="4091" spans="27:36" x14ac:dyDescent="0.25">
      <c r="AA4091" s="32" t="s">
        <v>1983</v>
      </c>
      <c r="AB4091">
        <v>201.4</v>
      </c>
      <c r="AC4091">
        <f t="shared" si="134"/>
        <v>10.035616438356165</v>
      </c>
      <c r="AD4091" s="42">
        <v>-5.4587861644572744E-4</v>
      </c>
      <c r="AF4091" s="32" t="s">
        <v>1983</v>
      </c>
      <c r="AG4091">
        <v>201.4</v>
      </c>
      <c r="AH4091">
        <f t="shared" si="135"/>
        <v>10.035616438356165</v>
      </c>
      <c r="AI4091" s="180">
        <v>-5.4587861644572744E-4</v>
      </c>
      <c r="AJ4091" s="42">
        <f ca="1">_xlfn.NORM.INV(RAND(),VAR!$F$6,VAR!$F$7)</f>
        <v>1.8008980389262148E-2</v>
      </c>
    </row>
    <row r="4092" spans="27:36" x14ac:dyDescent="0.25">
      <c r="AA4092" s="32" t="s">
        <v>5345</v>
      </c>
      <c r="AB4092">
        <v>18.25</v>
      </c>
      <c r="AC4092">
        <f t="shared" si="134"/>
        <v>4.9559471365638874E-3</v>
      </c>
      <c r="AD4092" s="42">
        <v>-5.476451259585069E-4</v>
      </c>
      <c r="AF4092" s="32" t="s">
        <v>5345</v>
      </c>
      <c r="AG4092">
        <v>18.25</v>
      </c>
      <c r="AH4092">
        <f t="shared" si="135"/>
        <v>4.9559471365638874E-3</v>
      </c>
      <c r="AI4092" s="180">
        <v>-5.476451259585069E-4</v>
      </c>
      <c r="AJ4092" s="42">
        <f ca="1">_xlfn.NORM.INV(RAND(),VAR!$F$6,VAR!$F$7)</f>
        <v>-5.8869023264527956E-3</v>
      </c>
    </row>
    <row r="4093" spans="27:36" x14ac:dyDescent="0.25">
      <c r="AA4093" s="32" t="s">
        <v>5332</v>
      </c>
      <c r="AB4093">
        <v>18.16</v>
      </c>
      <c r="AC4093">
        <f t="shared" si="134"/>
        <v>-0.89998347744671481</v>
      </c>
      <c r="AD4093" s="42">
        <v>-5.5035773252620768E-4</v>
      </c>
      <c r="AF4093" s="32" t="s">
        <v>5332</v>
      </c>
      <c r="AG4093">
        <v>18.16</v>
      </c>
      <c r="AH4093">
        <f t="shared" si="135"/>
        <v>-0.89998347744671481</v>
      </c>
      <c r="AI4093" s="180">
        <v>-5.5035773252620768E-4</v>
      </c>
      <c r="AJ4093" s="42">
        <f ca="1">_xlfn.NORM.INV(RAND(),VAR!$F$6,VAR!$F$7)</f>
        <v>5.929846979942633E-3</v>
      </c>
    </row>
    <row r="4094" spans="27:36" x14ac:dyDescent="0.25">
      <c r="AA4094" s="32" t="s">
        <v>2205</v>
      </c>
      <c r="AB4094">
        <v>181.57</v>
      </c>
      <c r="AC4094">
        <f t="shared" si="134"/>
        <v>-0.36355988643135062</v>
      </c>
      <c r="AD4094" s="42">
        <v>-5.5044861562170144E-4</v>
      </c>
      <c r="AF4094" s="32" t="s">
        <v>2205</v>
      </c>
      <c r="AG4094">
        <v>181.57</v>
      </c>
      <c r="AH4094">
        <f t="shared" si="135"/>
        <v>-0.36355988643135062</v>
      </c>
      <c r="AI4094" s="180">
        <v>-5.5044861562170144E-4</v>
      </c>
      <c r="AJ4094" s="42">
        <f ca="1">_xlfn.NORM.INV(RAND(),VAR!$F$6,VAR!$F$7)</f>
        <v>-8.0411626727161737E-3</v>
      </c>
    </row>
    <row r="4095" spans="27:36" x14ac:dyDescent="0.25">
      <c r="AA4095" s="32" t="s">
        <v>1043</v>
      </c>
      <c r="AB4095">
        <v>285.29000000000002</v>
      </c>
      <c r="AC4095">
        <f t="shared" si="134"/>
        <v>0.61582464884458554</v>
      </c>
      <c r="AD4095" s="42">
        <v>-5.6051847959348589E-4</v>
      </c>
      <c r="AF4095" s="32" t="s">
        <v>1043</v>
      </c>
      <c r="AG4095">
        <v>285.29000000000002</v>
      </c>
      <c r="AH4095">
        <f t="shared" si="135"/>
        <v>0.61582464884458554</v>
      </c>
      <c r="AI4095" s="180">
        <v>-5.6051847959348589E-4</v>
      </c>
      <c r="AJ4095" s="42">
        <f ca="1">_xlfn.NORM.INV(RAND(),VAR!$F$6,VAR!$F$7)</f>
        <v>-2.8148813955107672E-2</v>
      </c>
    </row>
    <row r="4096" spans="27:36" x14ac:dyDescent="0.25">
      <c r="AA4096" s="32" t="s">
        <v>2190</v>
      </c>
      <c r="AB4096">
        <v>176.56</v>
      </c>
      <c r="AC4096">
        <f t="shared" si="134"/>
        <v>0.13005632360471076</v>
      </c>
      <c r="AD4096" s="42">
        <v>-5.6605909656970432E-4</v>
      </c>
      <c r="AF4096" s="32" t="s">
        <v>2190</v>
      </c>
      <c r="AG4096">
        <v>176.56</v>
      </c>
      <c r="AH4096">
        <f t="shared" si="135"/>
        <v>0.13005632360471076</v>
      </c>
      <c r="AI4096" s="180">
        <v>-5.6605909656970432E-4</v>
      </c>
      <c r="AJ4096" s="42">
        <f ca="1">_xlfn.NORM.INV(RAND(),VAR!$F$6,VAR!$F$7)</f>
        <v>8.8059558839084253E-4</v>
      </c>
    </row>
    <row r="4097" spans="27:36" x14ac:dyDescent="0.25">
      <c r="AA4097" s="32" t="s">
        <v>3039</v>
      </c>
      <c r="AB4097">
        <v>156.24</v>
      </c>
      <c r="AC4097">
        <f t="shared" si="134"/>
        <v>-0.17403256502431796</v>
      </c>
      <c r="AD4097" s="42">
        <v>-5.7570523891770087E-4</v>
      </c>
      <c r="AF4097" s="32" t="s">
        <v>3039</v>
      </c>
      <c r="AG4097">
        <v>156.24</v>
      </c>
      <c r="AH4097">
        <f t="shared" si="135"/>
        <v>-0.17403256502431796</v>
      </c>
      <c r="AI4097" s="180">
        <v>-5.7570523891770087E-4</v>
      </c>
      <c r="AJ4097" s="42">
        <f ca="1">_xlfn.NORM.INV(RAND(),VAR!$F$6,VAR!$F$7)</f>
        <v>2.5426199141735689E-2</v>
      </c>
    </row>
    <row r="4098" spans="27:36" x14ac:dyDescent="0.25">
      <c r="AA4098" s="32" t="s">
        <v>2424</v>
      </c>
      <c r="AB4098">
        <v>189.16</v>
      </c>
      <c r="AC4098">
        <f t="shared" si="134"/>
        <v>-0.14877148771487714</v>
      </c>
      <c r="AD4098" s="42">
        <v>-5.8118032440435119E-4</v>
      </c>
      <c r="AF4098" s="32" t="s">
        <v>2424</v>
      </c>
      <c r="AG4098">
        <v>189.16</v>
      </c>
      <c r="AH4098">
        <f t="shared" si="135"/>
        <v>-0.14877148771487714</v>
      </c>
      <c r="AI4098" s="180">
        <v>-5.8118032440435119E-4</v>
      </c>
      <c r="AJ4098" s="42">
        <f ca="1">_xlfn.NORM.INV(RAND(),VAR!$F$6,VAR!$F$7)</f>
        <v>2.7613218252465314E-2</v>
      </c>
    </row>
    <row r="4099" spans="27:36" x14ac:dyDescent="0.25">
      <c r="AA4099" s="32" t="s">
        <v>1168</v>
      </c>
      <c r="AB4099">
        <v>222.22</v>
      </c>
      <c r="AC4099">
        <f t="shared" si="134"/>
        <v>0.31289140966560325</v>
      </c>
      <c r="AD4099" s="42">
        <v>-5.8466381830446501E-4</v>
      </c>
      <c r="AF4099" s="32" t="s">
        <v>1168</v>
      </c>
      <c r="AG4099">
        <v>222.22</v>
      </c>
      <c r="AH4099">
        <f t="shared" si="135"/>
        <v>0.31289140966560325</v>
      </c>
      <c r="AI4099" s="180">
        <v>-5.8466381830446501E-4</v>
      </c>
      <c r="AJ4099" s="42">
        <f ca="1">_xlfn.NORM.INV(RAND(),VAR!$F$6,VAR!$F$7)</f>
        <v>-1.32933963853487E-2</v>
      </c>
    </row>
    <row r="4100" spans="27:36" x14ac:dyDescent="0.25">
      <c r="AA4100" s="32" t="s">
        <v>1760</v>
      </c>
      <c r="AB4100">
        <v>169.26</v>
      </c>
      <c r="AC4100">
        <f t="shared" ref="AC4100:AC4163" si="136">(AB4100/AB4101)-1</f>
        <v>-8.2551899831969311E-2</v>
      </c>
      <c r="AD4100" s="42">
        <v>-5.9045819555991752E-4</v>
      </c>
      <c r="AF4100" s="32" t="s">
        <v>1760</v>
      </c>
      <c r="AG4100">
        <v>169.26</v>
      </c>
      <c r="AH4100">
        <f t="shared" ref="AH4100:AH4163" si="137">(AG4100/AG4101)-1</f>
        <v>-8.2551899831969311E-2</v>
      </c>
      <c r="AI4100" s="180">
        <v>-5.9045819555991752E-4</v>
      </c>
      <c r="AJ4100" s="42">
        <f ca="1">_xlfn.NORM.INV(RAND(),VAR!$F$6,VAR!$F$7)</f>
        <v>4.9675895985533975E-3</v>
      </c>
    </row>
    <row r="4101" spans="27:36" x14ac:dyDescent="0.25">
      <c r="AA4101" s="32" t="s">
        <v>1242</v>
      </c>
      <c r="AB4101">
        <v>184.49</v>
      </c>
      <c r="AC4101">
        <f t="shared" si="136"/>
        <v>2.6920152091254756</v>
      </c>
      <c r="AD4101" s="42">
        <v>-5.9588299024915248E-4</v>
      </c>
      <c r="AF4101" s="32" t="s">
        <v>1242</v>
      </c>
      <c r="AG4101">
        <v>184.49</v>
      </c>
      <c r="AH4101">
        <f t="shared" si="137"/>
        <v>2.6920152091254756</v>
      </c>
      <c r="AI4101" s="180">
        <v>-5.9588299024915248E-4</v>
      </c>
      <c r="AJ4101" s="42">
        <f ca="1">_xlfn.NORM.INV(RAND(),VAR!$F$6,VAR!$F$7)</f>
        <v>3.7771644899573763E-3</v>
      </c>
    </row>
    <row r="4102" spans="27:36" x14ac:dyDescent="0.25">
      <c r="AA4102" s="32" t="s">
        <v>4136</v>
      </c>
      <c r="AB4102">
        <v>49.97</v>
      </c>
      <c r="AC4102">
        <f t="shared" si="136"/>
        <v>-0.24755307935551873</v>
      </c>
      <c r="AD4102" s="42">
        <v>-6.0000000000004494E-4</v>
      </c>
      <c r="AF4102" s="32" t="s">
        <v>4136</v>
      </c>
      <c r="AG4102">
        <v>49.97</v>
      </c>
      <c r="AH4102">
        <f t="shared" si="137"/>
        <v>-0.24755307935551873</v>
      </c>
      <c r="AI4102" s="180">
        <v>-6.0000000000004494E-4</v>
      </c>
      <c r="AJ4102" s="42">
        <f ca="1">_xlfn.NORM.INV(RAND(),VAR!$F$6,VAR!$F$7)</f>
        <v>-1.5107302846175327E-2</v>
      </c>
    </row>
    <row r="4103" spans="27:36" x14ac:dyDescent="0.25">
      <c r="AA4103" s="32" t="s">
        <v>3915</v>
      </c>
      <c r="AB4103">
        <v>66.41</v>
      </c>
      <c r="AC4103">
        <f t="shared" si="136"/>
        <v>1.007557436517533</v>
      </c>
      <c r="AD4103" s="42">
        <v>-6.0195635816417958E-4</v>
      </c>
      <c r="AF4103" s="32" t="s">
        <v>3915</v>
      </c>
      <c r="AG4103">
        <v>66.41</v>
      </c>
      <c r="AH4103">
        <f t="shared" si="137"/>
        <v>1.007557436517533</v>
      </c>
      <c r="AI4103" s="180">
        <v>-6.0195635816417958E-4</v>
      </c>
      <c r="AJ4103" s="42">
        <f ca="1">_xlfn.NORM.INV(RAND(),VAR!$F$6,VAR!$F$7)</f>
        <v>-9.0244139174801875E-3</v>
      </c>
    </row>
    <row r="4104" spans="27:36" x14ac:dyDescent="0.25">
      <c r="AA4104" s="32" t="s">
        <v>4778</v>
      </c>
      <c r="AB4104">
        <v>33.08</v>
      </c>
      <c r="AC4104">
        <f t="shared" si="136"/>
        <v>-0.7495077994850825</v>
      </c>
      <c r="AD4104" s="42">
        <v>-6.0422960725081687E-4</v>
      </c>
      <c r="AF4104" s="32" t="s">
        <v>4778</v>
      </c>
      <c r="AG4104">
        <v>33.08</v>
      </c>
      <c r="AH4104">
        <f t="shared" si="137"/>
        <v>-0.7495077994850825</v>
      </c>
      <c r="AI4104" s="180">
        <v>-6.0422960725081687E-4</v>
      </c>
      <c r="AJ4104" s="42">
        <f ca="1">_xlfn.NORM.INV(RAND(),VAR!$F$6,VAR!$F$7)</f>
        <v>-9.7813161007276744E-3</v>
      </c>
    </row>
    <row r="4105" spans="27:36" x14ac:dyDescent="0.25">
      <c r="AA4105" s="32" t="s">
        <v>3226</v>
      </c>
      <c r="AB4105">
        <v>132.06</v>
      </c>
      <c r="AC4105">
        <f t="shared" si="136"/>
        <v>-0.37854117647058827</v>
      </c>
      <c r="AD4105" s="42">
        <v>-6.0541849553497062E-4</v>
      </c>
      <c r="AF4105" s="32" t="s">
        <v>3226</v>
      </c>
      <c r="AG4105">
        <v>132.06</v>
      </c>
      <c r="AH4105">
        <f t="shared" si="137"/>
        <v>-0.37854117647058827</v>
      </c>
      <c r="AI4105" s="180">
        <v>-6.0541849553497062E-4</v>
      </c>
      <c r="AJ4105" s="42">
        <f ca="1">_xlfn.NORM.INV(RAND(),VAR!$F$6,VAR!$F$7)</f>
        <v>1.1931188305898129E-2</v>
      </c>
    </row>
    <row r="4106" spans="27:36" x14ac:dyDescent="0.25">
      <c r="AA4106" s="32" t="s">
        <v>1905</v>
      </c>
      <c r="AB4106">
        <v>212.5</v>
      </c>
      <c r="AC4106">
        <f t="shared" si="136"/>
        <v>-0.4468450645564348</v>
      </c>
      <c r="AD4106" s="42">
        <v>-6.1139067864368624E-4</v>
      </c>
      <c r="AF4106" s="32" t="s">
        <v>1905</v>
      </c>
      <c r="AG4106">
        <v>212.5</v>
      </c>
      <c r="AH4106">
        <f t="shared" si="137"/>
        <v>-0.4468450645564348</v>
      </c>
      <c r="AI4106" s="180">
        <v>-6.1139067864368624E-4</v>
      </c>
      <c r="AJ4106" s="42">
        <f ca="1">_xlfn.NORM.INV(RAND(),VAR!$F$6,VAR!$F$7)</f>
        <v>3.391808422557506E-2</v>
      </c>
    </row>
    <row r="4107" spans="27:36" x14ac:dyDescent="0.25">
      <c r="AA4107" s="32" t="s">
        <v>355</v>
      </c>
      <c r="AB4107">
        <v>384.16</v>
      </c>
      <c r="AC4107">
        <f t="shared" si="136"/>
        <v>7.0858766575457803</v>
      </c>
      <c r="AD4107" s="42">
        <v>-6.2434963579593994E-4</v>
      </c>
      <c r="AF4107" s="32" t="s">
        <v>355</v>
      </c>
      <c r="AG4107">
        <v>384.16</v>
      </c>
      <c r="AH4107">
        <f t="shared" si="137"/>
        <v>7.0858766575457803</v>
      </c>
      <c r="AI4107" s="180">
        <v>-6.2434963579593994E-4</v>
      </c>
      <c r="AJ4107" s="42">
        <f ca="1">_xlfn.NORM.INV(RAND(),VAR!$F$6,VAR!$F$7)</f>
        <v>4.8641651502875421E-3</v>
      </c>
    </row>
    <row r="4108" spans="27:36" x14ac:dyDescent="0.25">
      <c r="AA4108" s="32" t="s">
        <v>4226</v>
      </c>
      <c r="AB4108">
        <v>47.51</v>
      </c>
      <c r="AC4108">
        <f t="shared" si="136"/>
        <v>-0.8827318951473565</v>
      </c>
      <c r="AD4108" s="42">
        <v>-6.3104753891463083E-4</v>
      </c>
      <c r="AF4108" s="32" t="s">
        <v>4226</v>
      </c>
      <c r="AG4108">
        <v>47.51</v>
      </c>
      <c r="AH4108">
        <f t="shared" si="137"/>
        <v>-0.8827318951473565</v>
      </c>
      <c r="AI4108" s="180">
        <v>-6.3104753891463083E-4</v>
      </c>
      <c r="AJ4108" s="42">
        <f ca="1">_xlfn.NORM.INV(RAND(),VAR!$F$6,VAR!$F$7)</f>
        <v>-1.8753215088993171E-2</v>
      </c>
    </row>
    <row r="4109" spans="27:36" x14ac:dyDescent="0.25">
      <c r="AA4109" s="32" t="s">
        <v>906</v>
      </c>
      <c r="AB4109">
        <v>405.14</v>
      </c>
      <c r="AC4109">
        <f t="shared" si="136"/>
        <v>1.6181982680625562</v>
      </c>
      <c r="AD4109" s="42">
        <v>-6.4134188455844399E-4</v>
      </c>
      <c r="AF4109" s="32" t="s">
        <v>906</v>
      </c>
      <c r="AG4109">
        <v>405.14</v>
      </c>
      <c r="AH4109">
        <f t="shared" si="137"/>
        <v>1.6181982680625562</v>
      </c>
      <c r="AI4109" s="180">
        <v>-6.4134188455844399E-4</v>
      </c>
      <c r="AJ4109" s="42">
        <f ca="1">_xlfn.NORM.INV(RAND(),VAR!$F$6,VAR!$F$7)</f>
        <v>-1.1975842120420469E-2</v>
      </c>
    </row>
    <row r="4110" spans="27:36" x14ac:dyDescent="0.25">
      <c r="AA4110" s="32" t="s">
        <v>3337</v>
      </c>
      <c r="AB4110">
        <v>154.74</v>
      </c>
      <c r="AC4110">
        <f t="shared" si="136"/>
        <v>9.048051948051949</v>
      </c>
      <c r="AD4110" s="42">
        <v>-6.4582795143375282E-4</v>
      </c>
      <c r="AF4110" s="32" t="s">
        <v>3337</v>
      </c>
      <c r="AG4110">
        <v>154.74</v>
      </c>
      <c r="AH4110">
        <f t="shared" si="137"/>
        <v>9.048051948051949</v>
      </c>
      <c r="AI4110" s="180">
        <v>-6.4582795143375282E-4</v>
      </c>
      <c r="AJ4110" s="42">
        <f ca="1">_xlfn.NORM.INV(RAND(),VAR!$F$6,VAR!$F$7)</f>
        <v>-1.9855888283482642E-2</v>
      </c>
    </row>
    <row r="4111" spans="27:36" x14ac:dyDescent="0.25">
      <c r="AA4111" s="32" t="s">
        <v>5400</v>
      </c>
      <c r="AB4111">
        <v>15.4</v>
      </c>
      <c r="AC4111">
        <f t="shared" si="136"/>
        <v>-0.9086866291135488</v>
      </c>
      <c r="AD4111" s="42">
        <v>-6.489292667098967E-4</v>
      </c>
      <c r="AF4111" s="32" t="s">
        <v>5400</v>
      </c>
      <c r="AG4111">
        <v>15.4</v>
      </c>
      <c r="AH4111">
        <f t="shared" si="137"/>
        <v>-0.9086866291135488</v>
      </c>
      <c r="AI4111" s="180">
        <v>-6.489292667098967E-4</v>
      </c>
      <c r="AJ4111" s="42">
        <f ca="1">_xlfn.NORM.INV(RAND(),VAR!$F$6,VAR!$F$7)</f>
        <v>1.9011428927617204E-3</v>
      </c>
    </row>
    <row r="4112" spans="27:36" x14ac:dyDescent="0.25">
      <c r="AA4112" s="32" t="s">
        <v>1739</v>
      </c>
      <c r="AB4112">
        <v>168.65</v>
      </c>
      <c r="AC4112">
        <f t="shared" si="136"/>
        <v>4.5150425114453894</v>
      </c>
      <c r="AD4112" s="42">
        <v>-6.5181322588281354E-4</v>
      </c>
      <c r="AF4112" s="32" t="s">
        <v>1739</v>
      </c>
      <c r="AG4112">
        <v>168.65</v>
      </c>
      <c r="AH4112">
        <f t="shared" si="137"/>
        <v>4.5150425114453894</v>
      </c>
      <c r="AI4112" s="180">
        <v>-6.5181322588281354E-4</v>
      </c>
      <c r="AJ4112" s="42">
        <f ca="1">_xlfn.NORM.INV(RAND(),VAR!$F$6,VAR!$F$7)</f>
        <v>-1.1566123308793946E-2</v>
      </c>
    </row>
    <row r="4113" spans="27:36" x14ac:dyDescent="0.25">
      <c r="AA4113" s="32" t="s">
        <v>4861</v>
      </c>
      <c r="AB4113">
        <v>30.58</v>
      </c>
      <c r="AC4113">
        <f t="shared" si="136"/>
        <v>-0.79787163725295795</v>
      </c>
      <c r="AD4113" s="42">
        <v>-6.5359477124193877E-4</v>
      </c>
      <c r="AF4113" s="32" t="s">
        <v>4861</v>
      </c>
      <c r="AG4113">
        <v>30.58</v>
      </c>
      <c r="AH4113">
        <f t="shared" si="137"/>
        <v>-0.79787163725295795</v>
      </c>
      <c r="AI4113" s="180">
        <v>-6.5359477124193877E-4</v>
      </c>
      <c r="AJ4113" s="42">
        <f ca="1">_xlfn.NORM.INV(RAND(),VAR!$F$6,VAR!$F$7)</f>
        <v>-1.4599754249223183E-2</v>
      </c>
    </row>
    <row r="4114" spans="27:36" x14ac:dyDescent="0.25">
      <c r="AA4114" s="32" t="s">
        <v>1728</v>
      </c>
      <c r="AB4114">
        <v>151.29</v>
      </c>
      <c r="AC4114">
        <f t="shared" si="136"/>
        <v>9.0927284856571049</v>
      </c>
      <c r="AD4114" s="42">
        <v>-6.6054561067441231E-4</v>
      </c>
      <c r="AF4114" s="32" t="s">
        <v>1728</v>
      </c>
      <c r="AG4114">
        <v>151.29</v>
      </c>
      <c r="AH4114">
        <f t="shared" si="137"/>
        <v>9.0927284856571049</v>
      </c>
      <c r="AI4114" s="180">
        <v>-6.6054561067441231E-4</v>
      </c>
      <c r="AJ4114" s="42">
        <f ca="1">_xlfn.NORM.INV(RAND(),VAR!$F$6,VAR!$F$7)</f>
        <v>-3.242104392679193E-3</v>
      </c>
    </row>
    <row r="4115" spans="27:36" x14ac:dyDescent="0.25">
      <c r="AA4115" s="32" t="s">
        <v>5457</v>
      </c>
      <c r="AB4115">
        <v>14.99</v>
      </c>
      <c r="AC4115">
        <f t="shared" si="136"/>
        <v>-0.94956258411843875</v>
      </c>
      <c r="AD4115" s="42">
        <v>-6.6666666666670427E-4</v>
      </c>
      <c r="AF4115" s="32" t="s">
        <v>5457</v>
      </c>
      <c r="AG4115">
        <v>14.99</v>
      </c>
      <c r="AH4115">
        <f t="shared" si="137"/>
        <v>-0.94956258411843875</v>
      </c>
      <c r="AI4115" s="180">
        <v>-6.6666666666670427E-4</v>
      </c>
      <c r="AJ4115" s="42">
        <f ca="1">_xlfn.NORM.INV(RAND(),VAR!$F$6,VAR!$F$7)</f>
        <v>3.9246778609571429E-3</v>
      </c>
    </row>
    <row r="4116" spans="27:36" x14ac:dyDescent="0.25">
      <c r="AA4116" s="32" t="s">
        <v>271</v>
      </c>
      <c r="AB4116">
        <v>297.2</v>
      </c>
      <c r="AC4116">
        <f t="shared" si="136"/>
        <v>0.82241844493500094</v>
      </c>
      <c r="AD4116" s="42">
        <v>-6.7249495628773914E-4</v>
      </c>
      <c r="AF4116" s="32" t="s">
        <v>271</v>
      </c>
      <c r="AG4116">
        <v>297.2</v>
      </c>
      <c r="AH4116">
        <f t="shared" si="137"/>
        <v>0.82241844493500094</v>
      </c>
      <c r="AI4116" s="180">
        <v>-6.7249495628773914E-4</v>
      </c>
      <c r="AJ4116" s="42">
        <f ca="1">_xlfn.NORM.INV(RAND(),VAR!$F$6,VAR!$F$7)</f>
        <v>-1.5838199359511567E-2</v>
      </c>
    </row>
    <row r="4117" spans="27:36" x14ac:dyDescent="0.25">
      <c r="AA4117" s="32" t="s">
        <v>1438</v>
      </c>
      <c r="AB4117">
        <v>163.08000000000001</v>
      </c>
      <c r="AC4117">
        <f t="shared" si="136"/>
        <v>-0.56368889959065727</v>
      </c>
      <c r="AD4117" s="42">
        <v>-6.7406091059496465E-4</v>
      </c>
      <c r="AF4117" s="32" t="s">
        <v>1438</v>
      </c>
      <c r="AG4117">
        <v>163.08000000000001</v>
      </c>
      <c r="AH4117">
        <f t="shared" si="137"/>
        <v>-0.56368889959065727</v>
      </c>
      <c r="AI4117" s="180">
        <v>-6.7406091059496465E-4</v>
      </c>
      <c r="AJ4117" s="42">
        <f ca="1">_xlfn.NORM.INV(RAND(),VAR!$F$6,VAR!$F$7)</f>
        <v>1.4609530439653932E-2</v>
      </c>
    </row>
    <row r="4118" spans="27:36" x14ac:dyDescent="0.25">
      <c r="AA4118" s="32" t="s">
        <v>730</v>
      </c>
      <c r="AB4118">
        <v>373.77</v>
      </c>
      <c r="AC4118">
        <f t="shared" si="136"/>
        <v>12.005219206680584</v>
      </c>
      <c r="AD4118" s="42">
        <v>-6.951314065716252E-4</v>
      </c>
      <c r="AF4118" s="32" t="s">
        <v>730</v>
      </c>
      <c r="AG4118">
        <v>373.77</v>
      </c>
      <c r="AH4118">
        <f t="shared" si="137"/>
        <v>12.005219206680584</v>
      </c>
      <c r="AI4118" s="180">
        <v>-6.951314065716252E-4</v>
      </c>
      <c r="AJ4118" s="42">
        <f ca="1">_xlfn.NORM.INV(RAND(),VAR!$F$6,VAR!$F$7)</f>
        <v>-1.5994726693174463E-2</v>
      </c>
    </row>
    <row r="4119" spans="27:36" x14ac:dyDescent="0.25">
      <c r="AA4119" s="32" t="s">
        <v>5174</v>
      </c>
      <c r="AB4119">
        <v>28.74</v>
      </c>
      <c r="AC4119">
        <f t="shared" si="136"/>
        <v>-0.85620653424726068</v>
      </c>
      <c r="AD4119" s="42">
        <v>-6.9541029207242921E-4</v>
      </c>
      <c r="AF4119" s="32" t="s">
        <v>5174</v>
      </c>
      <c r="AG4119">
        <v>28.74</v>
      </c>
      <c r="AH4119">
        <f t="shared" si="137"/>
        <v>-0.85620653424726068</v>
      </c>
      <c r="AI4119" s="180">
        <v>-6.9541029207242921E-4</v>
      </c>
      <c r="AJ4119" s="42">
        <f ca="1">_xlfn.NORM.INV(RAND(),VAR!$F$6,VAR!$F$7)</f>
        <v>6.4141473761113428E-3</v>
      </c>
    </row>
    <row r="4120" spans="27:36" x14ac:dyDescent="0.25">
      <c r="AA4120" s="32" t="s">
        <v>2043</v>
      </c>
      <c r="AB4120">
        <v>199.87</v>
      </c>
      <c r="AC4120">
        <f t="shared" si="136"/>
        <v>0.40961986035686593</v>
      </c>
      <c r="AD4120" s="42">
        <v>-6.999650017498471E-4</v>
      </c>
      <c r="AF4120" s="32" t="s">
        <v>2043</v>
      </c>
      <c r="AG4120">
        <v>199.87</v>
      </c>
      <c r="AH4120">
        <f t="shared" si="137"/>
        <v>0.40961986035686593</v>
      </c>
      <c r="AI4120" s="180">
        <v>-6.999650017498471E-4</v>
      </c>
      <c r="AJ4120" s="42">
        <f ca="1">_xlfn.NORM.INV(RAND(),VAR!$F$6,VAR!$F$7)</f>
        <v>5.2736135077730778E-3</v>
      </c>
    </row>
    <row r="4121" spans="27:36" x14ac:dyDescent="0.25">
      <c r="AA4121" s="32" t="s">
        <v>1651</v>
      </c>
      <c r="AB4121">
        <v>141.79</v>
      </c>
      <c r="AC4121">
        <f t="shared" si="136"/>
        <v>-0.61413487182278348</v>
      </c>
      <c r="AD4121" s="42">
        <v>-7.0477130171253677E-4</v>
      </c>
      <c r="AF4121" s="32" t="s">
        <v>1651</v>
      </c>
      <c r="AG4121">
        <v>141.79</v>
      </c>
      <c r="AH4121">
        <f t="shared" si="137"/>
        <v>-0.61413487182278348</v>
      </c>
      <c r="AI4121" s="180">
        <v>-7.0477130171253677E-4</v>
      </c>
      <c r="AJ4121" s="42">
        <f ca="1">_xlfn.NORM.INV(RAND(),VAR!$F$6,VAR!$F$7)</f>
        <v>1.3219490446071604E-2</v>
      </c>
    </row>
    <row r="4122" spans="27:36" x14ac:dyDescent="0.25">
      <c r="AA4122" s="32" t="s">
        <v>157</v>
      </c>
      <c r="AB4122">
        <v>367.46</v>
      </c>
      <c r="AC4122">
        <f t="shared" si="136"/>
        <v>0.30829209242710132</v>
      </c>
      <c r="AD4122" s="42">
        <v>-7.0705971935181022E-4</v>
      </c>
      <c r="AF4122" s="32" t="s">
        <v>157</v>
      </c>
      <c r="AG4122">
        <v>367.46</v>
      </c>
      <c r="AH4122">
        <f t="shared" si="137"/>
        <v>0.30829209242710132</v>
      </c>
      <c r="AI4122" s="180">
        <v>-7.0705971935181022E-4</v>
      </c>
      <c r="AJ4122" s="42">
        <f ca="1">_xlfn.NORM.INV(RAND(),VAR!$F$6,VAR!$F$7)</f>
        <v>-7.6260346746256282E-3</v>
      </c>
    </row>
    <row r="4123" spans="27:36" x14ac:dyDescent="0.25">
      <c r="AA4123" s="32" t="s">
        <v>1054</v>
      </c>
      <c r="AB4123">
        <v>280.87</v>
      </c>
      <c r="AC4123">
        <f t="shared" si="136"/>
        <v>1.031609403254973</v>
      </c>
      <c r="AD4123" s="42">
        <v>-7.1156651367987322E-4</v>
      </c>
      <c r="AF4123" s="32" t="s">
        <v>1054</v>
      </c>
      <c r="AG4123">
        <v>280.87</v>
      </c>
      <c r="AH4123">
        <f t="shared" si="137"/>
        <v>1.031609403254973</v>
      </c>
      <c r="AI4123" s="180">
        <v>-7.1156651367987322E-4</v>
      </c>
      <c r="AJ4123" s="42">
        <f ca="1">_xlfn.NORM.INV(RAND(),VAR!$F$6,VAR!$F$7)</f>
        <v>7.2915702919245425E-3</v>
      </c>
    </row>
    <row r="4124" spans="27:36" x14ac:dyDescent="0.25">
      <c r="AA4124" s="32" t="s">
        <v>3382</v>
      </c>
      <c r="AB4124">
        <v>138.25</v>
      </c>
      <c r="AC4124">
        <f t="shared" si="136"/>
        <v>-0.27878345244926706</v>
      </c>
      <c r="AD4124" s="42">
        <v>-7.2280448138772879E-4</v>
      </c>
      <c r="AF4124" s="32" t="s">
        <v>3382</v>
      </c>
      <c r="AG4124">
        <v>138.25</v>
      </c>
      <c r="AH4124">
        <f t="shared" si="137"/>
        <v>-0.27878345244926706</v>
      </c>
      <c r="AI4124" s="180">
        <v>-7.2280448138772879E-4</v>
      </c>
      <c r="AJ4124" s="42">
        <f ca="1">_xlfn.NORM.INV(RAND(),VAR!$F$6,VAR!$F$7)</f>
        <v>-1.9241671522174267E-2</v>
      </c>
    </row>
    <row r="4125" spans="27:36" x14ac:dyDescent="0.25">
      <c r="AA4125" s="32" t="s">
        <v>2226</v>
      </c>
      <c r="AB4125">
        <v>191.69</v>
      </c>
      <c r="AC4125">
        <f t="shared" si="136"/>
        <v>0.17184252353588447</v>
      </c>
      <c r="AD4125" s="42">
        <v>-7.2981285513218364E-4</v>
      </c>
      <c r="AF4125" s="32" t="s">
        <v>2226</v>
      </c>
      <c r="AG4125">
        <v>191.69</v>
      </c>
      <c r="AH4125">
        <f t="shared" si="137"/>
        <v>0.17184252353588447</v>
      </c>
      <c r="AI4125" s="180">
        <v>-7.2981285513218364E-4</v>
      </c>
      <c r="AJ4125" s="42">
        <f ca="1">_xlfn.NORM.INV(RAND(),VAR!$F$6,VAR!$F$7)</f>
        <v>1.5524259955967301E-3</v>
      </c>
    </row>
    <row r="4126" spans="27:36" x14ac:dyDescent="0.25">
      <c r="AA4126" s="32" t="s">
        <v>1371</v>
      </c>
      <c r="AB4126">
        <v>163.58000000000001</v>
      </c>
      <c r="AC4126">
        <f t="shared" si="136"/>
        <v>2.0320667284522709</v>
      </c>
      <c r="AD4126" s="42">
        <v>-7.3304825901021609E-4</v>
      </c>
      <c r="AF4126" s="32" t="s">
        <v>1371</v>
      </c>
      <c r="AG4126">
        <v>163.58000000000001</v>
      </c>
      <c r="AH4126">
        <f t="shared" si="137"/>
        <v>2.0320667284522709</v>
      </c>
      <c r="AI4126" s="180">
        <v>-7.3304825901021609E-4</v>
      </c>
      <c r="AJ4126" s="42">
        <f ca="1">_xlfn.NORM.INV(RAND(),VAR!$F$6,VAR!$F$7)</f>
        <v>-1.4229670018310775E-2</v>
      </c>
    </row>
    <row r="4127" spans="27:36" x14ac:dyDescent="0.25">
      <c r="AA4127" s="32" t="s">
        <v>4117</v>
      </c>
      <c r="AB4127">
        <v>53.95</v>
      </c>
      <c r="AC4127">
        <f t="shared" si="136"/>
        <v>0.33605745418524013</v>
      </c>
      <c r="AD4127" s="42">
        <v>-7.4087794035926358E-4</v>
      </c>
      <c r="AF4127" s="32" t="s">
        <v>4117</v>
      </c>
      <c r="AG4127">
        <v>53.95</v>
      </c>
      <c r="AH4127">
        <f t="shared" si="137"/>
        <v>0.33605745418524013</v>
      </c>
      <c r="AI4127" s="180">
        <v>-7.4087794035926358E-4</v>
      </c>
      <c r="AJ4127" s="42">
        <f ca="1">_xlfn.NORM.INV(RAND(),VAR!$F$6,VAR!$F$7)</f>
        <v>1.0156425936965559E-2</v>
      </c>
    </row>
    <row r="4128" spans="27:36" x14ac:dyDescent="0.25">
      <c r="AA4128" s="32" t="s">
        <v>4623</v>
      </c>
      <c r="AB4128">
        <v>40.380000000000003</v>
      </c>
      <c r="AC4128">
        <f t="shared" si="136"/>
        <v>-0.39848056010725452</v>
      </c>
      <c r="AD4128" s="42">
        <v>-7.4239049740143503E-4</v>
      </c>
      <c r="AF4128" s="32" t="s">
        <v>4623</v>
      </c>
      <c r="AG4128">
        <v>40.380000000000003</v>
      </c>
      <c r="AH4128">
        <f t="shared" si="137"/>
        <v>-0.39848056010725452</v>
      </c>
      <c r="AI4128" s="180">
        <v>-7.4239049740143503E-4</v>
      </c>
      <c r="AJ4128" s="42">
        <f ca="1">_xlfn.NORM.INV(RAND(),VAR!$F$6,VAR!$F$7)</f>
        <v>1.9524196383880702E-2</v>
      </c>
    </row>
    <row r="4129" spans="27:36" x14ac:dyDescent="0.25">
      <c r="AA4129" s="32" t="s">
        <v>3972</v>
      </c>
      <c r="AB4129">
        <v>67.13</v>
      </c>
      <c r="AC4129">
        <f t="shared" si="136"/>
        <v>-0.49473129610115918</v>
      </c>
      <c r="AD4129" s="42">
        <v>-7.4426912771674569E-4</v>
      </c>
      <c r="AF4129" s="32" t="s">
        <v>3972</v>
      </c>
      <c r="AG4129">
        <v>67.13</v>
      </c>
      <c r="AH4129">
        <f t="shared" si="137"/>
        <v>-0.49473129610115918</v>
      </c>
      <c r="AI4129" s="180">
        <v>-7.4426912771674569E-4</v>
      </c>
      <c r="AJ4129" s="42">
        <f ca="1">_xlfn.NORM.INV(RAND(),VAR!$F$6,VAR!$F$7)</f>
        <v>-1.1903782062215039E-2</v>
      </c>
    </row>
    <row r="4130" spans="27:36" x14ac:dyDescent="0.25">
      <c r="AA4130" s="32" t="s">
        <v>3193</v>
      </c>
      <c r="AB4130">
        <v>132.86000000000001</v>
      </c>
      <c r="AC4130">
        <f t="shared" si="136"/>
        <v>4.0041431261770253</v>
      </c>
      <c r="AD4130" s="42">
        <v>-7.5210589651020232E-4</v>
      </c>
      <c r="AF4130" s="32" t="s">
        <v>3193</v>
      </c>
      <c r="AG4130">
        <v>132.86000000000001</v>
      </c>
      <c r="AH4130">
        <f t="shared" si="137"/>
        <v>4.0041431261770253</v>
      </c>
      <c r="AI4130" s="180">
        <v>-7.5210589651020232E-4</v>
      </c>
      <c r="AJ4130" s="42">
        <f ca="1">_xlfn.NORM.INV(RAND(),VAR!$F$6,VAR!$F$7)</f>
        <v>-3.6574815894855096E-2</v>
      </c>
    </row>
    <row r="4131" spans="27:36" x14ac:dyDescent="0.25">
      <c r="AA4131" s="32" t="s">
        <v>4891</v>
      </c>
      <c r="AB4131">
        <v>26.55</v>
      </c>
      <c r="AC4131">
        <f t="shared" si="136"/>
        <v>1.0236280487804881</v>
      </c>
      <c r="AD4131" s="42">
        <v>-7.5272864132480688E-4</v>
      </c>
      <c r="AF4131" s="32" t="s">
        <v>4891</v>
      </c>
      <c r="AG4131">
        <v>26.55</v>
      </c>
      <c r="AH4131">
        <f t="shared" si="137"/>
        <v>1.0236280487804881</v>
      </c>
      <c r="AI4131" s="180">
        <v>-7.5272864132480688E-4</v>
      </c>
      <c r="AJ4131" s="42">
        <f ca="1">_xlfn.NORM.INV(RAND(),VAR!$F$6,VAR!$F$7)</f>
        <v>1.1918469697121657E-2</v>
      </c>
    </row>
    <row r="4132" spans="27:36" x14ac:dyDescent="0.25">
      <c r="AA4132" s="32" t="s">
        <v>5517</v>
      </c>
      <c r="AB4132">
        <v>13.12</v>
      </c>
      <c r="AC4132">
        <f t="shared" si="136"/>
        <v>-0.83303639602952406</v>
      </c>
      <c r="AD4132" s="42">
        <v>-7.6161462300083915E-4</v>
      </c>
      <c r="AF4132" s="32" t="s">
        <v>5517</v>
      </c>
      <c r="AG4132">
        <v>13.12</v>
      </c>
      <c r="AH4132">
        <f t="shared" si="137"/>
        <v>-0.83303639602952406</v>
      </c>
      <c r="AI4132" s="180">
        <v>-7.6161462300083915E-4</v>
      </c>
      <c r="AJ4132" s="42">
        <f ca="1">_xlfn.NORM.INV(RAND(),VAR!$F$6,VAR!$F$7)</f>
        <v>-2.6729687829374325E-2</v>
      </c>
    </row>
    <row r="4133" spans="27:36" x14ac:dyDescent="0.25">
      <c r="AA4133" s="32" t="s">
        <v>3854</v>
      </c>
      <c r="AB4133">
        <v>78.58</v>
      </c>
      <c r="AC4133">
        <f t="shared" si="136"/>
        <v>-0.599837042318073</v>
      </c>
      <c r="AD4133" s="42">
        <v>-7.6297049847406928E-4</v>
      </c>
      <c r="AF4133" s="32" t="s">
        <v>3854</v>
      </c>
      <c r="AG4133">
        <v>78.58</v>
      </c>
      <c r="AH4133">
        <f t="shared" si="137"/>
        <v>-0.599837042318073</v>
      </c>
      <c r="AI4133" s="180">
        <v>-7.6297049847406928E-4</v>
      </c>
      <c r="AJ4133" s="42">
        <f ca="1">_xlfn.NORM.INV(RAND(),VAR!$F$6,VAR!$F$7)</f>
        <v>6.9650958495289449E-4</v>
      </c>
    </row>
    <row r="4134" spans="27:36" x14ac:dyDescent="0.25">
      <c r="AA4134" s="32" t="s">
        <v>1885</v>
      </c>
      <c r="AB4134">
        <v>196.37</v>
      </c>
      <c r="AC4134">
        <f t="shared" si="136"/>
        <v>0.38532627865961211</v>
      </c>
      <c r="AD4134" s="42">
        <v>-7.6328109098311447E-4</v>
      </c>
      <c r="AF4134" s="32" t="s">
        <v>1885</v>
      </c>
      <c r="AG4134">
        <v>196.37</v>
      </c>
      <c r="AH4134">
        <f t="shared" si="137"/>
        <v>0.38532627865961211</v>
      </c>
      <c r="AI4134" s="180">
        <v>-7.6328109098311447E-4</v>
      </c>
      <c r="AJ4134" s="42">
        <f ca="1">_xlfn.NORM.INV(RAND(),VAR!$F$6,VAR!$F$7)</f>
        <v>4.2664857391372511E-2</v>
      </c>
    </row>
    <row r="4135" spans="27:36" x14ac:dyDescent="0.25">
      <c r="AA4135" s="32" t="s">
        <v>2736</v>
      </c>
      <c r="AB4135">
        <v>141.75</v>
      </c>
      <c r="AC4135">
        <f t="shared" si="136"/>
        <v>-0.55495902797400398</v>
      </c>
      <c r="AD4135" s="42">
        <v>-7.7541237840128563E-4</v>
      </c>
      <c r="AF4135" s="32" t="s">
        <v>2736</v>
      </c>
      <c r="AG4135">
        <v>141.75</v>
      </c>
      <c r="AH4135">
        <f t="shared" si="137"/>
        <v>-0.55495902797400398</v>
      </c>
      <c r="AI4135" s="180">
        <v>-7.7541237840128563E-4</v>
      </c>
      <c r="AJ4135" s="42">
        <f ca="1">_xlfn.NORM.INV(RAND(),VAR!$F$6,VAR!$F$7)</f>
        <v>-2.9944097885125486E-2</v>
      </c>
    </row>
    <row r="4136" spans="27:36" x14ac:dyDescent="0.25">
      <c r="AA4136" s="32" t="s">
        <v>982</v>
      </c>
      <c r="AB4136">
        <v>318.51</v>
      </c>
      <c r="AC4136">
        <f t="shared" si="136"/>
        <v>1.2739344613407582</v>
      </c>
      <c r="AD4136" s="42">
        <v>-7.8428912034134157E-4</v>
      </c>
      <c r="AF4136" s="32" t="s">
        <v>982</v>
      </c>
      <c r="AG4136">
        <v>318.51</v>
      </c>
      <c r="AH4136">
        <f t="shared" si="137"/>
        <v>1.2739344613407582</v>
      </c>
      <c r="AI4136" s="180">
        <v>-7.8428912034134157E-4</v>
      </c>
      <c r="AJ4136" s="42">
        <f ca="1">_xlfn.NORM.INV(RAND(),VAR!$F$6,VAR!$F$7)</f>
        <v>8.1797914220834347E-3</v>
      </c>
    </row>
    <row r="4137" spans="27:36" x14ac:dyDescent="0.25">
      <c r="AA4137" s="32" t="s">
        <v>2752</v>
      </c>
      <c r="AB4137">
        <v>140.07</v>
      </c>
      <c r="AC4137">
        <f t="shared" si="136"/>
        <v>1.1993353081424685E-2</v>
      </c>
      <c r="AD4137" s="42">
        <v>-7.847053787988223E-4</v>
      </c>
      <c r="AF4137" s="32" t="s">
        <v>2752</v>
      </c>
      <c r="AG4137">
        <v>140.07</v>
      </c>
      <c r="AH4137">
        <f t="shared" si="137"/>
        <v>1.1993353081424685E-2</v>
      </c>
      <c r="AI4137" s="180">
        <v>-7.847053787988223E-4</v>
      </c>
      <c r="AJ4137" s="42">
        <f ca="1">_xlfn.NORM.INV(RAND(),VAR!$F$6,VAR!$F$7)</f>
        <v>3.3994427202681983E-2</v>
      </c>
    </row>
    <row r="4138" spans="27:36" x14ac:dyDescent="0.25">
      <c r="AA4138" s="32" t="s">
        <v>3360</v>
      </c>
      <c r="AB4138">
        <v>138.41</v>
      </c>
      <c r="AC4138">
        <f t="shared" si="136"/>
        <v>2.6772051009564293</v>
      </c>
      <c r="AD4138" s="42">
        <v>-7.9410915391286974E-4</v>
      </c>
      <c r="AF4138" s="32" t="s">
        <v>3360</v>
      </c>
      <c r="AG4138">
        <v>138.41</v>
      </c>
      <c r="AH4138">
        <f t="shared" si="137"/>
        <v>2.6772051009564293</v>
      </c>
      <c r="AI4138" s="180">
        <v>-7.9410915391286974E-4</v>
      </c>
      <c r="AJ4138" s="42">
        <f ca="1">_xlfn.NORM.INV(RAND(),VAR!$F$6,VAR!$F$7)</f>
        <v>1.2282975128139006E-2</v>
      </c>
    </row>
    <row r="4139" spans="27:36" x14ac:dyDescent="0.25">
      <c r="AA4139" s="32" t="s">
        <v>4591</v>
      </c>
      <c r="AB4139">
        <v>37.64</v>
      </c>
      <c r="AC4139">
        <f t="shared" si="136"/>
        <v>-0.91640756862396733</v>
      </c>
      <c r="AD4139" s="42">
        <v>-7.963897000266007E-4</v>
      </c>
      <c r="AF4139" s="32" t="s">
        <v>4591</v>
      </c>
      <c r="AG4139">
        <v>37.64</v>
      </c>
      <c r="AH4139">
        <f t="shared" si="137"/>
        <v>-0.91640756862396733</v>
      </c>
      <c r="AI4139" s="180">
        <v>-7.963897000266007E-4</v>
      </c>
      <c r="AJ4139" s="42">
        <f ca="1">_xlfn.NORM.INV(RAND(),VAR!$F$6,VAR!$F$7)</f>
        <v>-4.6912133393670098E-3</v>
      </c>
    </row>
    <row r="4140" spans="27:36" x14ac:dyDescent="0.25">
      <c r="AA4140" s="32" t="s">
        <v>638</v>
      </c>
      <c r="AB4140">
        <v>450.28</v>
      </c>
      <c r="AC4140">
        <f t="shared" si="136"/>
        <v>1.1204615022368731</v>
      </c>
      <c r="AD4140" s="42">
        <v>-7.988638380969082E-4</v>
      </c>
      <c r="AF4140" s="32" t="s">
        <v>638</v>
      </c>
      <c r="AG4140">
        <v>450.28</v>
      </c>
      <c r="AH4140">
        <f t="shared" si="137"/>
        <v>1.1204615022368731</v>
      </c>
      <c r="AI4140" s="180">
        <v>-7.988638380969082E-4</v>
      </c>
      <c r="AJ4140" s="42">
        <f ca="1">_xlfn.NORM.INV(RAND(),VAR!$F$6,VAR!$F$7)</f>
        <v>-1.9886086423849422E-2</v>
      </c>
    </row>
    <row r="4141" spans="27:36" x14ac:dyDescent="0.25">
      <c r="AA4141" s="32" t="s">
        <v>1928</v>
      </c>
      <c r="AB4141">
        <v>212.35</v>
      </c>
      <c r="AC4141">
        <f t="shared" si="136"/>
        <v>-0.47901077062734609</v>
      </c>
      <c r="AD4141" s="42">
        <v>-7.9992471296830292E-4</v>
      </c>
      <c r="AF4141" s="32" t="s">
        <v>1928</v>
      </c>
      <c r="AG4141">
        <v>212.35</v>
      </c>
      <c r="AH4141">
        <f t="shared" si="137"/>
        <v>-0.47901077062734609</v>
      </c>
      <c r="AI4141" s="180">
        <v>-7.9992471296830292E-4</v>
      </c>
      <c r="AJ4141" s="42">
        <f ca="1">_xlfn.NORM.INV(RAND(),VAR!$F$6,VAR!$F$7)</f>
        <v>-4.9618817509876692E-3</v>
      </c>
    </row>
    <row r="4142" spans="27:36" x14ac:dyDescent="0.25">
      <c r="AA4142" s="32" t="s">
        <v>486</v>
      </c>
      <c r="AB4142">
        <v>407.59</v>
      </c>
      <c r="AC4142">
        <f t="shared" si="136"/>
        <v>32.164361269324651</v>
      </c>
      <c r="AD4142" s="42">
        <v>-8.0898215336355772E-4</v>
      </c>
      <c r="AF4142" s="32" t="s">
        <v>486</v>
      </c>
      <c r="AG4142">
        <v>407.59</v>
      </c>
      <c r="AH4142">
        <f t="shared" si="137"/>
        <v>32.164361269324651</v>
      </c>
      <c r="AI4142" s="180">
        <v>-8.0898215336355772E-4</v>
      </c>
      <c r="AJ4142" s="42">
        <f ca="1">_xlfn.NORM.INV(RAND(),VAR!$F$6,VAR!$F$7)</f>
        <v>-2.5477791613571801E-2</v>
      </c>
    </row>
    <row r="4143" spans="27:36" x14ac:dyDescent="0.25">
      <c r="AA4143" s="32" t="s">
        <v>5635</v>
      </c>
      <c r="AB4143">
        <v>12.29</v>
      </c>
      <c r="AC4143">
        <f t="shared" si="136"/>
        <v>7.3770491803277771E-3</v>
      </c>
      <c r="AD4143" s="42">
        <v>-8.1300813008144956E-4</v>
      </c>
      <c r="AF4143" s="32" t="s">
        <v>5635</v>
      </c>
      <c r="AG4143">
        <v>12.29</v>
      </c>
      <c r="AH4143">
        <f t="shared" si="137"/>
        <v>7.3770491803277771E-3</v>
      </c>
      <c r="AI4143" s="180">
        <v>-8.1300813008144956E-4</v>
      </c>
      <c r="AJ4143" s="42">
        <f ca="1">_xlfn.NORM.INV(RAND(),VAR!$F$6,VAR!$F$7)</f>
        <v>-2.1195444312238479E-2</v>
      </c>
    </row>
    <row r="4144" spans="27:36" x14ac:dyDescent="0.25">
      <c r="AA4144" s="32" t="s">
        <v>5676</v>
      </c>
      <c r="AB4144">
        <v>12.2</v>
      </c>
      <c r="AC4144">
        <f t="shared" si="136"/>
        <v>5.7708161582852302E-3</v>
      </c>
      <c r="AD4144" s="42">
        <v>-8.1900081900099231E-4</v>
      </c>
      <c r="AF4144" s="32" t="s">
        <v>5676</v>
      </c>
      <c r="AG4144">
        <v>12.2</v>
      </c>
      <c r="AH4144">
        <f t="shared" si="137"/>
        <v>5.7708161582852302E-3</v>
      </c>
      <c r="AI4144" s="180">
        <v>-8.1900081900099231E-4</v>
      </c>
      <c r="AJ4144" s="42">
        <f ca="1">_xlfn.NORM.INV(RAND(),VAR!$F$6,VAR!$F$7)</f>
        <v>-1.0716178032712144E-2</v>
      </c>
    </row>
    <row r="4145" spans="27:36" x14ac:dyDescent="0.25">
      <c r="AA4145" s="32" t="s">
        <v>5564</v>
      </c>
      <c r="AB4145">
        <v>12.13</v>
      </c>
      <c r="AC4145">
        <f t="shared" si="136"/>
        <v>-0.96771274188825895</v>
      </c>
      <c r="AD4145" s="42">
        <v>-8.2372322899504358E-4</v>
      </c>
      <c r="AF4145" s="32" t="s">
        <v>5564</v>
      </c>
      <c r="AG4145">
        <v>12.13</v>
      </c>
      <c r="AH4145">
        <f t="shared" si="137"/>
        <v>-0.96771274188825895</v>
      </c>
      <c r="AI4145" s="180">
        <v>-8.2372322899504358E-4</v>
      </c>
      <c r="AJ4145" s="42">
        <f ca="1">_xlfn.NORM.INV(RAND(),VAR!$F$6,VAR!$F$7)</f>
        <v>2.8554045323720169E-3</v>
      </c>
    </row>
    <row r="4146" spans="27:36" x14ac:dyDescent="0.25">
      <c r="AA4146" s="32" t="s">
        <v>694</v>
      </c>
      <c r="AB4146">
        <v>375.69</v>
      </c>
      <c r="AC4146">
        <f t="shared" si="136"/>
        <v>30.125932062966029</v>
      </c>
      <c r="AD4146" s="42">
        <v>-8.2446808510638903E-4</v>
      </c>
      <c r="AF4146" s="32" t="s">
        <v>694</v>
      </c>
      <c r="AG4146">
        <v>375.69</v>
      </c>
      <c r="AH4146">
        <f t="shared" si="137"/>
        <v>30.125932062966029</v>
      </c>
      <c r="AI4146" s="180">
        <v>-8.2446808510638903E-4</v>
      </c>
      <c r="AJ4146" s="42">
        <f ca="1">_xlfn.NORM.INV(RAND(),VAR!$F$6,VAR!$F$7)</f>
        <v>-9.4152899640215591E-3</v>
      </c>
    </row>
    <row r="4147" spans="27:36" x14ac:dyDescent="0.25">
      <c r="AA4147" s="32" t="s">
        <v>5556</v>
      </c>
      <c r="AB4147">
        <v>12.07</v>
      </c>
      <c r="AC4147">
        <f t="shared" si="136"/>
        <v>-0.94104718179154045</v>
      </c>
      <c r="AD4147" s="42">
        <v>-8.2781456953640031E-4</v>
      </c>
      <c r="AF4147" s="32" t="s">
        <v>5556</v>
      </c>
      <c r="AG4147">
        <v>12.07</v>
      </c>
      <c r="AH4147">
        <f t="shared" si="137"/>
        <v>-0.94104718179154045</v>
      </c>
      <c r="AI4147" s="180">
        <v>-8.2781456953640031E-4</v>
      </c>
      <c r="AJ4147" s="42">
        <f ca="1">_xlfn.NORM.INV(RAND(),VAR!$F$6,VAR!$F$7)</f>
        <v>-1.9776889010338403E-2</v>
      </c>
    </row>
    <row r="4148" spans="27:36" x14ac:dyDescent="0.25">
      <c r="AA4148" s="32" t="s">
        <v>1934</v>
      </c>
      <c r="AB4148">
        <v>204.74</v>
      </c>
      <c r="AC4148">
        <f t="shared" si="136"/>
        <v>3.2778938570831597</v>
      </c>
      <c r="AD4148" s="42">
        <v>-8.2963252159473644E-4</v>
      </c>
      <c r="AF4148" s="32" t="s">
        <v>1934</v>
      </c>
      <c r="AG4148">
        <v>204.74</v>
      </c>
      <c r="AH4148">
        <f t="shared" si="137"/>
        <v>3.2778938570831597</v>
      </c>
      <c r="AI4148" s="180">
        <v>-8.2963252159473644E-4</v>
      </c>
      <c r="AJ4148" s="42">
        <f ca="1">_xlfn.NORM.INV(RAND(),VAR!$F$6,VAR!$F$7)</f>
        <v>1.725783062399908E-2</v>
      </c>
    </row>
    <row r="4149" spans="27:36" x14ac:dyDescent="0.25">
      <c r="AA4149" s="32" t="s">
        <v>4174</v>
      </c>
      <c r="AB4149">
        <v>47.86</v>
      </c>
      <c r="AC4149">
        <f t="shared" si="136"/>
        <v>-0.76217451798847147</v>
      </c>
      <c r="AD4149" s="42">
        <v>-8.3507306889352151E-4</v>
      </c>
      <c r="AF4149" s="32" t="s">
        <v>4174</v>
      </c>
      <c r="AG4149">
        <v>47.86</v>
      </c>
      <c r="AH4149">
        <f t="shared" si="137"/>
        <v>-0.76217451798847147</v>
      </c>
      <c r="AI4149" s="180">
        <v>-8.3507306889352151E-4</v>
      </c>
      <c r="AJ4149" s="42">
        <f ca="1">_xlfn.NORM.INV(RAND(),VAR!$F$6,VAR!$F$7)</f>
        <v>-2.7170797077265829E-2</v>
      </c>
    </row>
    <row r="4150" spans="27:36" x14ac:dyDescent="0.25">
      <c r="AA4150" s="32" t="s">
        <v>2396</v>
      </c>
      <c r="AB4150">
        <v>201.24</v>
      </c>
      <c r="AC4150">
        <f t="shared" si="136"/>
        <v>4.6976217440543602</v>
      </c>
      <c r="AD4150" s="42">
        <v>-8.4404945136784537E-4</v>
      </c>
      <c r="AF4150" s="32" t="s">
        <v>2396</v>
      </c>
      <c r="AG4150">
        <v>201.24</v>
      </c>
      <c r="AH4150">
        <f t="shared" si="137"/>
        <v>4.6976217440543602</v>
      </c>
      <c r="AI4150" s="180">
        <v>-8.4404945136784537E-4</v>
      </c>
      <c r="AJ4150" s="42">
        <f ca="1">_xlfn.NORM.INV(RAND(),VAR!$F$6,VAR!$F$7)</f>
        <v>1.6256394476885282E-2</v>
      </c>
    </row>
    <row r="4151" spans="27:36" x14ac:dyDescent="0.25">
      <c r="AA4151" s="32" t="s">
        <v>4385</v>
      </c>
      <c r="AB4151">
        <v>35.32</v>
      </c>
      <c r="AC4151">
        <f t="shared" si="136"/>
        <v>-0.90844522785006998</v>
      </c>
      <c r="AD4151" s="42">
        <v>-8.4865629420083355E-4</v>
      </c>
      <c r="AF4151" s="32" t="s">
        <v>4385</v>
      </c>
      <c r="AG4151">
        <v>35.32</v>
      </c>
      <c r="AH4151">
        <f t="shared" si="137"/>
        <v>-0.90844522785006998</v>
      </c>
      <c r="AI4151" s="180">
        <v>-8.4865629420083355E-4</v>
      </c>
      <c r="AJ4151" s="42">
        <f ca="1">_xlfn.NORM.INV(RAND(),VAR!$F$6,VAR!$F$7)</f>
        <v>-3.3030536034170284E-2</v>
      </c>
    </row>
    <row r="4152" spans="27:36" x14ac:dyDescent="0.25">
      <c r="AA4152" s="32" t="s">
        <v>525</v>
      </c>
      <c r="AB4152">
        <v>385.78</v>
      </c>
      <c r="AC4152">
        <f t="shared" si="136"/>
        <v>10.022285714285713</v>
      </c>
      <c r="AD4152" s="42">
        <v>-8.5467871849997934E-4</v>
      </c>
      <c r="AF4152" s="32" t="s">
        <v>525</v>
      </c>
      <c r="AG4152">
        <v>385.78</v>
      </c>
      <c r="AH4152">
        <f t="shared" si="137"/>
        <v>10.022285714285713</v>
      </c>
      <c r="AI4152" s="180">
        <v>-8.5467871849997934E-4</v>
      </c>
      <c r="AJ4152" s="42">
        <f ca="1">_xlfn.NORM.INV(RAND(),VAR!$F$6,VAR!$F$7)</f>
        <v>6.1681293511459665E-4</v>
      </c>
    </row>
    <row r="4153" spans="27:36" x14ac:dyDescent="0.25">
      <c r="AA4153" s="32" t="s">
        <v>4397</v>
      </c>
      <c r="AB4153">
        <v>35</v>
      </c>
      <c r="AC4153">
        <f t="shared" si="136"/>
        <v>1.6850668216153331E-2</v>
      </c>
      <c r="AD4153" s="42">
        <v>-8.5640879246362545E-4</v>
      </c>
      <c r="AF4153" s="32" t="s">
        <v>4397</v>
      </c>
      <c r="AG4153">
        <v>35</v>
      </c>
      <c r="AH4153">
        <f t="shared" si="137"/>
        <v>1.6850668216153331E-2</v>
      </c>
      <c r="AI4153" s="180">
        <v>-8.5640879246362545E-4</v>
      </c>
      <c r="AJ4153" s="42">
        <f ca="1">_xlfn.NORM.INV(RAND(),VAR!$F$6,VAR!$F$7)</f>
        <v>8.6579790879813389E-3</v>
      </c>
    </row>
    <row r="4154" spans="27:36" x14ac:dyDescent="0.25">
      <c r="AA4154" s="32" t="s">
        <v>4366</v>
      </c>
      <c r="AB4154">
        <v>34.42</v>
      </c>
      <c r="AC4154">
        <f t="shared" si="136"/>
        <v>-0.82145450772901751</v>
      </c>
      <c r="AD4154" s="42">
        <v>-8.7082728592169367E-4</v>
      </c>
      <c r="AF4154" s="32" t="s">
        <v>4366</v>
      </c>
      <c r="AG4154">
        <v>34.42</v>
      </c>
      <c r="AH4154">
        <f t="shared" si="137"/>
        <v>-0.82145450772901751</v>
      </c>
      <c r="AI4154" s="180">
        <v>-8.7082728592169367E-4</v>
      </c>
      <c r="AJ4154" s="42">
        <f ca="1">_xlfn.NORM.INV(RAND(),VAR!$F$6,VAR!$F$7)</f>
        <v>-7.6992847666378407E-3</v>
      </c>
    </row>
    <row r="4155" spans="27:36" x14ac:dyDescent="0.25">
      <c r="AA4155" s="32" t="s">
        <v>2325</v>
      </c>
      <c r="AB4155">
        <v>192.78</v>
      </c>
      <c r="AC4155">
        <f t="shared" si="136"/>
        <v>4.4286979627989886E-3</v>
      </c>
      <c r="AD4155" s="42">
        <v>-8.810572687224516E-4</v>
      </c>
      <c r="AF4155" s="32" t="s">
        <v>2325</v>
      </c>
      <c r="AG4155">
        <v>192.78</v>
      </c>
      <c r="AH4155">
        <f t="shared" si="137"/>
        <v>4.4286979627989886E-3</v>
      </c>
      <c r="AI4155" s="180">
        <v>-8.810572687224516E-4</v>
      </c>
      <c r="AJ4155" s="42">
        <f ca="1">_xlfn.NORM.INV(RAND(),VAR!$F$6,VAR!$F$7)</f>
        <v>1.6387378307664506E-2</v>
      </c>
    </row>
    <row r="4156" spans="27:36" x14ac:dyDescent="0.25">
      <c r="AA4156" s="32" t="s">
        <v>2335</v>
      </c>
      <c r="AB4156">
        <v>191.93</v>
      </c>
      <c r="AC4156">
        <f t="shared" si="136"/>
        <v>4.6918742586002375</v>
      </c>
      <c r="AD4156" s="42">
        <v>-8.8495575221236855E-4</v>
      </c>
      <c r="AF4156" s="32" t="s">
        <v>2335</v>
      </c>
      <c r="AG4156">
        <v>191.93</v>
      </c>
      <c r="AH4156">
        <f t="shared" si="137"/>
        <v>4.6918742586002375</v>
      </c>
      <c r="AI4156" s="180">
        <v>-8.8495575221236855E-4</v>
      </c>
      <c r="AJ4156" s="42">
        <f ca="1">_xlfn.NORM.INV(RAND(),VAR!$F$6,VAR!$F$7)</f>
        <v>-9.8191511535509375E-3</v>
      </c>
    </row>
    <row r="4157" spans="27:36" x14ac:dyDescent="0.25">
      <c r="AA4157" s="32" t="s">
        <v>4434</v>
      </c>
      <c r="AB4157">
        <v>33.72</v>
      </c>
      <c r="AC4157">
        <f t="shared" si="136"/>
        <v>-0.72647631408176516</v>
      </c>
      <c r="AD4157" s="42">
        <v>-8.8888888888893902E-4</v>
      </c>
      <c r="AF4157" s="32" t="s">
        <v>4434</v>
      </c>
      <c r="AG4157">
        <v>33.72</v>
      </c>
      <c r="AH4157">
        <f t="shared" si="137"/>
        <v>-0.72647631408176516</v>
      </c>
      <c r="AI4157" s="180">
        <v>-8.8888888888893902E-4</v>
      </c>
      <c r="AJ4157" s="42">
        <f ca="1">_xlfn.NORM.INV(RAND(),VAR!$F$6,VAR!$F$7)</f>
        <v>2.1417761859999655E-2</v>
      </c>
    </row>
    <row r="4158" spans="27:36" x14ac:dyDescent="0.25">
      <c r="AA4158" s="32" t="s">
        <v>1673</v>
      </c>
      <c r="AB4158">
        <v>123.28</v>
      </c>
      <c r="AC4158">
        <f t="shared" si="136"/>
        <v>10.046594982078853</v>
      </c>
      <c r="AD4158" s="42">
        <v>-8.9148229191993167E-4</v>
      </c>
      <c r="AF4158" s="32" t="s">
        <v>1673</v>
      </c>
      <c r="AG4158">
        <v>123.28</v>
      </c>
      <c r="AH4158">
        <f t="shared" si="137"/>
        <v>10.046594982078853</v>
      </c>
      <c r="AI4158" s="180">
        <v>-8.9148229191993167E-4</v>
      </c>
      <c r="AJ4158" s="42">
        <f ca="1">_xlfn.NORM.INV(RAND(),VAR!$F$6,VAR!$F$7)</f>
        <v>-3.4273994230219493E-3</v>
      </c>
    </row>
    <row r="4159" spans="27:36" x14ac:dyDescent="0.25">
      <c r="AA4159" s="32" t="s">
        <v>5719</v>
      </c>
      <c r="AB4159">
        <v>11.16</v>
      </c>
      <c r="AC4159">
        <f t="shared" si="136"/>
        <v>-0.91654202811845642</v>
      </c>
      <c r="AD4159" s="42">
        <v>-8.9525514771704451E-4</v>
      </c>
      <c r="AF4159" s="32" t="s">
        <v>5719</v>
      </c>
      <c r="AG4159">
        <v>11.16</v>
      </c>
      <c r="AH4159">
        <f t="shared" si="137"/>
        <v>-0.91654202811845642</v>
      </c>
      <c r="AI4159" s="180">
        <v>-8.9525514771704451E-4</v>
      </c>
      <c r="AJ4159" s="42">
        <f ca="1">_xlfn.NORM.INV(RAND(),VAR!$F$6,VAR!$F$7)</f>
        <v>3.5252191830309004E-2</v>
      </c>
    </row>
    <row r="4160" spans="27:36" x14ac:dyDescent="0.25">
      <c r="AA4160" s="32" t="s">
        <v>3266</v>
      </c>
      <c r="AB4160">
        <v>133.72</v>
      </c>
      <c r="AC4160">
        <f t="shared" si="136"/>
        <v>-6.4306206703519719E-2</v>
      </c>
      <c r="AD4160" s="42">
        <v>-8.9659294680222157E-4</v>
      </c>
      <c r="AF4160" s="32" t="s">
        <v>3266</v>
      </c>
      <c r="AG4160">
        <v>133.72</v>
      </c>
      <c r="AH4160">
        <f t="shared" si="137"/>
        <v>-6.4306206703519719E-2</v>
      </c>
      <c r="AI4160" s="180">
        <v>-8.9659294680222157E-4</v>
      </c>
      <c r="AJ4160" s="42">
        <f ca="1">_xlfn.NORM.INV(RAND(),VAR!$F$6,VAR!$F$7)</f>
        <v>1.2177837688435724E-2</v>
      </c>
    </row>
    <row r="4161" spans="27:36" x14ac:dyDescent="0.25">
      <c r="AA4161" s="32" t="s">
        <v>2738</v>
      </c>
      <c r="AB4161">
        <v>142.91</v>
      </c>
      <c r="AC4161">
        <f t="shared" si="136"/>
        <v>3.3517052375152252</v>
      </c>
      <c r="AD4161" s="42">
        <v>-9.0883668903796178E-4</v>
      </c>
      <c r="AF4161" s="32" t="s">
        <v>2738</v>
      </c>
      <c r="AG4161">
        <v>142.91</v>
      </c>
      <c r="AH4161">
        <f t="shared" si="137"/>
        <v>3.3517052375152252</v>
      </c>
      <c r="AI4161" s="180">
        <v>-9.0883668903796178E-4</v>
      </c>
      <c r="AJ4161" s="42">
        <f ca="1">_xlfn.NORM.INV(RAND(),VAR!$F$6,VAR!$F$7)</f>
        <v>-3.0991733964401861E-2</v>
      </c>
    </row>
    <row r="4162" spans="27:36" x14ac:dyDescent="0.25">
      <c r="AA4162" s="32" t="s">
        <v>4443</v>
      </c>
      <c r="AB4162">
        <v>32.840000000000003</v>
      </c>
      <c r="AC4162">
        <f t="shared" si="136"/>
        <v>-0.82237126784941583</v>
      </c>
      <c r="AD4162" s="42">
        <v>-9.1268634012764416E-4</v>
      </c>
      <c r="AF4162" s="32" t="s">
        <v>4443</v>
      </c>
      <c r="AG4162">
        <v>32.840000000000003</v>
      </c>
      <c r="AH4162">
        <f t="shared" si="137"/>
        <v>-0.82237126784941583</v>
      </c>
      <c r="AI4162" s="180">
        <v>-9.1268634012764416E-4</v>
      </c>
      <c r="AJ4162" s="42">
        <f ca="1">_xlfn.NORM.INV(RAND(),VAR!$F$6,VAR!$F$7)</f>
        <v>-1.5916416257361658E-3</v>
      </c>
    </row>
    <row r="4163" spans="27:36" x14ac:dyDescent="0.25">
      <c r="AA4163" s="32" t="s">
        <v>2339</v>
      </c>
      <c r="AB4163">
        <v>184.88</v>
      </c>
      <c r="AC4163">
        <f t="shared" si="136"/>
        <v>0.32445017551400523</v>
      </c>
      <c r="AD4163" s="42">
        <v>-9.1867062955963696E-4</v>
      </c>
      <c r="AF4163" s="32" t="s">
        <v>2339</v>
      </c>
      <c r="AG4163">
        <v>184.88</v>
      </c>
      <c r="AH4163">
        <f t="shared" si="137"/>
        <v>0.32445017551400523</v>
      </c>
      <c r="AI4163" s="180">
        <v>-9.1867062955963696E-4</v>
      </c>
      <c r="AJ4163" s="42">
        <f ca="1">_xlfn.NORM.INV(RAND(),VAR!$F$6,VAR!$F$7)</f>
        <v>-1.3891325465390113E-2</v>
      </c>
    </row>
    <row r="4164" spans="27:36" x14ac:dyDescent="0.25">
      <c r="AA4164" s="32" t="s">
        <v>2823</v>
      </c>
      <c r="AB4164">
        <v>139.59</v>
      </c>
      <c r="AC4164">
        <f t="shared" ref="AC4164:AC4227" si="138">(AB4164/AB4165)-1</f>
        <v>-0.23365358221246224</v>
      </c>
      <c r="AD4164" s="42">
        <v>-9.3043229315770137E-4</v>
      </c>
      <c r="AF4164" s="32" t="s">
        <v>2823</v>
      </c>
      <c r="AG4164">
        <v>139.59</v>
      </c>
      <c r="AH4164">
        <f t="shared" ref="AH4164:AH4227" si="139">(AG4164/AG4165)-1</f>
        <v>-0.23365358221246224</v>
      </c>
      <c r="AI4164" s="180">
        <v>-9.3043229315770137E-4</v>
      </c>
      <c r="AJ4164" s="42">
        <f ca="1">_xlfn.NORM.INV(RAND(),VAR!$F$6,VAR!$F$7)</f>
        <v>8.4017319666109119E-3</v>
      </c>
    </row>
    <row r="4165" spans="27:36" x14ac:dyDescent="0.25">
      <c r="AA4165" s="32" t="s">
        <v>2296</v>
      </c>
      <c r="AB4165">
        <v>182.15</v>
      </c>
      <c r="AC4165">
        <f t="shared" si="138"/>
        <v>6.9655591796120575E-3</v>
      </c>
      <c r="AD4165" s="42">
        <v>-9.3242650285207951E-4</v>
      </c>
      <c r="AF4165" s="32" t="s">
        <v>2296</v>
      </c>
      <c r="AG4165">
        <v>182.15</v>
      </c>
      <c r="AH4165">
        <f t="shared" si="139"/>
        <v>6.9655591796120575E-3</v>
      </c>
      <c r="AI4165" s="180">
        <v>-9.3242650285207951E-4</v>
      </c>
      <c r="AJ4165" s="42">
        <f ca="1">_xlfn.NORM.INV(RAND(),VAR!$F$6,VAR!$F$7)</f>
        <v>7.5617537784736441E-3</v>
      </c>
    </row>
    <row r="4166" spans="27:36" x14ac:dyDescent="0.25">
      <c r="AA4166" s="32" t="s">
        <v>2284</v>
      </c>
      <c r="AB4166">
        <v>180.89</v>
      </c>
      <c r="AC4166">
        <f t="shared" si="138"/>
        <v>0.13752987045654619</v>
      </c>
      <c r="AD4166" s="42">
        <v>-9.3891527670397767E-4</v>
      </c>
      <c r="AF4166" s="32" t="s">
        <v>2284</v>
      </c>
      <c r="AG4166">
        <v>180.89</v>
      </c>
      <c r="AH4166">
        <f t="shared" si="139"/>
        <v>0.13752987045654619</v>
      </c>
      <c r="AI4166" s="180">
        <v>-9.3891527670397767E-4</v>
      </c>
      <c r="AJ4166" s="42">
        <f ca="1">_xlfn.NORM.INV(RAND(),VAR!$F$6,VAR!$F$7)</f>
        <v>1.1938647634953968E-2</v>
      </c>
    </row>
    <row r="4167" spans="27:36" x14ac:dyDescent="0.25">
      <c r="AA4167" s="32" t="s">
        <v>1458</v>
      </c>
      <c r="AB4167">
        <v>159.02000000000001</v>
      </c>
      <c r="AC4167">
        <f t="shared" si="138"/>
        <v>-0.24979949992923522</v>
      </c>
      <c r="AD4167" s="42">
        <v>-9.4238864107543119E-4</v>
      </c>
      <c r="AF4167" s="32" t="s">
        <v>1458</v>
      </c>
      <c r="AG4167">
        <v>159.02000000000001</v>
      </c>
      <c r="AH4167">
        <f t="shared" si="139"/>
        <v>-0.24979949992923522</v>
      </c>
      <c r="AI4167" s="180">
        <v>-9.4238864107543119E-4</v>
      </c>
      <c r="AJ4167" s="42">
        <f ca="1">_xlfn.NORM.INV(RAND(),VAR!$F$6,VAR!$F$7)</f>
        <v>-1.590446459285692E-2</v>
      </c>
    </row>
    <row r="4168" spans="27:36" x14ac:dyDescent="0.25">
      <c r="AA4168" s="32" t="s">
        <v>2374</v>
      </c>
      <c r="AB4168">
        <v>211.97</v>
      </c>
      <c r="AC4168">
        <f t="shared" si="138"/>
        <v>0.18227452730213622</v>
      </c>
      <c r="AD4168" s="42">
        <v>-9.426403355798918E-4</v>
      </c>
      <c r="AF4168" s="32" t="s">
        <v>2374</v>
      </c>
      <c r="AG4168">
        <v>211.97</v>
      </c>
      <c r="AH4168">
        <f t="shared" si="139"/>
        <v>0.18227452730213622</v>
      </c>
      <c r="AI4168" s="180">
        <v>-9.426403355798918E-4</v>
      </c>
      <c r="AJ4168" s="42">
        <f ca="1">_xlfn.NORM.INV(RAND(),VAR!$F$6,VAR!$F$7)</f>
        <v>-1.2193354996582331E-2</v>
      </c>
    </row>
    <row r="4169" spans="27:36" x14ac:dyDescent="0.25">
      <c r="AA4169" s="32" t="s">
        <v>2250</v>
      </c>
      <c r="AB4169">
        <v>179.29</v>
      </c>
      <c r="AC4169">
        <f t="shared" si="138"/>
        <v>-5.0471348374112934E-2</v>
      </c>
      <c r="AD4169" s="42">
        <v>-9.4728630335461084E-4</v>
      </c>
      <c r="AF4169" s="32" t="s">
        <v>2250</v>
      </c>
      <c r="AG4169">
        <v>179.29</v>
      </c>
      <c r="AH4169">
        <f t="shared" si="139"/>
        <v>-5.0471348374112934E-2</v>
      </c>
      <c r="AI4169" s="180">
        <v>-9.4728630335461084E-4</v>
      </c>
      <c r="AJ4169" s="42">
        <f ca="1">_xlfn.NORM.INV(RAND(),VAR!$F$6,VAR!$F$7)</f>
        <v>2.1291387734939491E-3</v>
      </c>
    </row>
    <row r="4170" spans="27:36" x14ac:dyDescent="0.25">
      <c r="AA4170" s="32" t="s">
        <v>2142</v>
      </c>
      <c r="AB4170">
        <v>188.82</v>
      </c>
      <c r="AC4170">
        <f t="shared" si="138"/>
        <v>17.243478260869566</v>
      </c>
      <c r="AD4170" s="42">
        <v>-9.5238095238103782E-4</v>
      </c>
      <c r="AF4170" s="32" t="s">
        <v>2142</v>
      </c>
      <c r="AG4170">
        <v>188.82</v>
      </c>
      <c r="AH4170">
        <f t="shared" si="139"/>
        <v>17.243478260869566</v>
      </c>
      <c r="AI4170" s="180">
        <v>-9.5238095238103782E-4</v>
      </c>
      <c r="AJ4170" s="42">
        <f ca="1">_xlfn.NORM.INV(RAND(),VAR!$F$6,VAR!$F$7)</f>
        <v>3.9231697975856275E-3</v>
      </c>
    </row>
    <row r="4171" spans="27:36" x14ac:dyDescent="0.25">
      <c r="AA4171" s="32" t="s">
        <v>6835</v>
      </c>
      <c r="AB4171">
        <v>10.35</v>
      </c>
      <c r="AC4171">
        <f t="shared" si="138"/>
        <v>-0.91657262614863777</v>
      </c>
      <c r="AD4171" s="42">
        <v>-9.6525096525090781E-4</v>
      </c>
      <c r="AF4171" s="32" t="s">
        <v>6835</v>
      </c>
      <c r="AG4171">
        <v>10.35</v>
      </c>
      <c r="AH4171">
        <f t="shared" si="139"/>
        <v>-0.91657262614863777</v>
      </c>
      <c r="AI4171" s="180">
        <v>-9.6525096525090781E-4</v>
      </c>
      <c r="AJ4171" s="42">
        <f ca="1">_xlfn.NORM.INV(RAND(),VAR!$F$6,VAR!$F$7)</f>
        <v>-4.7239385938172103E-3</v>
      </c>
    </row>
    <row r="4172" spans="27:36" x14ac:dyDescent="0.25">
      <c r="AA4172" s="32" t="s">
        <v>3442</v>
      </c>
      <c r="AB4172">
        <v>124.06</v>
      </c>
      <c r="AC4172">
        <f t="shared" si="138"/>
        <v>-0.65201537123783337</v>
      </c>
      <c r="AD4172" s="42">
        <v>-9.6633918505395489E-4</v>
      </c>
      <c r="AF4172" s="32" t="s">
        <v>3442</v>
      </c>
      <c r="AG4172">
        <v>124.06</v>
      </c>
      <c r="AH4172">
        <f t="shared" si="139"/>
        <v>-0.65201537123783337</v>
      </c>
      <c r="AI4172" s="180">
        <v>-9.6633918505395489E-4</v>
      </c>
      <c r="AJ4172" s="42">
        <f ca="1">_xlfn.NORM.INV(RAND(),VAR!$F$6,VAR!$F$7)</f>
        <v>-1.4315393435923845E-2</v>
      </c>
    </row>
    <row r="4173" spans="27:36" x14ac:dyDescent="0.25">
      <c r="AA4173" s="32" t="s">
        <v>761</v>
      </c>
      <c r="AB4173">
        <v>356.51</v>
      </c>
      <c r="AC4173">
        <f t="shared" si="138"/>
        <v>6.9187859884836778E-2</v>
      </c>
      <c r="AD4173" s="42">
        <v>-9.8077677520602702E-4</v>
      </c>
      <c r="AF4173" s="32" t="s">
        <v>761</v>
      </c>
      <c r="AG4173">
        <v>356.51</v>
      </c>
      <c r="AH4173">
        <f t="shared" si="139"/>
        <v>6.9187859884836778E-2</v>
      </c>
      <c r="AI4173" s="180">
        <v>-9.8077677520602702E-4</v>
      </c>
      <c r="AJ4173" s="42">
        <f ca="1">_xlfn.NORM.INV(RAND(),VAR!$F$6,VAR!$F$7)</f>
        <v>3.4685002270673643E-2</v>
      </c>
    </row>
    <row r="4174" spans="27:36" x14ac:dyDescent="0.25">
      <c r="AA4174" s="32" t="s">
        <v>340</v>
      </c>
      <c r="AB4174">
        <v>333.44</v>
      </c>
      <c r="AC4174">
        <f t="shared" si="138"/>
        <v>32.013861386138615</v>
      </c>
      <c r="AD4174" s="42">
        <v>-9.8870479671619993E-4</v>
      </c>
      <c r="AF4174" s="32" t="s">
        <v>340</v>
      </c>
      <c r="AG4174">
        <v>333.44</v>
      </c>
      <c r="AH4174">
        <f t="shared" si="139"/>
        <v>32.013861386138615</v>
      </c>
      <c r="AI4174" s="180">
        <v>-9.8870479671619993E-4</v>
      </c>
      <c r="AJ4174" s="42">
        <f ca="1">_xlfn.NORM.INV(RAND(),VAR!$F$6,VAR!$F$7)</f>
        <v>3.1536425893269583E-2</v>
      </c>
    </row>
    <row r="4175" spans="27:36" x14ac:dyDescent="0.25">
      <c r="AA4175" s="32" t="s">
        <v>5598</v>
      </c>
      <c r="AB4175">
        <v>10.1</v>
      </c>
      <c r="AC4175">
        <f t="shared" si="138"/>
        <v>-0.49220713926596282</v>
      </c>
      <c r="AD4175" s="42">
        <v>-9.8911968348169843E-4</v>
      </c>
      <c r="AF4175" s="32" t="s">
        <v>5598</v>
      </c>
      <c r="AG4175">
        <v>10.1</v>
      </c>
      <c r="AH4175">
        <f t="shared" si="139"/>
        <v>-0.49220713926596282</v>
      </c>
      <c r="AI4175" s="180">
        <v>-9.8911968348169843E-4</v>
      </c>
      <c r="AJ4175" s="42">
        <f ca="1">_xlfn.NORM.INV(RAND(),VAR!$F$6,VAR!$F$7)</f>
        <v>-3.6885381992490231E-2</v>
      </c>
    </row>
    <row r="4176" spans="27:36" x14ac:dyDescent="0.25">
      <c r="AA4176" s="32" t="s">
        <v>5308</v>
      </c>
      <c r="AB4176">
        <v>19.89</v>
      </c>
      <c r="AC4176">
        <f t="shared" si="138"/>
        <v>-0.33142857142857141</v>
      </c>
      <c r="AD4176" s="42">
        <v>-1.0045203415368631E-3</v>
      </c>
      <c r="AF4176" s="32" t="s">
        <v>5308</v>
      </c>
      <c r="AG4176">
        <v>19.89</v>
      </c>
      <c r="AH4176">
        <f t="shared" si="139"/>
        <v>-0.33142857142857141</v>
      </c>
      <c r="AI4176" s="180">
        <v>-1.0045203415368631E-3</v>
      </c>
      <c r="AJ4176" s="42">
        <f ca="1">_xlfn.NORM.INV(RAND(),VAR!$F$6,VAR!$F$7)</f>
        <v>6.941889393283932E-3</v>
      </c>
    </row>
    <row r="4177" spans="27:36" x14ac:dyDescent="0.25">
      <c r="AA4177" s="32" t="s">
        <v>4859</v>
      </c>
      <c r="AB4177">
        <v>29.75</v>
      </c>
      <c r="AC4177">
        <f t="shared" si="138"/>
        <v>2.0020181634712411</v>
      </c>
      <c r="AD4177" s="42">
        <v>-1.007387508394908E-3</v>
      </c>
      <c r="AF4177" s="32" t="s">
        <v>4859</v>
      </c>
      <c r="AG4177">
        <v>29.75</v>
      </c>
      <c r="AH4177">
        <f t="shared" si="139"/>
        <v>2.0020181634712411</v>
      </c>
      <c r="AI4177" s="180">
        <v>-1.007387508394908E-3</v>
      </c>
      <c r="AJ4177" s="42">
        <f ca="1">_xlfn.NORM.INV(RAND(),VAR!$F$6,VAR!$F$7)</f>
        <v>4.4707595397331743E-3</v>
      </c>
    </row>
    <row r="4178" spans="27:36" x14ac:dyDescent="0.25">
      <c r="AA4178" s="32" t="s">
        <v>5601</v>
      </c>
      <c r="AB4178">
        <v>9.91</v>
      </c>
      <c r="AC4178">
        <f t="shared" si="138"/>
        <v>1.0101010101009056E-3</v>
      </c>
      <c r="AD4178" s="42">
        <v>-1.0080645161290036E-3</v>
      </c>
      <c r="AF4178" s="32" t="s">
        <v>5601</v>
      </c>
      <c r="AG4178">
        <v>9.91</v>
      </c>
      <c r="AH4178">
        <f t="shared" si="139"/>
        <v>1.0101010101009056E-3</v>
      </c>
      <c r="AI4178" s="180">
        <v>-1.0080645161290036E-3</v>
      </c>
      <c r="AJ4178" s="42">
        <f ca="1">_xlfn.NORM.INV(RAND(),VAR!$F$6,VAR!$F$7)</f>
        <v>-3.1763028250777876E-2</v>
      </c>
    </row>
    <row r="4179" spans="27:36" x14ac:dyDescent="0.25">
      <c r="AA4179" s="32" t="s">
        <v>5732</v>
      </c>
      <c r="AB4179">
        <v>9.9</v>
      </c>
      <c r="AC4179">
        <f t="shared" si="138"/>
        <v>-0.93323892373052797</v>
      </c>
      <c r="AD4179" s="42">
        <v>-1.0090817356205317E-3</v>
      </c>
      <c r="AF4179" s="32" t="s">
        <v>5732</v>
      </c>
      <c r="AG4179">
        <v>9.9</v>
      </c>
      <c r="AH4179">
        <f t="shared" si="139"/>
        <v>-0.93323892373052797</v>
      </c>
      <c r="AI4179" s="180">
        <v>-1.0090817356205317E-3</v>
      </c>
      <c r="AJ4179" s="42">
        <f ca="1">_xlfn.NORM.INV(RAND(),VAR!$F$6,VAR!$F$7)</f>
        <v>-4.5414645338336813E-2</v>
      </c>
    </row>
    <row r="4180" spans="27:36" x14ac:dyDescent="0.25">
      <c r="AA4180" s="32" t="s">
        <v>1599</v>
      </c>
      <c r="AB4180">
        <v>148.29</v>
      </c>
      <c r="AC4180">
        <f t="shared" si="138"/>
        <v>-0.5437932625749885</v>
      </c>
      <c r="AD4180" s="42">
        <v>-1.0105092966855578E-3</v>
      </c>
      <c r="AF4180" s="32" t="s">
        <v>1599</v>
      </c>
      <c r="AG4180">
        <v>148.29</v>
      </c>
      <c r="AH4180">
        <f t="shared" si="139"/>
        <v>-0.5437932625749885</v>
      </c>
      <c r="AI4180" s="180">
        <v>-1.0105092966855578E-3</v>
      </c>
      <c r="AJ4180" s="42">
        <f ca="1">_xlfn.NORM.INV(RAND(),VAR!$F$6,VAR!$F$7)</f>
        <v>-1.2336250497126323E-2</v>
      </c>
    </row>
    <row r="4181" spans="27:36" x14ac:dyDescent="0.25">
      <c r="AA4181" s="32" t="s">
        <v>337</v>
      </c>
      <c r="AB4181">
        <v>325.05</v>
      </c>
      <c r="AC4181">
        <f t="shared" si="138"/>
        <v>32.304303278688529</v>
      </c>
      <c r="AD4181" s="42">
        <v>-1.0141987829613841E-3</v>
      </c>
      <c r="AF4181" s="32" t="s">
        <v>337</v>
      </c>
      <c r="AG4181">
        <v>325.05</v>
      </c>
      <c r="AH4181">
        <f t="shared" si="139"/>
        <v>32.304303278688529</v>
      </c>
      <c r="AI4181" s="180">
        <v>-1.0141987829613841E-3</v>
      </c>
      <c r="AJ4181" s="42">
        <f ca="1">_xlfn.NORM.INV(RAND(),VAR!$F$6,VAR!$F$7)</f>
        <v>5.6798766767310145E-3</v>
      </c>
    </row>
    <row r="4182" spans="27:36" x14ac:dyDescent="0.25">
      <c r="AA4182" s="32" t="s">
        <v>6477</v>
      </c>
      <c r="AB4182">
        <v>9.76</v>
      </c>
      <c r="AC4182">
        <f t="shared" si="138"/>
        <v>-0.944193493052776</v>
      </c>
      <c r="AD4182" s="42">
        <v>-1.0235414534288667E-3</v>
      </c>
      <c r="AF4182" s="32" t="s">
        <v>6477</v>
      </c>
      <c r="AG4182">
        <v>9.76</v>
      </c>
      <c r="AH4182">
        <f t="shared" si="139"/>
        <v>-0.944193493052776</v>
      </c>
      <c r="AI4182" s="180">
        <v>-1.0235414534288667E-3</v>
      </c>
      <c r="AJ4182" s="42">
        <f ca="1">_xlfn.NORM.INV(RAND(),VAR!$F$6,VAR!$F$7)</f>
        <v>-3.9021291086870288E-3</v>
      </c>
    </row>
    <row r="4183" spans="27:36" x14ac:dyDescent="0.25">
      <c r="AA4183" s="32" t="s">
        <v>1778</v>
      </c>
      <c r="AB4183">
        <v>174.89</v>
      </c>
      <c r="AC4183">
        <f t="shared" si="138"/>
        <v>-0.14155990772100335</v>
      </c>
      <c r="AD4183" s="42">
        <v>-1.028160164505687E-3</v>
      </c>
      <c r="AF4183" s="32" t="s">
        <v>1778</v>
      </c>
      <c r="AG4183">
        <v>174.89</v>
      </c>
      <c r="AH4183">
        <f t="shared" si="139"/>
        <v>-0.14155990772100335</v>
      </c>
      <c r="AI4183" s="180">
        <v>-1.028160164505687E-3</v>
      </c>
      <c r="AJ4183" s="42">
        <f ca="1">_xlfn.NORM.INV(RAND(),VAR!$F$6,VAR!$F$7)</f>
        <v>4.0868065085052765E-2</v>
      </c>
    </row>
    <row r="4184" spans="27:36" x14ac:dyDescent="0.25">
      <c r="AA4184" s="32" t="s">
        <v>1940</v>
      </c>
      <c r="AB4184">
        <v>203.73</v>
      </c>
      <c r="AC4184">
        <f t="shared" si="138"/>
        <v>-0.49964388339023014</v>
      </c>
      <c r="AD4184" s="42">
        <v>-1.0297146219476749E-3</v>
      </c>
      <c r="AF4184" s="32" t="s">
        <v>1940</v>
      </c>
      <c r="AG4184">
        <v>203.73</v>
      </c>
      <c r="AH4184">
        <f t="shared" si="139"/>
        <v>-0.49964388339023014</v>
      </c>
      <c r="AI4184" s="180">
        <v>-1.0297146219476749E-3</v>
      </c>
      <c r="AJ4184" s="42">
        <f ca="1">_xlfn.NORM.INV(RAND(),VAR!$F$6,VAR!$F$7)</f>
        <v>-5.2070769892541184E-3</v>
      </c>
    </row>
    <row r="4185" spans="27:36" x14ac:dyDescent="0.25">
      <c r="AA4185" s="32" t="s">
        <v>485</v>
      </c>
      <c r="AB4185">
        <v>407.17</v>
      </c>
      <c r="AC4185">
        <f t="shared" si="138"/>
        <v>0.44926143441893585</v>
      </c>
      <c r="AD4185" s="42">
        <v>-1.0304472631810224E-3</v>
      </c>
      <c r="AF4185" s="32" t="s">
        <v>485</v>
      </c>
      <c r="AG4185">
        <v>407.17</v>
      </c>
      <c r="AH4185">
        <f t="shared" si="139"/>
        <v>0.44926143441893585</v>
      </c>
      <c r="AI4185" s="180">
        <v>-1.0304472631810224E-3</v>
      </c>
      <c r="AJ4185" s="42">
        <f ca="1">_xlfn.NORM.INV(RAND(),VAR!$F$6,VAR!$F$7)</f>
        <v>-3.7389065405225116E-2</v>
      </c>
    </row>
    <row r="4186" spans="27:36" x14ac:dyDescent="0.25">
      <c r="AA4186" s="32" t="s">
        <v>1039</v>
      </c>
      <c r="AB4186">
        <v>280.95</v>
      </c>
      <c r="AC4186">
        <f t="shared" si="138"/>
        <v>1.0772643253234748</v>
      </c>
      <c r="AD4186" s="42">
        <v>-1.0311477741431485E-3</v>
      </c>
      <c r="AF4186" s="32" t="s">
        <v>1039</v>
      </c>
      <c r="AG4186">
        <v>280.95</v>
      </c>
      <c r="AH4186">
        <f t="shared" si="139"/>
        <v>1.0772643253234748</v>
      </c>
      <c r="AI4186" s="180">
        <v>-1.0311477741431485E-3</v>
      </c>
      <c r="AJ4186" s="42">
        <f ca="1">_xlfn.NORM.INV(RAND(),VAR!$F$6,VAR!$F$7)</f>
        <v>-4.7629539196962804E-3</v>
      </c>
    </row>
    <row r="4187" spans="27:36" x14ac:dyDescent="0.25">
      <c r="AA4187" s="32" t="s">
        <v>3358</v>
      </c>
      <c r="AB4187">
        <v>135.25</v>
      </c>
      <c r="AC4187">
        <f t="shared" si="138"/>
        <v>-6.4467040188144087E-2</v>
      </c>
      <c r="AD4187" s="42">
        <v>-1.0340497821108574E-3</v>
      </c>
      <c r="AF4187" s="32" t="s">
        <v>3358</v>
      </c>
      <c r="AG4187">
        <v>135.25</v>
      </c>
      <c r="AH4187">
        <f t="shared" si="139"/>
        <v>-6.4467040188144087E-2</v>
      </c>
      <c r="AI4187" s="180">
        <v>-1.0340497821108574E-3</v>
      </c>
      <c r="AJ4187" s="42">
        <f ca="1">_xlfn.NORM.INV(RAND(),VAR!$F$6,VAR!$F$7)</f>
        <v>5.0255357136341695E-2</v>
      </c>
    </row>
    <row r="4188" spans="27:36" x14ac:dyDescent="0.25">
      <c r="AA4188" s="32" t="s">
        <v>2938</v>
      </c>
      <c r="AB4188">
        <v>144.57</v>
      </c>
      <c r="AC4188">
        <f t="shared" si="138"/>
        <v>3.1223980016652497E-3</v>
      </c>
      <c r="AD4188" s="42">
        <v>-1.0364842454395617E-3</v>
      </c>
      <c r="AF4188" s="32" t="s">
        <v>2938</v>
      </c>
      <c r="AG4188">
        <v>144.57</v>
      </c>
      <c r="AH4188">
        <f t="shared" si="139"/>
        <v>3.1223980016652497E-3</v>
      </c>
      <c r="AI4188" s="180">
        <v>-1.0364842454395617E-3</v>
      </c>
      <c r="AJ4188" s="42">
        <f ca="1">_xlfn.NORM.INV(RAND(),VAR!$F$6,VAR!$F$7)</f>
        <v>8.311423762241095E-3</v>
      </c>
    </row>
    <row r="4189" spans="27:36" x14ac:dyDescent="0.25">
      <c r="AA4189" s="32" t="s">
        <v>3159</v>
      </c>
      <c r="AB4189">
        <v>144.12</v>
      </c>
      <c r="AC4189">
        <f t="shared" si="138"/>
        <v>2.9227557411275473E-3</v>
      </c>
      <c r="AD4189" s="42">
        <v>-1.0397171969225294E-3</v>
      </c>
      <c r="AF4189" s="32" t="s">
        <v>3159</v>
      </c>
      <c r="AG4189">
        <v>144.12</v>
      </c>
      <c r="AH4189">
        <f t="shared" si="139"/>
        <v>2.9227557411275473E-3</v>
      </c>
      <c r="AI4189" s="180">
        <v>-1.0397171969225294E-3</v>
      </c>
      <c r="AJ4189" s="42">
        <f ca="1">_xlfn.NORM.INV(RAND(),VAR!$F$6,VAR!$F$7)</f>
        <v>-2.4058791281630883E-3</v>
      </c>
    </row>
    <row r="4190" spans="27:36" x14ac:dyDescent="0.25">
      <c r="AA4190" s="32" t="s">
        <v>3128</v>
      </c>
      <c r="AB4190">
        <v>143.69999999999999</v>
      </c>
      <c r="AC4190">
        <f t="shared" si="138"/>
        <v>2.8086403392525843</v>
      </c>
      <c r="AD4190" s="42">
        <v>-1.0427528675703845E-3</v>
      </c>
      <c r="AF4190" s="32" t="s">
        <v>3128</v>
      </c>
      <c r="AG4190">
        <v>143.69999999999999</v>
      </c>
      <c r="AH4190">
        <f t="shared" si="139"/>
        <v>2.8086403392525843</v>
      </c>
      <c r="AI4190" s="180">
        <v>-1.0427528675703845E-3</v>
      </c>
      <c r="AJ4190" s="42">
        <f ca="1">_xlfn.NORM.INV(RAND(),VAR!$F$6,VAR!$F$7)</f>
        <v>-3.9771004210615253E-2</v>
      </c>
    </row>
    <row r="4191" spans="27:36" x14ac:dyDescent="0.25">
      <c r="AA4191" s="32" t="s">
        <v>4645</v>
      </c>
      <c r="AB4191">
        <v>37.729999999999997</v>
      </c>
      <c r="AC4191">
        <f t="shared" si="138"/>
        <v>0.33984374999999978</v>
      </c>
      <c r="AD4191" s="42">
        <v>-1.05904156738168E-3</v>
      </c>
      <c r="AF4191" s="32" t="s">
        <v>4645</v>
      </c>
      <c r="AG4191">
        <v>37.729999999999997</v>
      </c>
      <c r="AH4191">
        <f t="shared" si="139"/>
        <v>0.33984374999999978</v>
      </c>
      <c r="AI4191" s="180">
        <v>-1.05904156738168E-3</v>
      </c>
      <c r="AJ4191" s="42">
        <f ca="1">_xlfn.NORM.INV(RAND(),VAR!$F$6,VAR!$F$7)</f>
        <v>-5.292043241850051E-3</v>
      </c>
    </row>
    <row r="4192" spans="27:36" x14ac:dyDescent="0.25">
      <c r="AA4192" s="32" t="s">
        <v>4819</v>
      </c>
      <c r="AB4192">
        <v>28.16</v>
      </c>
      <c r="AC4192">
        <f t="shared" si="138"/>
        <v>1.1131059245960362E-2</v>
      </c>
      <c r="AD4192" s="42">
        <v>-1.0642071656615792E-3</v>
      </c>
      <c r="AF4192" s="32" t="s">
        <v>4819</v>
      </c>
      <c r="AG4192">
        <v>28.16</v>
      </c>
      <c r="AH4192">
        <f t="shared" si="139"/>
        <v>1.1131059245960362E-2</v>
      </c>
      <c r="AI4192" s="180">
        <v>-1.0642071656615792E-3</v>
      </c>
      <c r="AJ4192" s="42">
        <f ca="1">_xlfn.NORM.INV(RAND(),VAR!$F$6,VAR!$F$7)</f>
        <v>1.9637063119505617E-2</v>
      </c>
    </row>
    <row r="4193" spans="27:36" x14ac:dyDescent="0.25">
      <c r="AA4193" s="32" t="s">
        <v>4828</v>
      </c>
      <c r="AB4193">
        <v>27.85</v>
      </c>
      <c r="AC4193">
        <f t="shared" si="138"/>
        <v>2.0437158469945356</v>
      </c>
      <c r="AD4193" s="42">
        <v>-1.0760401721663371E-3</v>
      </c>
      <c r="AF4193" s="32" t="s">
        <v>4828</v>
      </c>
      <c r="AG4193">
        <v>27.85</v>
      </c>
      <c r="AH4193">
        <f t="shared" si="139"/>
        <v>2.0437158469945356</v>
      </c>
      <c r="AI4193" s="180">
        <v>-1.0760401721663371E-3</v>
      </c>
      <c r="AJ4193" s="42">
        <f ca="1">_xlfn.NORM.INV(RAND(),VAR!$F$6,VAR!$F$7)</f>
        <v>-3.3404235655833142E-2</v>
      </c>
    </row>
    <row r="4194" spans="27:36" x14ac:dyDescent="0.25">
      <c r="AA4194" s="32" t="s">
        <v>5775</v>
      </c>
      <c r="AB4194">
        <v>9.15</v>
      </c>
      <c r="AC4194">
        <f t="shared" si="138"/>
        <v>-0.92823529411764705</v>
      </c>
      <c r="AD4194" s="42">
        <v>-1.0917030567685337E-3</v>
      </c>
      <c r="AF4194" s="32" t="s">
        <v>5775</v>
      </c>
      <c r="AG4194">
        <v>9.15</v>
      </c>
      <c r="AH4194">
        <f t="shared" si="139"/>
        <v>-0.92823529411764705</v>
      </c>
      <c r="AI4194" s="180">
        <v>-1.0917030567685337E-3</v>
      </c>
      <c r="AJ4194" s="42">
        <f ca="1">_xlfn.NORM.INV(RAND(),VAR!$F$6,VAR!$F$7)</f>
        <v>4.0048931296609025E-2</v>
      </c>
    </row>
    <row r="4195" spans="27:36" x14ac:dyDescent="0.25">
      <c r="AA4195" s="32" t="s">
        <v>1678</v>
      </c>
      <c r="AB4195">
        <v>127.5</v>
      </c>
      <c r="AC4195">
        <f t="shared" si="138"/>
        <v>7.749514070818897E-2</v>
      </c>
      <c r="AD4195" s="42">
        <v>-1.0968348480100421E-3</v>
      </c>
      <c r="AF4195" s="32" t="s">
        <v>1678</v>
      </c>
      <c r="AG4195">
        <v>127.5</v>
      </c>
      <c r="AH4195">
        <f t="shared" si="139"/>
        <v>7.749514070818897E-2</v>
      </c>
      <c r="AI4195" s="180">
        <v>-1.0968348480100421E-3</v>
      </c>
      <c r="AJ4195" s="42">
        <f ca="1">_xlfn.NORM.INV(RAND(),VAR!$F$6,VAR!$F$7)</f>
        <v>2.5490888719005522E-2</v>
      </c>
    </row>
    <row r="4196" spans="27:36" x14ac:dyDescent="0.25">
      <c r="AA4196" s="32" t="s">
        <v>3525</v>
      </c>
      <c r="AB4196">
        <v>118.33</v>
      </c>
      <c r="AC4196">
        <f t="shared" si="138"/>
        <v>-0.69013826332879447</v>
      </c>
      <c r="AD4196" s="42">
        <v>-1.0974168495694325E-3</v>
      </c>
      <c r="AF4196" s="32" t="s">
        <v>3525</v>
      </c>
      <c r="AG4196">
        <v>118.33</v>
      </c>
      <c r="AH4196">
        <f t="shared" si="139"/>
        <v>-0.69013826332879447</v>
      </c>
      <c r="AI4196" s="180">
        <v>-1.0974168495694325E-3</v>
      </c>
      <c r="AJ4196" s="42">
        <f ca="1">_xlfn.NORM.INV(RAND(),VAR!$F$6,VAR!$F$7)</f>
        <v>-2.1048171935415548E-2</v>
      </c>
    </row>
    <row r="4197" spans="27:36" x14ac:dyDescent="0.25">
      <c r="AA4197" s="32" t="s">
        <v>361</v>
      </c>
      <c r="AB4197">
        <v>381.88</v>
      </c>
      <c r="AC4197">
        <f t="shared" si="138"/>
        <v>20.075055187637968</v>
      </c>
      <c r="AD4197" s="42">
        <v>-1.0986136541982772E-3</v>
      </c>
      <c r="AF4197" s="32" t="s">
        <v>361</v>
      </c>
      <c r="AG4197">
        <v>381.88</v>
      </c>
      <c r="AH4197">
        <f t="shared" si="139"/>
        <v>20.075055187637968</v>
      </c>
      <c r="AI4197" s="180">
        <v>-1.0986136541982772E-3</v>
      </c>
      <c r="AJ4197" s="42">
        <f ca="1">_xlfn.NORM.INV(RAND(),VAR!$F$6,VAR!$F$7)</f>
        <v>5.1881264205722675E-3</v>
      </c>
    </row>
    <row r="4198" spans="27:36" x14ac:dyDescent="0.25">
      <c r="AA4198" s="32" t="s">
        <v>5339</v>
      </c>
      <c r="AB4198">
        <v>18.12</v>
      </c>
      <c r="AC4198">
        <f t="shared" si="138"/>
        <v>-0.49624687239366139</v>
      </c>
      <c r="AD4198" s="42">
        <v>-1.1025358324144863E-3</v>
      </c>
      <c r="AF4198" s="32" t="s">
        <v>5339</v>
      </c>
      <c r="AG4198">
        <v>18.12</v>
      </c>
      <c r="AH4198">
        <f t="shared" si="139"/>
        <v>-0.49624687239366139</v>
      </c>
      <c r="AI4198" s="180">
        <v>-1.1025358324144863E-3</v>
      </c>
      <c r="AJ4198" s="42">
        <f ca="1">_xlfn.NORM.INV(RAND(),VAR!$F$6,VAR!$F$7)</f>
        <v>2.417971150839127E-2</v>
      </c>
    </row>
    <row r="4199" spans="27:36" x14ac:dyDescent="0.25">
      <c r="AA4199" s="32" t="s">
        <v>4363</v>
      </c>
      <c r="AB4199">
        <v>35.97</v>
      </c>
      <c r="AC4199">
        <f t="shared" si="138"/>
        <v>-0.83331016265813984</v>
      </c>
      <c r="AD4199" s="42">
        <v>-1.1108025548458578E-3</v>
      </c>
      <c r="AF4199" s="32" t="s">
        <v>4363</v>
      </c>
      <c r="AG4199">
        <v>35.97</v>
      </c>
      <c r="AH4199">
        <f t="shared" si="139"/>
        <v>-0.83331016265813984</v>
      </c>
      <c r="AI4199" s="180">
        <v>-1.1108025548458578E-3</v>
      </c>
      <c r="AJ4199" s="42">
        <f ca="1">_xlfn.NORM.INV(RAND(),VAR!$F$6,VAR!$F$7)</f>
        <v>1.3001783738517446E-3</v>
      </c>
    </row>
    <row r="4200" spans="27:36" x14ac:dyDescent="0.25">
      <c r="AA4200" s="32" t="s">
        <v>2073</v>
      </c>
      <c r="AB4200">
        <v>215.79</v>
      </c>
      <c r="AC4200">
        <f t="shared" si="138"/>
        <v>4.6362835551017056E-4</v>
      </c>
      <c r="AD4200" s="42">
        <v>-1.1109568115540425E-3</v>
      </c>
      <c r="AF4200" s="32" t="s">
        <v>2073</v>
      </c>
      <c r="AG4200">
        <v>215.79</v>
      </c>
      <c r="AH4200">
        <f t="shared" si="139"/>
        <v>4.6362835551017056E-4</v>
      </c>
      <c r="AI4200" s="180">
        <v>-1.1109568115540425E-3</v>
      </c>
      <c r="AJ4200" s="42">
        <f ca="1">_xlfn.NORM.INV(RAND(),VAR!$F$6,VAR!$F$7)</f>
        <v>-1.5894764736636691E-3</v>
      </c>
    </row>
    <row r="4201" spans="27:36" x14ac:dyDescent="0.25">
      <c r="AA4201" s="32" t="s">
        <v>1199</v>
      </c>
      <c r="AB4201">
        <v>215.69</v>
      </c>
      <c r="AC4201">
        <f t="shared" si="138"/>
        <v>23.099441340782125</v>
      </c>
      <c r="AD4201" s="42">
        <v>-1.1114713101468832E-3</v>
      </c>
      <c r="AF4201" s="32" t="s">
        <v>1199</v>
      </c>
      <c r="AG4201">
        <v>215.69</v>
      </c>
      <c r="AH4201">
        <f t="shared" si="139"/>
        <v>23.099441340782125</v>
      </c>
      <c r="AI4201" s="180">
        <v>-1.1114713101468832E-3</v>
      </c>
      <c r="AJ4201" s="42">
        <f ca="1">_xlfn.NORM.INV(RAND(),VAR!$F$6,VAR!$F$7)</f>
        <v>9.2083531376780554E-3</v>
      </c>
    </row>
    <row r="4202" spans="27:36" x14ac:dyDescent="0.25">
      <c r="AA4202" s="32" t="s">
        <v>6405</v>
      </c>
      <c r="AB4202">
        <v>8.9499999999999993</v>
      </c>
      <c r="AC4202">
        <f t="shared" si="138"/>
        <v>-0.94985151566089543</v>
      </c>
      <c r="AD4202" s="42">
        <v>-1.1160714285716189E-3</v>
      </c>
      <c r="AF4202" s="32" t="s">
        <v>6405</v>
      </c>
      <c r="AG4202">
        <v>8.9499999999999993</v>
      </c>
      <c r="AH4202">
        <f t="shared" si="139"/>
        <v>-0.94985151566089543</v>
      </c>
      <c r="AI4202" s="180">
        <v>-1.1160714285716189E-3</v>
      </c>
      <c r="AJ4202" s="42">
        <f ca="1">_xlfn.NORM.INV(RAND(),VAR!$F$6,VAR!$F$7)</f>
        <v>-3.0420547431173554E-2</v>
      </c>
    </row>
    <row r="4203" spans="27:36" x14ac:dyDescent="0.25">
      <c r="AA4203" s="32" t="s">
        <v>2246</v>
      </c>
      <c r="AB4203">
        <v>178.47</v>
      </c>
      <c r="AC4203">
        <f t="shared" si="138"/>
        <v>19.143340857787813</v>
      </c>
      <c r="AD4203" s="42">
        <v>-1.1193821010800908E-3</v>
      </c>
      <c r="AF4203" s="32" t="s">
        <v>2246</v>
      </c>
      <c r="AG4203">
        <v>178.47</v>
      </c>
      <c r="AH4203">
        <f t="shared" si="139"/>
        <v>19.143340857787813</v>
      </c>
      <c r="AI4203" s="180">
        <v>-1.1193821010800908E-3</v>
      </c>
      <c r="AJ4203" s="42">
        <f ca="1">_xlfn.NORM.INV(RAND(),VAR!$F$6,VAR!$F$7)</f>
        <v>-7.1890352423193277E-3</v>
      </c>
    </row>
    <row r="4204" spans="27:36" x14ac:dyDescent="0.25">
      <c r="AA4204" s="32" t="s">
        <v>6982</v>
      </c>
      <c r="AB4204">
        <v>8.86</v>
      </c>
      <c r="AC4204">
        <f t="shared" si="138"/>
        <v>-0.97667868705746097</v>
      </c>
      <c r="AD4204" s="42">
        <v>-1.1273957158962622E-3</v>
      </c>
      <c r="AF4204" s="32" t="s">
        <v>6982</v>
      </c>
      <c r="AG4204">
        <v>8.86</v>
      </c>
      <c r="AH4204">
        <f t="shared" si="139"/>
        <v>-0.97667868705746097</v>
      </c>
      <c r="AI4204" s="180">
        <v>-1.1273957158962622E-3</v>
      </c>
      <c r="AJ4204" s="42">
        <f ca="1">_xlfn.NORM.INV(RAND(),VAR!$F$6,VAR!$F$7)</f>
        <v>-5.6497539259946848E-2</v>
      </c>
    </row>
    <row r="4205" spans="27:36" x14ac:dyDescent="0.25">
      <c r="AA4205" s="32" t="s">
        <v>859</v>
      </c>
      <c r="AB4205">
        <v>379.91</v>
      </c>
      <c r="AC4205">
        <f t="shared" si="138"/>
        <v>9.7531842626662897</v>
      </c>
      <c r="AD4205" s="42">
        <v>-1.1305673870746213E-3</v>
      </c>
      <c r="AF4205" s="32" t="s">
        <v>859</v>
      </c>
      <c r="AG4205">
        <v>379.91</v>
      </c>
      <c r="AH4205">
        <f t="shared" si="139"/>
        <v>9.7531842626662897</v>
      </c>
      <c r="AI4205" s="180">
        <v>-1.1305673870746213E-3</v>
      </c>
      <c r="AJ4205" s="42">
        <f ca="1">_xlfn.NORM.INV(RAND(),VAR!$F$6,VAR!$F$7)</f>
        <v>1.606527458825838E-2</v>
      </c>
    </row>
    <row r="4206" spans="27:36" x14ac:dyDescent="0.25">
      <c r="AA4206" s="32" t="s">
        <v>5129</v>
      </c>
      <c r="AB4206">
        <v>35.33</v>
      </c>
      <c r="AC4206">
        <f t="shared" si="138"/>
        <v>-0.79950059587991607</v>
      </c>
      <c r="AD4206" s="42">
        <v>-1.130901894260683E-3</v>
      </c>
      <c r="AF4206" s="32" t="s">
        <v>5129</v>
      </c>
      <c r="AG4206">
        <v>35.33</v>
      </c>
      <c r="AH4206">
        <f t="shared" si="139"/>
        <v>-0.79950059587991607</v>
      </c>
      <c r="AI4206" s="180">
        <v>-1.130901894260683E-3</v>
      </c>
      <c r="AJ4206" s="42">
        <f ca="1">_xlfn.NORM.INV(RAND(),VAR!$F$6,VAR!$F$7)</f>
        <v>-1.657627700864648E-2</v>
      </c>
    </row>
    <row r="4207" spans="27:36" x14ac:dyDescent="0.25">
      <c r="AA4207" s="32" t="s">
        <v>2571</v>
      </c>
      <c r="AB4207">
        <v>176.21</v>
      </c>
      <c r="AC4207">
        <f t="shared" si="138"/>
        <v>0.2623397091482198</v>
      </c>
      <c r="AD4207" s="42">
        <v>-1.1337225780850835E-3</v>
      </c>
      <c r="AF4207" s="32" t="s">
        <v>2571</v>
      </c>
      <c r="AG4207">
        <v>176.21</v>
      </c>
      <c r="AH4207">
        <f t="shared" si="139"/>
        <v>0.2623397091482198</v>
      </c>
      <c r="AI4207" s="180">
        <v>-1.1337225780850835E-3</v>
      </c>
      <c r="AJ4207" s="42">
        <f ca="1">_xlfn.NORM.INV(RAND(),VAR!$F$6,VAR!$F$7)</f>
        <v>-3.8023237222983407E-3</v>
      </c>
    </row>
    <row r="4208" spans="27:36" x14ac:dyDescent="0.25">
      <c r="AA4208" s="32" t="s">
        <v>2692</v>
      </c>
      <c r="AB4208">
        <v>139.59</v>
      </c>
      <c r="AC4208">
        <f t="shared" si="138"/>
        <v>-0.15158329787880631</v>
      </c>
      <c r="AD4208" s="42">
        <v>-1.144901610017901E-3</v>
      </c>
      <c r="AF4208" s="32" t="s">
        <v>2692</v>
      </c>
      <c r="AG4208">
        <v>139.59</v>
      </c>
      <c r="AH4208">
        <f t="shared" si="139"/>
        <v>-0.15158329787880631</v>
      </c>
      <c r="AI4208" s="180">
        <v>-1.144901610017901E-3</v>
      </c>
      <c r="AJ4208" s="42">
        <f ca="1">_xlfn.NORM.INV(RAND(),VAR!$F$6,VAR!$F$7)</f>
        <v>1.4790537723429246E-2</v>
      </c>
    </row>
    <row r="4209" spans="27:36" x14ac:dyDescent="0.25">
      <c r="AA4209" s="32" t="s">
        <v>1351</v>
      </c>
      <c r="AB4209">
        <v>164.53</v>
      </c>
      <c r="AC4209">
        <f t="shared" si="138"/>
        <v>8.5214120370370363</v>
      </c>
      <c r="AD4209" s="42">
        <v>-1.1534725594949391E-3</v>
      </c>
      <c r="AF4209" s="32" t="s">
        <v>1351</v>
      </c>
      <c r="AG4209">
        <v>164.53</v>
      </c>
      <c r="AH4209">
        <f t="shared" si="139"/>
        <v>8.5214120370370363</v>
      </c>
      <c r="AI4209" s="180">
        <v>-1.1534725594949391E-3</v>
      </c>
      <c r="AJ4209" s="42">
        <f ca="1">_xlfn.NORM.INV(RAND(),VAR!$F$6,VAR!$F$7)</f>
        <v>-3.5103442731811901E-2</v>
      </c>
    </row>
    <row r="4210" spans="27:36" x14ac:dyDescent="0.25">
      <c r="AA4210" s="32" t="s">
        <v>5356</v>
      </c>
      <c r="AB4210">
        <v>17.28</v>
      </c>
      <c r="AC4210">
        <f t="shared" si="138"/>
        <v>-0.93912920952515144</v>
      </c>
      <c r="AD4210" s="42">
        <v>-1.1560693641617936E-3</v>
      </c>
      <c r="AF4210" s="32" t="s">
        <v>5356</v>
      </c>
      <c r="AG4210">
        <v>17.28</v>
      </c>
      <c r="AH4210">
        <f t="shared" si="139"/>
        <v>-0.93912920952515144</v>
      </c>
      <c r="AI4210" s="180">
        <v>-1.1560693641617936E-3</v>
      </c>
      <c r="AJ4210" s="42">
        <f ca="1">_xlfn.NORM.INV(RAND(),VAR!$F$6,VAR!$F$7)</f>
        <v>1.6718209617256261E-2</v>
      </c>
    </row>
    <row r="4211" spans="27:36" x14ac:dyDescent="0.25">
      <c r="AA4211" s="32" t="s">
        <v>1061</v>
      </c>
      <c r="AB4211">
        <v>283.88</v>
      </c>
      <c r="AC4211">
        <f t="shared" si="138"/>
        <v>32.009302325581395</v>
      </c>
      <c r="AD4211" s="42">
        <v>-1.1611132613208452E-3</v>
      </c>
      <c r="AF4211" s="32" t="s">
        <v>1061</v>
      </c>
      <c r="AG4211">
        <v>283.88</v>
      </c>
      <c r="AH4211">
        <f t="shared" si="139"/>
        <v>32.009302325581395</v>
      </c>
      <c r="AI4211" s="180">
        <v>-1.1611132613208452E-3</v>
      </c>
      <c r="AJ4211" s="42">
        <f ca="1">_xlfn.NORM.INV(RAND(),VAR!$F$6,VAR!$F$7)</f>
        <v>-6.6937653392554169E-2</v>
      </c>
    </row>
    <row r="4212" spans="27:36" x14ac:dyDescent="0.25">
      <c r="AA4212" s="32" t="s">
        <v>6989</v>
      </c>
      <c r="AB4212">
        <v>8.6</v>
      </c>
      <c r="AC4212">
        <f t="shared" si="138"/>
        <v>-0.94093406593406592</v>
      </c>
      <c r="AD4212" s="42">
        <v>-1.1614401858304202E-3</v>
      </c>
      <c r="AF4212" s="32" t="s">
        <v>6989</v>
      </c>
      <c r="AG4212">
        <v>8.6</v>
      </c>
      <c r="AH4212">
        <f t="shared" si="139"/>
        <v>-0.94093406593406592</v>
      </c>
      <c r="AI4212" s="180">
        <v>-1.1614401858304202E-3</v>
      </c>
      <c r="AJ4212" s="42">
        <f ca="1">_xlfn.NORM.INV(RAND(),VAR!$F$6,VAR!$F$7)</f>
        <v>2.4098575389238226E-2</v>
      </c>
    </row>
    <row r="4213" spans="27:36" x14ac:dyDescent="0.25">
      <c r="AA4213" s="32" t="s">
        <v>2921</v>
      </c>
      <c r="AB4213">
        <v>145.6</v>
      </c>
      <c r="AC4213">
        <f t="shared" si="138"/>
        <v>-0.18930957683741645</v>
      </c>
      <c r="AD4213" s="42">
        <v>-1.1662207587296303E-3</v>
      </c>
      <c r="AF4213" s="32" t="s">
        <v>2921</v>
      </c>
      <c r="AG4213">
        <v>145.6</v>
      </c>
      <c r="AH4213">
        <f t="shared" si="139"/>
        <v>-0.18930957683741645</v>
      </c>
      <c r="AI4213" s="180">
        <v>-1.1662207587296303E-3</v>
      </c>
      <c r="AJ4213" s="42">
        <f ca="1">_xlfn.NORM.INV(RAND(),VAR!$F$6,VAR!$F$7)</f>
        <v>1.3253897127934202E-2</v>
      </c>
    </row>
    <row r="4214" spans="27:36" x14ac:dyDescent="0.25">
      <c r="AA4214" s="32" t="s">
        <v>1234</v>
      </c>
      <c r="AB4214">
        <v>179.6</v>
      </c>
      <c r="AC4214">
        <f t="shared" si="138"/>
        <v>-0.56902550812276531</v>
      </c>
      <c r="AD4214" s="42">
        <v>-1.1678994494188633E-3</v>
      </c>
      <c r="AF4214" s="32" t="s">
        <v>1234</v>
      </c>
      <c r="AG4214">
        <v>179.6</v>
      </c>
      <c r="AH4214">
        <f t="shared" si="139"/>
        <v>-0.56902550812276531</v>
      </c>
      <c r="AI4214" s="180">
        <v>-1.1678994494188633E-3</v>
      </c>
      <c r="AJ4214" s="42">
        <f ca="1">_xlfn.NORM.INV(RAND(),VAR!$F$6,VAR!$F$7)</f>
        <v>-2.1366061500349611E-2</v>
      </c>
    </row>
    <row r="4215" spans="27:36" x14ac:dyDescent="0.25">
      <c r="AA4215" s="32" t="s">
        <v>582</v>
      </c>
      <c r="AB4215">
        <v>416.73</v>
      </c>
      <c r="AC4215">
        <f t="shared" si="138"/>
        <v>5.135600706713781</v>
      </c>
      <c r="AD4215" s="42">
        <v>-1.1744403432242256E-3</v>
      </c>
      <c r="AF4215" s="32" t="s">
        <v>582</v>
      </c>
      <c r="AG4215">
        <v>416.73</v>
      </c>
      <c r="AH4215">
        <f t="shared" si="139"/>
        <v>5.135600706713781</v>
      </c>
      <c r="AI4215" s="180">
        <v>-1.1744403432242256E-3</v>
      </c>
      <c r="AJ4215" s="42">
        <f ca="1">_xlfn.NORM.INV(RAND(),VAR!$F$6,VAR!$F$7)</f>
        <v>2.992259492292342E-3</v>
      </c>
    </row>
    <row r="4216" spans="27:36" x14ac:dyDescent="0.25">
      <c r="AA4216" s="32" t="s">
        <v>3922</v>
      </c>
      <c r="AB4216">
        <v>67.92</v>
      </c>
      <c r="AC4216">
        <f t="shared" si="138"/>
        <v>0.14516944865958514</v>
      </c>
      <c r="AD4216" s="42">
        <v>-1.1764705882352233E-3</v>
      </c>
      <c r="AF4216" s="32" t="s">
        <v>3922</v>
      </c>
      <c r="AG4216">
        <v>67.92</v>
      </c>
      <c r="AH4216">
        <f t="shared" si="139"/>
        <v>0.14516944865958514</v>
      </c>
      <c r="AI4216" s="180">
        <v>-1.1764705882352233E-3</v>
      </c>
      <c r="AJ4216" s="42">
        <f ca="1">_xlfn.NORM.INV(RAND(),VAR!$F$6,VAR!$F$7)</f>
        <v>1.5640866893060362E-2</v>
      </c>
    </row>
    <row r="4217" spans="27:36" x14ac:dyDescent="0.25">
      <c r="AA4217" s="32" t="s">
        <v>4088</v>
      </c>
      <c r="AB4217">
        <v>59.31</v>
      </c>
      <c r="AC4217">
        <f t="shared" si="138"/>
        <v>6.002361275088548</v>
      </c>
      <c r="AD4217" s="42">
        <v>-1.1788480970024162E-3</v>
      </c>
      <c r="AF4217" s="32" t="s">
        <v>4088</v>
      </c>
      <c r="AG4217">
        <v>59.31</v>
      </c>
      <c r="AH4217">
        <f t="shared" si="139"/>
        <v>6.002361275088548</v>
      </c>
      <c r="AI4217" s="180">
        <v>-1.1788480970024162E-3</v>
      </c>
      <c r="AJ4217" s="42">
        <f ca="1">_xlfn.NORM.INV(RAND(),VAR!$F$6,VAR!$F$7)</f>
        <v>4.2430773184715193E-2</v>
      </c>
    </row>
    <row r="4218" spans="27:36" x14ac:dyDescent="0.25">
      <c r="AA4218" s="32" t="s">
        <v>6351</v>
      </c>
      <c r="AB4218">
        <v>8.4700000000000006</v>
      </c>
      <c r="AC4218">
        <f t="shared" si="138"/>
        <v>-0.97910911602209949</v>
      </c>
      <c r="AD4218" s="42">
        <v>-1.179245283018826E-3</v>
      </c>
      <c r="AF4218" s="32" t="s">
        <v>6351</v>
      </c>
      <c r="AG4218">
        <v>8.4700000000000006</v>
      </c>
      <c r="AH4218">
        <f t="shared" si="139"/>
        <v>-0.97910911602209949</v>
      </c>
      <c r="AI4218" s="180">
        <v>-1.179245283018826E-3</v>
      </c>
      <c r="AJ4218" s="42">
        <f ca="1">_xlfn.NORM.INV(RAND(),VAR!$F$6,VAR!$F$7)</f>
        <v>-1.3323984719205418E-3</v>
      </c>
    </row>
    <row r="4219" spans="27:36" x14ac:dyDescent="0.25">
      <c r="AA4219" s="32" t="s">
        <v>904</v>
      </c>
      <c r="AB4219">
        <v>405.44</v>
      </c>
      <c r="AC4219">
        <f t="shared" si="138"/>
        <v>2.1285170911106155E-2</v>
      </c>
      <c r="AD4219" s="42">
        <v>-1.1824990145842262E-3</v>
      </c>
      <c r="AF4219" s="32" t="s">
        <v>904</v>
      </c>
      <c r="AG4219">
        <v>405.44</v>
      </c>
      <c r="AH4219">
        <f t="shared" si="139"/>
        <v>2.1285170911106155E-2</v>
      </c>
      <c r="AI4219" s="180">
        <v>-1.1824990145842262E-3</v>
      </c>
      <c r="AJ4219" s="42">
        <f ca="1">_xlfn.NORM.INV(RAND(),VAR!$F$6,VAR!$F$7)</f>
        <v>2.7946947934908054E-2</v>
      </c>
    </row>
    <row r="4220" spans="27:36" x14ac:dyDescent="0.25">
      <c r="AA4220" s="32" t="s">
        <v>432</v>
      </c>
      <c r="AB4220">
        <v>396.99</v>
      </c>
      <c r="AC4220">
        <f t="shared" si="138"/>
        <v>1.4737662013958128</v>
      </c>
      <c r="AD4220" s="42">
        <v>-1.1825089317163417E-3</v>
      </c>
      <c r="AF4220" s="32" t="s">
        <v>432</v>
      </c>
      <c r="AG4220">
        <v>396.99</v>
      </c>
      <c r="AH4220">
        <f t="shared" si="139"/>
        <v>1.4737662013958128</v>
      </c>
      <c r="AI4220" s="180">
        <v>-1.1825089317163417E-3</v>
      </c>
      <c r="AJ4220" s="42">
        <f ca="1">_xlfn.NORM.INV(RAND(),VAR!$F$6,VAR!$F$7)</f>
        <v>-1.2967869880023937E-2</v>
      </c>
    </row>
    <row r="4221" spans="27:36" x14ac:dyDescent="0.25">
      <c r="AA4221" s="32" t="s">
        <v>1461</v>
      </c>
      <c r="AB4221">
        <v>160.47999999999999</v>
      </c>
      <c r="AC4221">
        <f t="shared" si="138"/>
        <v>-0.42302437621341771</v>
      </c>
      <c r="AD4221" s="42">
        <v>-1.1825480799153576E-3</v>
      </c>
      <c r="AF4221" s="32" t="s">
        <v>1461</v>
      </c>
      <c r="AG4221">
        <v>160.47999999999999</v>
      </c>
      <c r="AH4221">
        <f t="shared" si="139"/>
        <v>-0.42302437621341771</v>
      </c>
      <c r="AI4221" s="180">
        <v>-1.1825480799153576E-3</v>
      </c>
      <c r="AJ4221" s="42">
        <f ca="1">_xlfn.NORM.INV(RAND(),VAR!$F$6,VAR!$F$7)</f>
        <v>6.7879203650075774E-3</v>
      </c>
    </row>
    <row r="4222" spans="27:36" x14ac:dyDescent="0.25">
      <c r="AA4222" s="32" t="s">
        <v>1050</v>
      </c>
      <c r="AB4222">
        <v>278.14</v>
      </c>
      <c r="AC4222">
        <f t="shared" si="138"/>
        <v>7.2829064919594995</v>
      </c>
      <c r="AD4222" s="42">
        <v>-1.1850468632169653E-3</v>
      </c>
      <c r="AF4222" s="32" t="s">
        <v>1050</v>
      </c>
      <c r="AG4222">
        <v>278.14</v>
      </c>
      <c r="AH4222">
        <f t="shared" si="139"/>
        <v>7.2829064919594995</v>
      </c>
      <c r="AI4222" s="180">
        <v>-1.1850468632169653E-3</v>
      </c>
      <c r="AJ4222" s="42">
        <f ca="1">_xlfn.NORM.INV(RAND(),VAR!$F$6,VAR!$F$7)</f>
        <v>1.4336715648241649E-2</v>
      </c>
    </row>
    <row r="4223" spans="27:36" x14ac:dyDescent="0.25">
      <c r="AA4223" s="32" t="s">
        <v>4998</v>
      </c>
      <c r="AB4223">
        <v>33.58</v>
      </c>
      <c r="AC4223">
        <f t="shared" si="138"/>
        <v>-0.89466750313676291</v>
      </c>
      <c r="AD4223" s="42">
        <v>-1.1897679952409534E-3</v>
      </c>
      <c r="AF4223" s="32" t="s">
        <v>4998</v>
      </c>
      <c r="AG4223">
        <v>33.58</v>
      </c>
      <c r="AH4223">
        <f t="shared" si="139"/>
        <v>-0.89466750313676291</v>
      </c>
      <c r="AI4223" s="180">
        <v>-1.1897679952409534E-3</v>
      </c>
      <c r="AJ4223" s="42">
        <f ca="1">_xlfn.NORM.INV(RAND(),VAR!$F$6,VAR!$F$7)</f>
        <v>5.6673013257147027E-2</v>
      </c>
    </row>
    <row r="4224" spans="27:36" x14ac:dyDescent="0.25">
      <c r="AA4224" s="32" t="s">
        <v>973</v>
      </c>
      <c r="AB4224">
        <v>318.8</v>
      </c>
      <c r="AC4224">
        <f t="shared" si="138"/>
        <v>37.042959427207634</v>
      </c>
      <c r="AD4224" s="42">
        <v>-1.1905507863900766E-3</v>
      </c>
      <c r="AF4224" s="32" t="s">
        <v>973</v>
      </c>
      <c r="AG4224">
        <v>318.8</v>
      </c>
      <c r="AH4224">
        <f t="shared" si="139"/>
        <v>37.042959427207634</v>
      </c>
      <c r="AI4224" s="180">
        <v>-1.1905507863900766E-3</v>
      </c>
      <c r="AJ4224" s="42">
        <f ca="1">_xlfn.NORM.INV(RAND(),VAR!$F$6,VAR!$F$7)</f>
        <v>-3.2169410657083373E-3</v>
      </c>
    </row>
    <row r="4225" spans="27:36" x14ac:dyDescent="0.25">
      <c r="AA4225" s="32" t="s">
        <v>7177</v>
      </c>
      <c r="AB4225">
        <v>8.3800000000000008</v>
      </c>
      <c r="AC4225">
        <f t="shared" si="138"/>
        <v>2.3923444976077235E-3</v>
      </c>
      <c r="AD4225" s="42">
        <v>-1.1918951132300348E-3</v>
      </c>
      <c r="AF4225" s="32" t="s">
        <v>7177</v>
      </c>
      <c r="AG4225">
        <v>8.3800000000000008</v>
      </c>
      <c r="AH4225">
        <f t="shared" si="139"/>
        <v>2.3923444976077235E-3</v>
      </c>
      <c r="AI4225" s="180">
        <v>-1.1918951132300348E-3</v>
      </c>
      <c r="AJ4225" s="42">
        <f ca="1">_xlfn.NORM.INV(RAND(),VAR!$F$6,VAR!$F$7)</f>
        <v>1.2782594496495998E-2</v>
      </c>
    </row>
    <row r="4226" spans="27:36" x14ac:dyDescent="0.25">
      <c r="AA4226" s="32" t="s">
        <v>5823</v>
      </c>
      <c r="AB4226">
        <v>8.36</v>
      </c>
      <c r="AC4226">
        <f t="shared" si="138"/>
        <v>-0.95214105793450887</v>
      </c>
      <c r="AD4226" s="42">
        <v>-1.1947431302269385E-3</v>
      </c>
      <c r="AF4226" s="32" t="s">
        <v>5823</v>
      </c>
      <c r="AG4226">
        <v>8.36</v>
      </c>
      <c r="AH4226">
        <f t="shared" si="139"/>
        <v>-0.95214105793450887</v>
      </c>
      <c r="AI4226" s="180">
        <v>-1.1947431302269385E-3</v>
      </c>
      <c r="AJ4226" s="42">
        <f ca="1">_xlfn.NORM.INV(RAND(),VAR!$F$6,VAR!$F$7)</f>
        <v>-6.304662832984519E-3</v>
      </c>
    </row>
    <row r="4227" spans="27:36" x14ac:dyDescent="0.25">
      <c r="AA4227" s="32" t="s">
        <v>1777</v>
      </c>
      <c r="AB4227">
        <v>174.68</v>
      </c>
      <c r="AC4227">
        <f t="shared" si="138"/>
        <v>1.6327053504144691</v>
      </c>
      <c r="AD4227" s="42">
        <v>-1.2007547601348145E-3</v>
      </c>
      <c r="AF4227" s="32" t="s">
        <v>1777</v>
      </c>
      <c r="AG4227">
        <v>174.68</v>
      </c>
      <c r="AH4227">
        <f t="shared" si="139"/>
        <v>1.6327053504144691</v>
      </c>
      <c r="AI4227" s="180">
        <v>-1.2007547601348145E-3</v>
      </c>
      <c r="AJ4227" s="42">
        <f ca="1">_xlfn.NORM.INV(RAND(),VAR!$F$6,VAR!$F$7)</f>
        <v>-1.7211077961867435E-2</v>
      </c>
    </row>
    <row r="4228" spans="27:36" x14ac:dyDescent="0.25">
      <c r="AA4228" s="32" t="s">
        <v>3950</v>
      </c>
      <c r="AB4228">
        <v>66.349999999999994</v>
      </c>
      <c r="AC4228">
        <f t="shared" ref="AC4228:AC4291" si="140">(AB4228/AB4229)-1</f>
        <v>-0.33276347546259055</v>
      </c>
      <c r="AD4228" s="42">
        <v>-1.2042751768781557E-3</v>
      </c>
      <c r="AF4228" s="32" t="s">
        <v>3950</v>
      </c>
      <c r="AG4228">
        <v>66.349999999999994</v>
      </c>
      <c r="AH4228">
        <f t="shared" ref="AH4228:AH4291" si="141">(AG4228/AG4229)-1</f>
        <v>-0.33276347546259055</v>
      </c>
      <c r="AI4228" s="180">
        <v>-1.2042751768781557E-3</v>
      </c>
      <c r="AJ4228" s="42">
        <f ca="1">_xlfn.NORM.INV(RAND(),VAR!$F$6,VAR!$F$7)</f>
        <v>8.0820013510899246E-3</v>
      </c>
    </row>
    <row r="4229" spans="27:36" x14ac:dyDescent="0.25">
      <c r="AA4229" s="32" t="s">
        <v>3641</v>
      </c>
      <c r="AB4229">
        <v>99.44</v>
      </c>
      <c r="AC4229">
        <f t="shared" si="140"/>
        <v>-0.65710344827586209</v>
      </c>
      <c r="AD4229" s="42">
        <v>-1.2053033346726139E-3</v>
      </c>
      <c r="AF4229" s="32" t="s">
        <v>3641</v>
      </c>
      <c r="AG4229">
        <v>99.44</v>
      </c>
      <c r="AH4229">
        <f t="shared" si="141"/>
        <v>-0.65710344827586209</v>
      </c>
      <c r="AI4229" s="180">
        <v>-1.2053033346726139E-3</v>
      </c>
      <c r="AJ4229" s="42">
        <f ca="1">_xlfn.NORM.INV(RAND(),VAR!$F$6,VAR!$F$7)</f>
        <v>-6.3408477011425279E-3</v>
      </c>
    </row>
    <row r="4230" spans="27:36" x14ac:dyDescent="0.25">
      <c r="AA4230" s="32" t="s">
        <v>230</v>
      </c>
      <c r="AB4230">
        <v>290</v>
      </c>
      <c r="AC4230">
        <f t="shared" si="140"/>
        <v>34.194174757281552</v>
      </c>
      <c r="AD4230" s="42">
        <v>-1.2054417082831836E-3</v>
      </c>
      <c r="AF4230" s="32" t="s">
        <v>230</v>
      </c>
      <c r="AG4230">
        <v>290</v>
      </c>
      <c r="AH4230">
        <f t="shared" si="141"/>
        <v>34.194174757281552</v>
      </c>
      <c r="AI4230" s="180">
        <v>-1.2054417082831836E-3</v>
      </c>
      <c r="AJ4230" s="42">
        <f ca="1">_xlfn.NORM.INV(RAND(),VAR!$F$6,VAR!$F$7)</f>
        <v>-7.693756201861638E-3</v>
      </c>
    </row>
    <row r="4231" spans="27:36" x14ac:dyDescent="0.25">
      <c r="AA4231" s="32" t="s">
        <v>6396</v>
      </c>
      <c r="AB4231">
        <v>8.24</v>
      </c>
      <c r="AC4231">
        <f t="shared" si="140"/>
        <v>1.2150668286754485E-3</v>
      </c>
      <c r="AD4231" s="42">
        <v>-1.2121212121212199E-3</v>
      </c>
      <c r="AF4231" s="32" t="s">
        <v>6396</v>
      </c>
      <c r="AG4231">
        <v>8.24</v>
      </c>
      <c r="AH4231">
        <f t="shared" si="141"/>
        <v>1.2150668286754485E-3</v>
      </c>
      <c r="AI4231" s="180">
        <v>-1.2121212121212199E-3</v>
      </c>
      <c r="AJ4231" s="42">
        <f ca="1">_xlfn.NORM.INV(RAND(),VAR!$F$6,VAR!$F$7)</f>
        <v>-2.0103582839072934E-2</v>
      </c>
    </row>
    <row r="4232" spans="27:36" x14ac:dyDescent="0.25">
      <c r="AA4232" s="32" t="s">
        <v>6389</v>
      </c>
      <c r="AB4232">
        <v>8.23</v>
      </c>
      <c r="AC4232">
        <f t="shared" si="140"/>
        <v>2.4360535931788885E-3</v>
      </c>
      <c r="AD4232" s="42">
        <v>-1.2135922330096527E-3</v>
      </c>
      <c r="AF4232" s="32" t="s">
        <v>6389</v>
      </c>
      <c r="AG4232">
        <v>8.23</v>
      </c>
      <c r="AH4232">
        <f t="shared" si="141"/>
        <v>2.4360535931788885E-3</v>
      </c>
      <c r="AI4232" s="180">
        <v>-1.2135922330096527E-3</v>
      </c>
      <c r="AJ4232" s="42">
        <f ca="1">_xlfn.NORM.INV(RAND(),VAR!$F$6,VAR!$F$7)</f>
        <v>-1.8886630557038434E-2</v>
      </c>
    </row>
    <row r="4233" spans="27:36" x14ac:dyDescent="0.25">
      <c r="AA4233" s="32" t="s">
        <v>6595</v>
      </c>
      <c r="AB4233">
        <v>8.2100000000000009</v>
      </c>
      <c r="AC4233">
        <f t="shared" si="140"/>
        <v>-0.89992686494392982</v>
      </c>
      <c r="AD4233" s="42">
        <v>-1.2165450121653931E-3</v>
      </c>
      <c r="AF4233" s="32" t="s">
        <v>6595</v>
      </c>
      <c r="AG4233">
        <v>8.2100000000000009</v>
      </c>
      <c r="AH4233">
        <f t="shared" si="141"/>
        <v>-0.89992686494392982</v>
      </c>
      <c r="AI4233" s="180">
        <v>-1.2165450121653931E-3</v>
      </c>
      <c r="AJ4233" s="42">
        <f ca="1">_xlfn.NORM.INV(RAND(),VAR!$F$6,VAR!$F$7)</f>
        <v>-4.5141015934408646E-3</v>
      </c>
    </row>
    <row r="4234" spans="27:36" x14ac:dyDescent="0.25">
      <c r="AA4234" s="32" t="s">
        <v>3691</v>
      </c>
      <c r="AB4234">
        <v>82.04</v>
      </c>
      <c r="AC4234">
        <f t="shared" si="140"/>
        <v>-0.49677973379132667</v>
      </c>
      <c r="AD4234" s="42">
        <v>-1.2174336498660399E-3</v>
      </c>
      <c r="AF4234" s="32" t="s">
        <v>3691</v>
      </c>
      <c r="AG4234">
        <v>82.04</v>
      </c>
      <c r="AH4234">
        <f t="shared" si="141"/>
        <v>-0.49677973379132667</v>
      </c>
      <c r="AI4234" s="180">
        <v>-1.2174336498660399E-3</v>
      </c>
      <c r="AJ4234" s="42">
        <f ca="1">_xlfn.NORM.INV(RAND(),VAR!$F$6,VAR!$F$7)</f>
        <v>8.8314384989545362E-3</v>
      </c>
    </row>
    <row r="4235" spans="27:36" x14ac:dyDescent="0.25">
      <c r="AA4235" s="32" t="s">
        <v>1394</v>
      </c>
      <c r="AB4235">
        <v>163.03</v>
      </c>
      <c r="AC4235">
        <f t="shared" si="140"/>
        <v>19.003680981595092</v>
      </c>
      <c r="AD4235" s="42">
        <v>-1.2252649635482449E-3</v>
      </c>
      <c r="AF4235" s="32" t="s">
        <v>1394</v>
      </c>
      <c r="AG4235">
        <v>163.03</v>
      </c>
      <c r="AH4235">
        <f t="shared" si="141"/>
        <v>19.003680981595092</v>
      </c>
      <c r="AI4235" s="180">
        <v>-1.2252649635482449E-3</v>
      </c>
      <c r="AJ4235" s="42">
        <f ca="1">_xlfn.NORM.INV(RAND(),VAR!$F$6,VAR!$F$7)</f>
        <v>1.1387760951468139E-2</v>
      </c>
    </row>
    <row r="4236" spans="27:36" x14ac:dyDescent="0.25">
      <c r="AA4236" s="32" t="s">
        <v>6573</v>
      </c>
      <c r="AB4236">
        <v>8.15</v>
      </c>
      <c r="AC4236">
        <f t="shared" si="140"/>
        <v>-0.95642177307239873</v>
      </c>
      <c r="AD4236" s="42">
        <v>-1.225490196078427E-3</v>
      </c>
      <c r="AF4236" s="32" t="s">
        <v>6573</v>
      </c>
      <c r="AG4236">
        <v>8.15</v>
      </c>
      <c r="AH4236">
        <f t="shared" si="141"/>
        <v>-0.95642177307239873</v>
      </c>
      <c r="AI4236" s="180">
        <v>-1.225490196078427E-3</v>
      </c>
      <c r="AJ4236" s="42">
        <f ca="1">_xlfn.NORM.INV(RAND(),VAR!$F$6,VAR!$F$7)</f>
        <v>-2.2764209977083769E-2</v>
      </c>
    </row>
    <row r="4237" spans="27:36" x14ac:dyDescent="0.25">
      <c r="AA4237" s="32" t="s">
        <v>2420</v>
      </c>
      <c r="AB4237">
        <v>187.02</v>
      </c>
      <c r="AC4237">
        <f t="shared" si="140"/>
        <v>22.060419235511716</v>
      </c>
      <c r="AD4237" s="42">
        <v>-1.228304405874403E-3</v>
      </c>
      <c r="AF4237" s="32" t="s">
        <v>2420</v>
      </c>
      <c r="AG4237">
        <v>187.02</v>
      </c>
      <c r="AH4237">
        <f t="shared" si="141"/>
        <v>22.060419235511716</v>
      </c>
      <c r="AI4237" s="180">
        <v>-1.228304405874403E-3</v>
      </c>
      <c r="AJ4237" s="42">
        <f ca="1">_xlfn.NORM.INV(RAND(),VAR!$F$6,VAR!$F$7)</f>
        <v>2.0996049835704148E-2</v>
      </c>
    </row>
    <row r="4238" spans="27:36" x14ac:dyDescent="0.25">
      <c r="AA4238" s="32" t="s">
        <v>6362</v>
      </c>
      <c r="AB4238">
        <v>8.11</v>
      </c>
      <c r="AC4238">
        <f t="shared" si="140"/>
        <v>-0.89969078540507108</v>
      </c>
      <c r="AD4238" s="42">
        <v>-1.2315270935960854E-3</v>
      </c>
      <c r="AF4238" s="32" t="s">
        <v>6362</v>
      </c>
      <c r="AG4238">
        <v>8.11</v>
      </c>
      <c r="AH4238">
        <f t="shared" si="141"/>
        <v>-0.89969078540507108</v>
      </c>
      <c r="AI4238" s="180">
        <v>-1.2315270935960854E-3</v>
      </c>
      <c r="AJ4238" s="42">
        <f ca="1">_xlfn.NORM.INV(RAND(),VAR!$F$6,VAR!$F$7)</f>
        <v>1.1366073396135911E-2</v>
      </c>
    </row>
    <row r="4239" spans="27:36" x14ac:dyDescent="0.25">
      <c r="AA4239" s="32" t="s">
        <v>3733</v>
      </c>
      <c r="AB4239">
        <v>80.849999999999994</v>
      </c>
      <c r="AC4239">
        <f t="shared" si="140"/>
        <v>-0.79091778944374047</v>
      </c>
      <c r="AD4239" s="42">
        <v>-1.2353304508957441E-3</v>
      </c>
      <c r="AF4239" s="32" t="s">
        <v>3733</v>
      </c>
      <c r="AG4239">
        <v>80.849999999999994</v>
      </c>
      <c r="AH4239">
        <f t="shared" si="141"/>
        <v>-0.79091778944374047</v>
      </c>
      <c r="AI4239" s="180">
        <v>-1.2353304508957441E-3</v>
      </c>
      <c r="AJ4239" s="42">
        <f ca="1">_xlfn.NORM.INV(RAND(),VAR!$F$6,VAR!$F$7)</f>
        <v>3.2435387202297029E-2</v>
      </c>
    </row>
    <row r="4240" spans="27:36" x14ac:dyDescent="0.25">
      <c r="AA4240" s="32" t="s">
        <v>427</v>
      </c>
      <c r="AB4240">
        <v>386.69</v>
      </c>
      <c r="AC4240">
        <f t="shared" si="140"/>
        <v>47.036024844720494</v>
      </c>
      <c r="AD4240" s="42">
        <v>-1.2397654776972189E-3</v>
      </c>
      <c r="AF4240" s="32" t="s">
        <v>427</v>
      </c>
      <c r="AG4240">
        <v>386.69</v>
      </c>
      <c r="AH4240">
        <f t="shared" si="141"/>
        <v>47.036024844720494</v>
      </c>
      <c r="AI4240" s="180">
        <v>-1.2397654776972189E-3</v>
      </c>
      <c r="AJ4240" s="42">
        <f ca="1">_xlfn.NORM.INV(RAND(),VAR!$F$6,VAR!$F$7)</f>
        <v>2.0678352590244531E-2</v>
      </c>
    </row>
    <row r="4241" spans="27:36" x14ac:dyDescent="0.25">
      <c r="AA4241" s="32" t="s">
        <v>6215</v>
      </c>
      <c r="AB4241">
        <v>8.0500000000000007</v>
      </c>
      <c r="AC4241">
        <f t="shared" si="140"/>
        <v>-0.94723041625696491</v>
      </c>
      <c r="AD4241" s="42">
        <v>-1.2406947890818421E-3</v>
      </c>
      <c r="AF4241" s="32" t="s">
        <v>6215</v>
      </c>
      <c r="AG4241">
        <v>8.0500000000000007</v>
      </c>
      <c r="AH4241">
        <f t="shared" si="141"/>
        <v>-0.94723041625696491</v>
      </c>
      <c r="AI4241" s="180">
        <v>-1.2406947890818421E-3</v>
      </c>
      <c r="AJ4241" s="42">
        <f ca="1">_xlfn.NORM.INV(RAND(),VAR!$F$6,VAR!$F$7)</f>
        <v>1.1968970890874522E-2</v>
      </c>
    </row>
    <row r="4242" spans="27:36" x14ac:dyDescent="0.25">
      <c r="AA4242" s="32" t="s">
        <v>3074</v>
      </c>
      <c r="AB4242">
        <v>152.55000000000001</v>
      </c>
      <c r="AC4242">
        <f t="shared" si="140"/>
        <v>-0.20786166787828431</v>
      </c>
      <c r="AD4242" s="42">
        <v>-1.2439439570511857E-3</v>
      </c>
      <c r="AF4242" s="32" t="s">
        <v>3074</v>
      </c>
      <c r="AG4242">
        <v>152.55000000000001</v>
      </c>
      <c r="AH4242">
        <f t="shared" si="141"/>
        <v>-0.20786166787828431</v>
      </c>
      <c r="AI4242" s="180">
        <v>-1.2439439570511857E-3</v>
      </c>
      <c r="AJ4242" s="42">
        <f ca="1">_xlfn.NORM.INV(RAND(),VAR!$F$6,VAR!$F$7)</f>
        <v>-8.8064022488680369E-3</v>
      </c>
    </row>
    <row r="4243" spans="27:36" x14ac:dyDescent="0.25">
      <c r="AA4243" s="32" t="s">
        <v>2333</v>
      </c>
      <c r="AB4243">
        <v>192.58</v>
      </c>
      <c r="AC4243">
        <f t="shared" si="140"/>
        <v>0.41405389529334036</v>
      </c>
      <c r="AD4243" s="42">
        <v>-1.2446841613938942E-3</v>
      </c>
      <c r="AF4243" s="32" t="s">
        <v>2333</v>
      </c>
      <c r="AG4243">
        <v>192.58</v>
      </c>
      <c r="AH4243">
        <f t="shared" si="141"/>
        <v>0.41405389529334036</v>
      </c>
      <c r="AI4243" s="180">
        <v>-1.2446841613938942E-3</v>
      </c>
      <c r="AJ4243" s="42">
        <f ca="1">_xlfn.NORM.INV(RAND(),VAR!$F$6,VAR!$F$7)</f>
        <v>-1.4075181035944821E-2</v>
      </c>
    </row>
    <row r="4244" spans="27:36" x14ac:dyDescent="0.25">
      <c r="AA4244" s="32" t="s">
        <v>3207</v>
      </c>
      <c r="AB4244">
        <v>136.19</v>
      </c>
      <c r="AC4244">
        <f t="shared" si="140"/>
        <v>3.2706177485105048</v>
      </c>
      <c r="AD4244" s="42">
        <v>-1.2466999119977729E-3</v>
      </c>
      <c r="AF4244" s="32" t="s">
        <v>3207</v>
      </c>
      <c r="AG4244">
        <v>136.19</v>
      </c>
      <c r="AH4244">
        <f t="shared" si="141"/>
        <v>3.2706177485105048</v>
      </c>
      <c r="AI4244" s="180">
        <v>-1.2466999119977729E-3</v>
      </c>
      <c r="AJ4244" s="42">
        <f ca="1">_xlfn.NORM.INV(RAND(),VAR!$F$6,VAR!$F$7)</f>
        <v>3.8795302680805437E-2</v>
      </c>
    </row>
    <row r="4245" spans="27:36" x14ac:dyDescent="0.25">
      <c r="AA4245" s="32" t="s">
        <v>4446</v>
      </c>
      <c r="AB4245">
        <v>31.89</v>
      </c>
      <c r="AC4245">
        <f t="shared" si="140"/>
        <v>-0.91483736580676167</v>
      </c>
      <c r="AD4245" s="42">
        <v>-1.2527403695583583E-3</v>
      </c>
      <c r="AF4245" s="32" t="s">
        <v>4446</v>
      </c>
      <c r="AG4245">
        <v>31.89</v>
      </c>
      <c r="AH4245">
        <f t="shared" si="141"/>
        <v>-0.91483736580676167</v>
      </c>
      <c r="AI4245" s="180">
        <v>-1.2527403695583583E-3</v>
      </c>
      <c r="AJ4245" s="42">
        <f ca="1">_xlfn.NORM.INV(RAND(),VAR!$F$6,VAR!$F$7)</f>
        <v>3.0606494048470718E-2</v>
      </c>
    </row>
    <row r="4246" spans="27:36" x14ac:dyDescent="0.25">
      <c r="AA4246" s="32" t="s">
        <v>825</v>
      </c>
      <c r="AB4246">
        <v>374.46</v>
      </c>
      <c r="AC4246">
        <f t="shared" si="140"/>
        <v>5.8785805899952415E-4</v>
      </c>
      <c r="AD4246" s="42">
        <v>-1.2535673325688723E-3</v>
      </c>
      <c r="AF4246" s="32" t="s">
        <v>825</v>
      </c>
      <c r="AG4246">
        <v>374.46</v>
      </c>
      <c r="AH4246">
        <f t="shared" si="141"/>
        <v>5.8785805899952415E-4</v>
      </c>
      <c r="AI4246" s="180">
        <v>-1.2535673325688723E-3</v>
      </c>
      <c r="AJ4246" s="42">
        <f ca="1">_xlfn.NORM.INV(RAND(),VAR!$F$6,VAR!$F$7)</f>
        <v>-1.2061293785518101E-2</v>
      </c>
    </row>
    <row r="4247" spans="27:36" x14ac:dyDescent="0.25">
      <c r="AA4247" s="32" t="s">
        <v>830</v>
      </c>
      <c r="AB4247">
        <v>374.24</v>
      </c>
      <c r="AC4247">
        <f t="shared" si="140"/>
        <v>22.626262626262626</v>
      </c>
      <c r="AD4247" s="42">
        <v>-1.2543033279068805E-3</v>
      </c>
      <c r="AF4247" s="32" t="s">
        <v>830</v>
      </c>
      <c r="AG4247">
        <v>374.24</v>
      </c>
      <c r="AH4247">
        <f t="shared" si="141"/>
        <v>22.626262626262626</v>
      </c>
      <c r="AI4247" s="180">
        <v>-1.2543033279068805E-3</v>
      </c>
      <c r="AJ4247" s="42">
        <f ca="1">_xlfn.NORM.INV(RAND(),VAR!$F$6,VAR!$F$7)</f>
        <v>1.6097158270362122E-2</v>
      </c>
    </row>
    <row r="4248" spans="27:36" x14ac:dyDescent="0.25">
      <c r="AA4248" s="32" t="s">
        <v>5406</v>
      </c>
      <c r="AB4248">
        <v>15.84</v>
      </c>
      <c r="AC4248">
        <f t="shared" si="140"/>
        <v>-0.89996210685865863</v>
      </c>
      <c r="AD4248" s="42">
        <v>-1.2610340479192184E-3</v>
      </c>
      <c r="AF4248" s="32" t="s">
        <v>5406</v>
      </c>
      <c r="AG4248">
        <v>15.84</v>
      </c>
      <c r="AH4248">
        <f t="shared" si="141"/>
        <v>-0.89996210685865863</v>
      </c>
      <c r="AI4248" s="180">
        <v>-1.2610340479192184E-3</v>
      </c>
      <c r="AJ4248" s="42">
        <f ca="1">_xlfn.NORM.INV(RAND(),VAR!$F$6,VAR!$F$7)</f>
        <v>7.5355500314404191E-3</v>
      </c>
    </row>
    <row r="4249" spans="27:36" x14ac:dyDescent="0.25">
      <c r="AA4249" s="32" t="s">
        <v>1376</v>
      </c>
      <c r="AB4249">
        <v>158.34</v>
      </c>
      <c r="AC4249">
        <f t="shared" si="140"/>
        <v>-0.60724296167679515</v>
      </c>
      <c r="AD4249" s="42">
        <v>-1.2615112905259851E-3</v>
      </c>
      <c r="AF4249" s="32" t="s">
        <v>1376</v>
      </c>
      <c r="AG4249">
        <v>158.34</v>
      </c>
      <c r="AH4249">
        <f t="shared" si="141"/>
        <v>-0.60724296167679515</v>
      </c>
      <c r="AI4249" s="180">
        <v>-1.2615112905259851E-3</v>
      </c>
      <c r="AJ4249" s="42">
        <f ca="1">_xlfn.NORM.INV(RAND(),VAR!$F$6,VAR!$F$7)</f>
        <v>8.2315145920233129E-3</v>
      </c>
    </row>
    <row r="4250" spans="27:36" x14ac:dyDescent="0.25">
      <c r="AA4250" s="32" t="s">
        <v>492</v>
      </c>
      <c r="AB4250">
        <v>403.15</v>
      </c>
      <c r="AC4250">
        <f t="shared" si="140"/>
        <v>9.1861562143114028E-4</v>
      </c>
      <c r="AD4250" s="42">
        <v>-1.2634395283159794E-3</v>
      </c>
      <c r="AF4250" s="32" t="s">
        <v>492</v>
      </c>
      <c r="AG4250">
        <v>403.15</v>
      </c>
      <c r="AH4250">
        <f t="shared" si="141"/>
        <v>9.1861562143114028E-4</v>
      </c>
      <c r="AI4250" s="180">
        <v>-1.2634395283159794E-3</v>
      </c>
      <c r="AJ4250" s="42">
        <f ca="1">_xlfn.NORM.INV(RAND(),VAR!$F$6,VAR!$F$7)</f>
        <v>5.3012217439655064E-4</v>
      </c>
    </row>
    <row r="4251" spans="27:36" x14ac:dyDescent="0.25">
      <c r="AA4251" s="32" t="s">
        <v>558</v>
      </c>
      <c r="AB4251">
        <v>402.78</v>
      </c>
      <c r="AC4251">
        <f t="shared" si="140"/>
        <v>50.506393861892576</v>
      </c>
      <c r="AD4251" s="42">
        <v>-1.2645986758909045E-3</v>
      </c>
      <c r="AF4251" s="32" t="s">
        <v>558</v>
      </c>
      <c r="AG4251">
        <v>402.78</v>
      </c>
      <c r="AH4251">
        <f t="shared" si="141"/>
        <v>50.506393861892576</v>
      </c>
      <c r="AI4251" s="180">
        <v>-1.2645986758909045E-3</v>
      </c>
      <c r="AJ4251" s="42">
        <f ca="1">_xlfn.NORM.INV(RAND(),VAR!$F$6,VAR!$F$7)</f>
        <v>6.8730340282401026E-4</v>
      </c>
    </row>
    <row r="4252" spans="27:36" x14ac:dyDescent="0.25">
      <c r="AA4252" s="32" t="s">
        <v>6319</v>
      </c>
      <c r="AB4252">
        <v>7.82</v>
      </c>
      <c r="AC4252">
        <f t="shared" si="140"/>
        <v>-0.98270294182702944</v>
      </c>
      <c r="AD4252" s="42">
        <v>-1.2771392081736277E-3</v>
      </c>
      <c r="AF4252" s="32" t="s">
        <v>6319</v>
      </c>
      <c r="AG4252">
        <v>7.82</v>
      </c>
      <c r="AH4252">
        <f t="shared" si="141"/>
        <v>-0.98270294182702944</v>
      </c>
      <c r="AI4252" s="180">
        <v>-1.2771392081736277E-3</v>
      </c>
      <c r="AJ4252" s="42">
        <f ca="1">_xlfn.NORM.INV(RAND(),VAR!$F$6,VAR!$F$7)</f>
        <v>3.1236274634863451E-3</v>
      </c>
    </row>
    <row r="4253" spans="27:36" x14ac:dyDescent="0.25">
      <c r="AA4253" s="32" t="s">
        <v>649</v>
      </c>
      <c r="AB4253">
        <v>452.1</v>
      </c>
      <c r="AC4253">
        <f t="shared" si="140"/>
        <v>1.0787162628166813</v>
      </c>
      <c r="AD4253" s="42">
        <v>-1.2812582839974995E-3</v>
      </c>
      <c r="AF4253" s="32" t="s">
        <v>649</v>
      </c>
      <c r="AG4253">
        <v>452.1</v>
      </c>
      <c r="AH4253">
        <f t="shared" si="141"/>
        <v>1.0787162628166813</v>
      </c>
      <c r="AI4253" s="180">
        <v>-1.2812582839974995E-3</v>
      </c>
      <c r="AJ4253" s="42">
        <f ca="1">_xlfn.NORM.INV(RAND(),VAR!$F$6,VAR!$F$7)</f>
        <v>1.8980375604541723E-2</v>
      </c>
    </row>
    <row r="4254" spans="27:36" x14ac:dyDescent="0.25">
      <c r="AA4254" s="32" t="s">
        <v>2085</v>
      </c>
      <c r="AB4254">
        <v>217.49</v>
      </c>
      <c r="AC4254">
        <f t="shared" si="140"/>
        <v>2.5056415215989687</v>
      </c>
      <c r="AD4254" s="42">
        <v>-1.2857602057216866E-3</v>
      </c>
      <c r="AF4254" s="32" t="s">
        <v>2085</v>
      </c>
      <c r="AG4254">
        <v>217.49</v>
      </c>
      <c r="AH4254">
        <f t="shared" si="141"/>
        <v>2.5056415215989687</v>
      </c>
      <c r="AI4254" s="180">
        <v>-1.2857602057216866E-3</v>
      </c>
      <c r="AJ4254" s="42">
        <f ca="1">_xlfn.NORM.INV(RAND(),VAR!$F$6,VAR!$F$7)</f>
        <v>5.2055828609667279E-3</v>
      </c>
    </row>
    <row r="4255" spans="27:36" x14ac:dyDescent="0.25">
      <c r="AA4255" s="32" t="s">
        <v>3936</v>
      </c>
      <c r="AB4255">
        <v>62.04</v>
      </c>
      <c r="AC4255">
        <f t="shared" si="140"/>
        <v>7.0051612903225813</v>
      </c>
      <c r="AD4255" s="42">
        <v>-1.2878300064391723E-3</v>
      </c>
      <c r="AF4255" s="32" t="s">
        <v>3936</v>
      </c>
      <c r="AG4255">
        <v>62.04</v>
      </c>
      <c r="AH4255">
        <f t="shared" si="141"/>
        <v>7.0051612903225813</v>
      </c>
      <c r="AI4255" s="180">
        <v>-1.2878300064391723E-3</v>
      </c>
      <c r="AJ4255" s="42">
        <f ca="1">_xlfn.NORM.INV(RAND(),VAR!$F$6,VAR!$F$7)</f>
        <v>-1.0415992088681318E-2</v>
      </c>
    </row>
    <row r="4256" spans="27:36" x14ac:dyDescent="0.25">
      <c r="AA4256" s="32" t="s">
        <v>6203</v>
      </c>
      <c r="AB4256">
        <v>7.75</v>
      </c>
      <c r="AC4256">
        <f t="shared" si="140"/>
        <v>9.1145833333334814E-3</v>
      </c>
      <c r="AD4256" s="42">
        <v>-1.2886597938144284E-3</v>
      </c>
      <c r="AF4256" s="32" t="s">
        <v>6203</v>
      </c>
      <c r="AG4256">
        <v>7.75</v>
      </c>
      <c r="AH4256">
        <f t="shared" si="141"/>
        <v>9.1145833333334814E-3</v>
      </c>
      <c r="AI4256" s="180">
        <v>-1.2886597938144284E-3</v>
      </c>
      <c r="AJ4256" s="42">
        <f ca="1">_xlfn.NORM.INV(RAND(),VAR!$F$6,VAR!$F$7)</f>
        <v>2.1908203136840474E-2</v>
      </c>
    </row>
    <row r="4257" spans="27:36" x14ac:dyDescent="0.25">
      <c r="AA4257" s="32" t="s">
        <v>6174</v>
      </c>
      <c r="AB4257">
        <v>7.68</v>
      </c>
      <c r="AC4257">
        <f t="shared" si="140"/>
        <v>1.3037809647979959E-3</v>
      </c>
      <c r="AD4257" s="42">
        <v>-1.3003901170351995E-3</v>
      </c>
      <c r="AF4257" s="32" t="s">
        <v>6174</v>
      </c>
      <c r="AG4257">
        <v>7.68</v>
      </c>
      <c r="AH4257">
        <f t="shared" si="141"/>
        <v>1.3037809647979959E-3</v>
      </c>
      <c r="AI4257" s="180">
        <v>-1.3003901170351995E-3</v>
      </c>
      <c r="AJ4257" s="42">
        <f ca="1">_xlfn.NORM.INV(RAND(),VAR!$F$6,VAR!$F$7)</f>
        <v>-1.2289619137349805E-2</v>
      </c>
    </row>
    <row r="4258" spans="27:36" x14ac:dyDescent="0.25">
      <c r="AA4258" s="32" t="s">
        <v>6229</v>
      </c>
      <c r="AB4258">
        <v>7.67</v>
      </c>
      <c r="AC4258">
        <f t="shared" si="140"/>
        <v>-0.94443639524775425</v>
      </c>
      <c r="AD4258" s="42">
        <v>-1.3020833333332593E-3</v>
      </c>
      <c r="AF4258" s="32" t="s">
        <v>6229</v>
      </c>
      <c r="AG4258">
        <v>7.67</v>
      </c>
      <c r="AH4258">
        <f t="shared" si="141"/>
        <v>-0.94443639524775425</v>
      </c>
      <c r="AI4258" s="180">
        <v>-1.3020833333332593E-3</v>
      </c>
      <c r="AJ4258" s="42">
        <f ca="1">_xlfn.NORM.INV(RAND(),VAR!$F$6,VAR!$F$7)</f>
        <v>1.4567782147039106E-2</v>
      </c>
    </row>
    <row r="4259" spans="27:36" x14ac:dyDescent="0.25">
      <c r="AA4259" s="32" t="s">
        <v>2831</v>
      </c>
      <c r="AB4259">
        <v>138.04</v>
      </c>
      <c r="AC4259">
        <f t="shared" si="140"/>
        <v>17.091743119266056</v>
      </c>
      <c r="AD4259" s="42">
        <v>-1.302271740703298E-3</v>
      </c>
      <c r="AF4259" s="32" t="s">
        <v>2831</v>
      </c>
      <c r="AG4259">
        <v>138.04</v>
      </c>
      <c r="AH4259">
        <f t="shared" si="141"/>
        <v>17.091743119266056</v>
      </c>
      <c r="AI4259" s="180">
        <v>-1.302271740703298E-3</v>
      </c>
      <c r="AJ4259" s="42">
        <f ca="1">_xlfn.NORM.INV(RAND(),VAR!$F$6,VAR!$F$7)</f>
        <v>2.894059281486604E-2</v>
      </c>
    </row>
    <row r="4260" spans="27:36" x14ac:dyDescent="0.25">
      <c r="AA4260" s="32" t="s">
        <v>6693</v>
      </c>
      <c r="AB4260">
        <v>7.63</v>
      </c>
      <c r="AC4260">
        <f t="shared" si="140"/>
        <v>-0.97910905456835418</v>
      </c>
      <c r="AD4260" s="42">
        <v>-1.3089005235601414E-3</v>
      </c>
      <c r="AF4260" s="32" t="s">
        <v>6693</v>
      </c>
      <c r="AG4260">
        <v>7.63</v>
      </c>
      <c r="AH4260">
        <f t="shared" si="141"/>
        <v>-0.97910905456835418</v>
      </c>
      <c r="AI4260" s="180">
        <v>-1.3089005235601414E-3</v>
      </c>
      <c r="AJ4260" s="42">
        <f ca="1">_xlfn.NORM.INV(RAND(),VAR!$F$6,VAR!$F$7)</f>
        <v>-1.6930365478997244E-2</v>
      </c>
    </row>
    <row r="4261" spans="27:36" x14ac:dyDescent="0.25">
      <c r="AA4261" s="32" t="s">
        <v>753</v>
      </c>
      <c r="AB4261">
        <v>365.23</v>
      </c>
      <c r="AC4261">
        <f t="shared" si="140"/>
        <v>0.3013254471602651</v>
      </c>
      <c r="AD4261" s="42">
        <v>-1.3125153810394918E-3</v>
      </c>
      <c r="AF4261" s="32" t="s">
        <v>753</v>
      </c>
      <c r="AG4261">
        <v>365.23</v>
      </c>
      <c r="AH4261">
        <f t="shared" si="141"/>
        <v>0.3013254471602651</v>
      </c>
      <c r="AI4261" s="180">
        <v>-1.3125153810394918E-3</v>
      </c>
      <c r="AJ4261" s="42">
        <f ca="1">_xlfn.NORM.INV(RAND(),VAR!$F$6,VAR!$F$7)</f>
        <v>-5.7510187312188946E-3</v>
      </c>
    </row>
    <row r="4262" spans="27:36" x14ac:dyDescent="0.25">
      <c r="AA4262" s="32" t="s">
        <v>1057</v>
      </c>
      <c r="AB4262">
        <v>280.66000000000003</v>
      </c>
      <c r="AC4262">
        <f t="shared" si="140"/>
        <v>0.12124965043346259</v>
      </c>
      <c r="AD4262" s="42">
        <v>-1.3165854179266745E-3</v>
      </c>
      <c r="AF4262" s="32" t="s">
        <v>1057</v>
      </c>
      <c r="AG4262">
        <v>280.66000000000003</v>
      </c>
      <c r="AH4262">
        <f t="shared" si="141"/>
        <v>0.12124965043346259</v>
      </c>
      <c r="AI4262" s="180">
        <v>-1.3165854179266745E-3</v>
      </c>
      <c r="AJ4262" s="42">
        <f ca="1">_xlfn.NORM.INV(RAND(),VAR!$F$6,VAR!$F$7)</f>
        <v>1.1039801536572712E-2</v>
      </c>
    </row>
    <row r="4263" spans="27:36" x14ac:dyDescent="0.25">
      <c r="AA4263" s="32" t="s">
        <v>1129</v>
      </c>
      <c r="AB4263">
        <v>250.31</v>
      </c>
      <c r="AC4263">
        <f t="shared" si="140"/>
        <v>32.022427440633244</v>
      </c>
      <c r="AD4263" s="42">
        <v>-1.316629428662508E-3</v>
      </c>
      <c r="AF4263" s="32" t="s">
        <v>1129</v>
      </c>
      <c r="AG4263">
        <v>250.31</v>
      </c>
      <c r="AH4263">
        <f t="shared" si="141"/>
        <v>32.022427440633244</v>
      </c>
      <c r="AI4263" s="180">
        <v>-1.316629428662508E-3</v>
      </c>
      <c r="AJ4263" s="42">
        <f ca="1">_xlfn.NORM.INV(RAND(),VAR!$F$6,VAR!$F$7)</f>
        <v>1.1637221702149897E-2</v>
      </c>
    </row>
    <row r="4264" spans="27:36" x14ac:dyDescent="0.25">
      <c r="AA4264" s="32" t="s">
        <v>6206</v>
      </c>
      <c r="AB4264">
        <v>7.58</v>
      </c>
      <c r="AC4264">
        <f t="shared" si="140"/>
        <v>-0.97297297297297303</v>
      </c>
      <c r="AD4264" s="42">
        <v>-1.3175230566534468E-3</v>
      </c>
      <c r="AF4264" s="32" t="s">
        <v>6206</v>
      </c>
      <c r="AG4264">
        <v>7.58</v>
      </c>
      <c r="AH4264">
        <f t="shared" si="141"/>
        <v>-0.97297297297297303</v>
      </c>
      <c r="AI4264" s="180">
        <v>-1.3175230566534468E-3</v>
      </c>
      <c r="AJ4264" s="42">
        <f ca="1">_xlfn.NORM.INV(RAND(),VAR!$F$6,VAR!$F$7)</f>
        <v>-1.1856155056689103E-2</v>
      </c>
    </row>
    <row r="4265" spans="27:36" x14ac:dyDescent="0.25">
      <c r="AA4265" s="32" t="s">
        <v>169</v>
      </c>
      <c r="AB4265">
        <v>280.45999999999998</v>
      </c>
      <c r="AC4265">
        <f t="shared" si="140"/>
        <v>36.097883597883595</v>
      </c>
      <c r="AD4265" s="42">
        <v>-1.3175230566535578E-3</v>
      </c>
      <c r="AF4265" s="32" t="s">
        <v>169</v>
      </c>
      <c r="AG4265">
        <v>280.45999999999998</v>
      </c>
      <c r="AH4265">
        <f t="shared" si="141"/>
        <v>36.097883597883595</v>
      </c>
      <c r="AI4265" s="180">
        <v>-1.3175230566535578E-3</v>
      </c>
      <c r="AJ4265" s="42">
        <f ca="1">_xlfn.NORM.INV(RAND(),VAR!$F$6,VAR!$F$7)</f>
        <v>-8.9680818345401706E-3</v>
      </c>
    </row>
    <row r="4266" spans="27:36" x14ac:dyDescent="0.25">
      <c r="AA4266" s="32" t="s">
        <v>5887</v>
      </c>
      <c r="AB4266">
        <v>7.56</v>
      </c>
      <c r="AC4266">
        <f t="shared" si="140"/>
        <v>1.3245033112583293E-3</v>
      </c>
      <c r="AD4266" s="42">
        <v>-1.3210039630119352E-3</v>
      </c>
      <c r="AF4266" s="32" t="s">
        <v>5887</v>
      </c>
      <c r="AG4266">
        <v>7.56</v>
      </c>
      <c r="AH4266">
        <f t="shared" si="141"/>
        <v>1.3245033112583293E-3</v>
      </c>
      <c r="AI4266" s="180">
        <v>-1.3210039630119352E-3</v>
      </c>
      <c r="AJ4266" s="42">
        <f ca="1">_xlfn.NORM.INV(RAND(),VAR!$F$6,VAR!$F$7)</f>
        <v>1.6156191450756399E-3</v>
      </c>
    </row>
    <row r="4267" spans="27:36" x14ac:dyDescent="0.25">
      <c r="AA4267" s="32" t="s">
        <v>5963</v>
      </c>
      <c r="AB4267">
        <v>7.55</v>
      </c>
      <c r="AC4267">
        <f t="shared" si="140"/>
        <v>0</v>
      </c>
      <c r="AD4267" s="42">
        <v>-1.322751322751281E-3</v>
      </c>
      <c r="AF4267" s="32" t="s">
        <v>5963</v>
      </c>
      <c r="AG4267">
        <v>7.55</v>
      </c>
      <c r="AH4267">
        <f t="shared" si="141"/>
        <v>0</v>
      </c>
      <c r="AI4267" s="180">
        <v>-1.322751322751281E-3</v>
      </c>
      <c r="AJ4267" s="42">
        <f ca="1">_xlfn.NORM.INV(RAND(),VAR!$F$6,VAR!$F$7)</f>
        <v>6.5547212002888362E-3</v>
      </c>
    </row>
    <row r="4268" spans="27:36" x14ac:dyDescent="0.25">
      <c r="AA4268" s="32" t="s">
        <v>7060</v>
      </c>
      <c r="AB4268">
        <v>7.55</v>
      </c>
      <c r="AC4268">
        <f t="shared" si="140"/>
        <v>2.6560424966799445E-3</v>
      </c>
      <c r="AD4268" s="42">
        <v>-1.322751322751281E-3</v>
      </c>
      <c r="AF4268" s="32" t="s">
        <v>7060</v>
      </c>
      <c r="AG4268">
        <v>7.55</v>
      </c>
      <c r="AH4268">
        <f t="shared" si="141"/>
        <v>2.6560424966799445E-3</v>
      </c>
      <c r="AI4268" s="180">
        <v>-1.322751322751281E-3</v>
      </c>
      <c r="AJ4268" s="42">
        <f ca="1">_xlfn.NORM.INV(RAND(),VAR!$F$6,VAR!$F$7)</f>
        <v>-1.5909906837949923E-2</v>
      </c>
    </row>
    <row r="4269" spans="27:36" x14ac:dyDescent="0.25">
      <c r="AA4269" s="32" t="s">
        <v>5884</v>
      </c>
      <c r="AB4269">
        <v>7.53</v>
      </c>
      <c r="AC4269">
        <f t="shared" si="140"/>
        <v>2.6631158455392434E-3</v>
      </c>
      <c r="AD4269" s="42">
        <v>-1.3262599469495706E-3</v>
      </c>
      <c r="AF4269" s="32" t="s">
        <v>5884</v>
      </c>
      <c r="AG4269">
        <v>7.53</v>
      </c>
      <c r="AH4269">
        <f t="shared" si="141"/>
        <v>2.6631158455392434E-3</v>
      </c>
      <c r="AI4269" s="180">
        <v>-1.3262599469495706E-3</v>
      </c>
      <c r="AJ4269" s="42">
        <f ca="1">_xlfn.NORM.INV(RAND(),VAR!$F$6,VAR!$F$7)</f>
        <v>5.5380102328905527E-3</v>
      </c>
    </row>
    <row r="4270" spans="27:36" x14ac:dyDescent="0.25">
      <c r="AA4270" s="32" t="s">
        <v>6056</v>
      </c>
      <c r="AB4270">
        <v>7.51</v>
      </c>
      <c r="AC4270">
        <f t="shared" si="140"/>
        <v>-0.94717220033764771</v>
      </c>
      <c r="AD4270" s="42">
        <v>-1.3297872340425343E-3</v>
      </c>
      <c r="AF4270" s="32" t="s">
        <v>6056</v>
      </c>
      <c r="AG4270">
        <v>7.51</v>
      </c>
      <c r="AH4270">
        <f t="shared" si="141"/>
        <v>-0.94717220033764771</v>
      </c>
      <c r="AI4270" s="180">
        <v>-1.3297872340425343E-3</v>
      </c>
      <c r="AJ4270" s="42">
        <f ca="1">_xlfn.NORM.INV(RAND(),VAR!$F$6,VAR!$F$7)</f>
        <v>3.0088162198072459E-2</v>
      </c>
    </row>
    <row r="4271" spans="27:36" x14ac:dyDescent="0.25">
      <c r="AA4271" s="32" t="s">
        <v>2893</v>
      </c>
      <c r="AB4271">
        <v>142.16</v>
      </c>
      <c r="AC4271">
        <f t="shared" si="140"/>
        <v>-0.17334418793975692</v>
      </c>
      <c r="AD4271" s="42">
        <v>-1.3347383210396968E-3</v>
      </c>
      <c r="AF4271" s="32" t="s">
        <v>2893</v>
      </c>
      <c r="AG4271">
        <v>142.16</v>
      </c>
      <c r="AH4271">
        <f t="shared" si="141"/>
        <v>-0.17334418793975692</v>
      </c>
      <c r="AI4271" s="180">
        <v>-1.3347383210396968E-3</v>
      </c>
      <c r="AJ4271" s="42">
        <f ca="1">_xlfn.NORM.INV(RAND(),VAR!$F$6,VAR!$F$7)</f>
        <v>2.3279554996374636E-2</v>
      </c>
    </row>
    <row r="4272" spans="27:36" x14ac:dyDescent="0.25">
      <c r="AA4272" s="32" t="s">
        <v>1260</v>
      </c>
      <c r="AB4272">
        <v>171.97</v>
      </c>
      <c r="AC4272">
        <f t="shared" si="140"/>
        <v>1.878640776699029</v>
      </c>
      <c r="AD4272" s="42">
        <v>-1.3356562137049055E-3</v>
      </c>
      <c r="AF4272" s="32" t="s">
        <v>1260</v>
      </c>
      <c r="AG4272">
        <v>171.97</v>
      </c>
      <c r="AH4272">
        <f t="shared" si="141"/>
        <v>1.878640776699029</v>
      </c>
      <c r="AI4272" s="180">
        <v>-1.3356562137049055E-3</v>
      </c>
      <c r="AJ4272" s="42">
        <f ca="1">_xlfn.NORM.INV(RAND(),VAR!$F$6,VAR!$F$7)</f>
        <v>-1.8036161027057598E-2</v>
      </c>
    </row>
    <row r="4273" spans="27:36" x14ac:dyDescent="0.25">
      <c r="AA4273" s="32" t="s">
        <v>4093</v>
      </c>
      <c r="AB4273">
        <v>59.74</v>
      </c>
      <c r="AC4273">
        <f t="shared" si="140"/>
        <v>7.0080428954423599</v>
      </c>
      <c r="AD4273" s="42">
        <v>-1.3373453694416337E-3</v>
      </c>
      <c r="AF4273" s="32" t="s">
        <v>4093</v>
      </c>
      <c r="AG4273">
        <v>59.74</v>
      </c>
      <c r="AH4273">
        <f t="shared" si="141"/>
        <v>7.0080428954423599</v>
      </c>
      <c r="AI4273" s="180">
        <v>-1.3373453694416337E-3</v>
      </c>
      <c r="AJ4273" s="42">
        <f ca="1">_xlfn.NORM.INV(RAND(),VAR!$F$6,VAR!$F$7)</f>
        <v>1.3506954974618866E-2</v>
      </c>
    </row>
    <row r="4274" spans="27:36" x14ac:dyDescent="0.25">
      <c r="AA4274" s="32" t="s">
        <v>6165</v>
      </c>
      <c r="AB4274">
        <v>7.46</v>
      </c>
      <c r="AC4274">
        <f t="shared" si="140"/>
        <v>1.3422818791946067E-3</v>
      </c>
      <c r="AD4274" s="42">
        <v>-1.3386880856760541E-3</v>
      </c>
      <c r="AF4274" s="32" t="s">
        <v>6165</v>
      </c>
      <c r="AG4274">
        <v>7.46</v>
      </c>
      <c r="AH4274">
        <f t="shared" si="141"/>
        <v>1.3422818791946067E-3</v>
      </c>
      <c r="AI4274" s="180">
        <v>-1.3386880856760541E-3</v>
      </c>
      <c r="AJ4274" s="42">
        <f ca="1">_xlfn.NORM.INV(RAND(),VAR!$F$6,VAR!$F$7)</f>
        <v>-2.6540950567110262E-2</v>
      </c>
    </row>
    <row r="4275" spans="27:36" x14ac:dyDescent="0.25">
      <c r="AA4275" s="32" t="s">
        <v>7033</v>
      </c>
      <c r="AB4275">
        <v>7.45</v>
      </c>
      <c r="AC4275">
        <f t="shared" si="140"/>
        <v>-0.95204377212745417</v>
      </c>
      <c r="AD4275" s="42">
        <v>-1.3404825737265424E-3</v>
      </c>
      <c r="AF4275" s="32" t="s">
        <v>7033</v>
      </c>
      <c r="AG4275">
        <v>7.45</v>
      </c>
      <c r="AH4275">
        <f t="shared" si="141"/>
        <v>-0.95204377212745417</v>
      </c>
      <c r="AI4275" s="180">
        <v>-1.3404825737265424E-3</v>
      </c>
      <c r="AJ4275" s="42">
        <f ca="1">_xlfn.NORM.INV(RAND(),VAR!$F$6,VAR!$F$7)</f>
        <v>-3.6991397470309453E-2</v>
      </c>
    </row>
    <row r="4276" spans="27:36" x14ac:dyDescent="0.25">
      <c r="AA4276" s="32" t="s">
        <v>2782</v>
      </c>
      <c r="AB4276">
        <v>155.35</v>
      </c>
      <c r="AC4276">
        <f t="shared" si="140"/>
        <v>-0.44729071049916391</v>
      </c>
      <c r="AD4276" s="42">
        <v>-1.3499614296734741E-3</v>
      </c>
      <c r="AF4276" s="32" t="s">
        <v>2782</v>
      </c>
      <c r="AG4276">
        <v>155.35</v>
      </c>
      <c r="AH4276">
        <f t="shared" si="141"/>
        <v>-0.44729071049916391</v>
      </c>
      <c r="AI4276" s="180">
        <v>-1.3499614296734741E-3</v>
      </c>
      <c r="AJ4276" s="42">
        <f ca="1">_xlfn.NORM.INV(RAND(),VAR!$F$6,VAR!$F$7)</f>
        <v>-1.3235840902671841E-2</v>
      </c>
    </row>
    <row r="4277" spans="27:36" x14ac:dyDescent="0.25">
      <c r="AA4277" s="32" t="s">
        <v>1055</v>
      </c>
      <c r="AB4277">
        <v>281.07</v>
      </c>
      <c r="AC4277">
        <f t="shared" si="140"/>
        <v>-0.2799723332308639</v>
      </c>
      <c r="AD4277" s="42">
        <v>-1.3501510037307041E-3</v>
      </c>
      <c r="AF4277" s="32" t="s">
        <v>1055</v>
      </c>
      <c r="AG4277">
        <v>281.07</v>
      </c>
      <c r="AH4277">
        <f t="shared" si="141"/>
        <v>-0.2799723332308639</v>
      </c>
      <c r="AI4277" s="180">
        <v>-1.3501510037307041E-3</v>
      </c>
      <c r="AJ4277" s="42">
        <f ca="1">_xlfn.NORM.INV(RAND(),VAR!$F$6,VAR!$F$7)</f>
        <v>-1.9349206522146604E-2</v>
      </c>
    </row>
    <row r="4278" spans="27:36" x14ac:dyDescent="0.25">
      <c r="AA4278" s="32" t="s">
        <v>441</v>
      </c>
      <c r="AB4278">
        <v>390.36</v>
      </c>
      <c r="AC4278">
        <f t="shared" si="140"/>
        <v>52.038043478260867</v>
      </c>
      <c r="AD4278" s="42">
        <v>-1.3558801708919432E-3</v>
      </c>
      <c r="AF4278" s="32" t="s">
        <v>441</v>
      </c>
      <c r="AG4278">
        <v>390.36</v>
      </c>
      <c r="AH4278">
        <f t="shared" si="141"/>
        <v>52.038043478260867</v>
      </c>
      <c r="AI4278" s="180">
        <v>-1.3558801708919432E-3</v>
      </c>
      <c r="AJ4278" s="42">
        <f ca="1">_xlfn.NORM.INV(RAND(),VAR!$F$6,VAR!$F$7)</f>
        <v>1.2431503849636386E-2</v>
      </c>
    </row>
    <row r="4279" spans="27:36" x14ac:dyDescent="0.25">
      <c r="AA4279" s="32" t="s">
        <v>5892</v>
      </c>
      <c r="AB4279">
        <v>7.36</v>
      </c>
      <c r="AC4279">
        <f t="shared" si="140"/>
        <v>-0.66651563207974629</v>
      </c>
      <c r="AD4279" s="42">
        <v>-1.3568521031207537E-3</v>
      </c>
      <c r="AF4279" s="32" t="s">
        <v>5892</v>
      </c>
      <c r="AG4279">
        <v>7.36</v>
      </c>
      <c r="AH4279">
        <f t="shared" si="141"/>
        <v>-0.66651563207974629</v>
      </c>
      <c r="AI4279" s="180">
        <v>-1.3568521031207537E-3</v>
      </c>
      <c r="AJ4279" s="42">
        <f ca="1">_xlfn.NORM.INV(RAND(),VAR!$F$6,VAR!$F$7)</f>
        <v>2.3374715382778424E-2</v>
      </c>
    </row>
    <row r="4280" spans="27:36" x14ac:dyDescent="0.25">
      <c r="AA4280" s="32" t="s">
        <v>5273</v>
      </c>
      <c r="AB4280">
        <v>22.07</v>
      </c>
      <c r="AC4280">
        <f t="shared" si="140"/>
        <v>-0.94733828056026148</v>
      </c>
      <c r="AD4280" s="42">
        <v>-1.3574660633485225E-3</v>
      </c>
      <c r="AF4280" s="32" t="s">
        <v>5273</v>
      </c>
      <c r="AG4280">
        <v>22.07</v>
      </c>
      <c r="AH4280">
        <f t="shared" si="141"/>
        <v>-0.94733828056026148</v>
      </c>
      <c r="AI4280" s="180">
        <v>-1.3574660633485225E-3</v>
      </c>
      <c r="AJ4280" s="42">
        <f ca="1">_xlfn.NORM.INV(RAND(),VAR!$F$6,VAR!$F$7)</f>
        <v>-2.0364430114915236E-2</v>
      </c>
    </row>
    <row r="4281" spans="27:36" x14ac:dyDescent="0.25">
      <c r="AA4281" s="32" t="s">
        <v>604</v>
      </c>
      <c r="AB4281">
        <v>419.09</v>
      </c>
      <c r="AC4281">
        <f t="shared" si="140"/>
        <v>9.6950660908257991E-2</v>
      </c>
      <c r="AD4281" s="42">
        <v>-1.3582423866941307E-3</v>
      </c>
      <c r="AF4281" s="32" t="s">
        <v>604</v>
      </c>
      <c r="AG4281">
        <v>419.09</v>
      </c>
      <c r="AH4281">
        <f t="shared" si="141"/>
        <v>9.6950660908257991E-2</v>
      </c>
      <c r="AI4281" s="180">
        <v>-1.3582423866941307E-3</v>
      </c>
      <c r="AJ4281" s="42">
        <f ca="1">_xlfn.NORM.INV(RAND(),VAR!$F$6,VAR!$F$7)</f>
        <v>-5.8413041510266099E-3</v>
      </c>
    </row>
    <row r="4282" spans="27:36" x14ac:dyDescent="0.25">
      <c r="AA4282" s="32" t="s">
        <v>917</v>
      </c>
      <c r="AB4282">
        <v>382.05</v>
      </c>
      <c r="AC4282">
        <f t="shared" si="140"/>
        <v>6.4546341463414638</v>
      </c>
      <c r="AD4282" s="42">
        <v>-1.3592283765062607E-3</v>
      </c>
      <c r="AF4282" s="32" t="s">
        <v>917</v>
      </c>
      <c r="AG4282">
        <v>382.05</v>
      </c>
      <c r="AH4282">
        <f t="shared" si="141"/>
        <v>6.4546341463414638</v>
      </c>
      <c r="AI4282" s="180">
        <v>-1.3592283765062607E-3</v>
      </c>
      <c r="AJ4282" s="42">
        <f ca="1">_xlfn.NORM.INV(RAND(),VAR!$F$6,VAR!$F$7)</f>
        <v>4.8487200276941585E-3</v>
      </c>
    </row>
    <row r="4283" spans="27:36" x14ac:dyDescent="0.25">
      <c r="AA4283" s="32" t="s">
        <v>4160</v>
      </c>
      <c r="AB4283">
        <v>51.25</v>
      </c>
      <c r="AC4283">
        <f t="shared" si="140"/>
        <v>-0.49601730750319595</v>
      </c>
      <c r="AD4283" s="42">
        <v>-1.3639906469212759E-3</v>
      </c>
      <c r="AF4283" s="32" t="s">
        <v>4160</v>
      </c>
      <c r="AG4283">
        <v>51.25</v>
      </c>
      <c r="AH4283">
        <f t="shared" si="141"/>
        <v>-0.49601730750319595</v>
      </c>
      <c r="AI4283" s="180">
        <v>-1.3639906469212759E-3</v>
      </c>
      <c r="AJ4283" s="42">
        <f ca="1">_xlfn.NORM.INV(RAND(),VAR!$F$6,VAR!$F$7)</f>
        <v>9.4204447282515147E-3</v>
      </c>
    </row>
    <row r="4284" spans="27:36" x14ac:dyDescent="0.25">
      <c r="AA4284" s="32" t="s">
        <v>3595</v>
      </c>
      <c r="AB4284">
        <v>101.69</v>
      </c>
      <c r="AC4284">
        <f t="shared" si="140"/>
        <v>-0.64922387030010342</v>
      </c>
      <c r="AD4284" s="42">
        <v>-1.374840420308332E-3</v>
      </c>
      <c r="AF4284" s="32" t="s">
        <v>3595</v>
      </c>
      <c r="AG4284">
        <v>101.69</v>
      </c>
      <c r="AH4284">
        <f t="shared" si="141"/>
        <v>-0.64922387030010342</v>
      </c>
      <c r="AI4284" s="180">
        <v>-1.374840420308332E-3</v>
      </c>
      <c r="AJ4284" s="42">
        <f ca="1">_xlfn.NORM.INV(RAND(),VAR!$F$6,VAR!$F$7)</f>
        <v>-3.1119373020420626E-2</v>
      </c>
    </row>
    <row r="4285" spans="27:36" x14ac:dyDescent="0.25">
      <c r="AA4285" s="32" t="s">
        <v>225</v>
      </c>
      <c r="AB4285">
        <v>289.89999999999998</v>
      </c>
      <c r="AC4285">
        <f t="shared" si="140"/>
        <v>39.041436464088392</v>
      </c>
      <c r="AD4285" s="42">
        <v>-1.3778849466070664E-3</v>
      </c>
      <c r="AF4285" s="32" t="s">
        <v>225</v>
      </c>
      <c r="AG4285">
        <v>289.89999999999998</v>
      </c>
      <c r="AH4285">
        <f t="shared" si="141"/>
        <v>39.041436464088392</v>
      </c>
      <c r="AI4285" s="180">
        <v>-1.3778849466070664E-3</v>
      </c>
      <c r="AJ4285" s="42">
        <f ca="1">_xlfn.NORM.INV(RAND(),VAR!$F$6,VAR!$F$7)</f>
        <v>-5.7863865838485122E-2</v>
      </c>
    </row>
    <row r="4286" spans="27:36" x14ac:dyDescent="0.25">
      <c r="AA4286" s="32" t="s">
        <v>5955</v>
      </c>
      <c r="AB4286">
        <v>7.24</v>
      </c>
      <c r="AC4286">
        <f t="shared" si="140"/>
        <v>-0.7498272287491361</v>
      </c>
      <c r="AD4286" s="42">
        <v>-1.3793103448275223E-3</v>
      </c>
      <c r="AF4286" s="32" t="s">
        <v>5955</v>
      </c>
      <c r="AG4286">
        <v>7.24</v>
      </c>
      <c r="AH4286">
        <f t="shared" si="141"/>
        <v>-0.7498272287491361</v>
      </c>
      <c r="AI4286" s="180">
        <v>-1.3793103448275223E-3</v>
      </c>
      <c r="AJ4286" s="42">
        <f ca="1">_xlfn.NORM.INV(RAND(),VAR!$F$6,VAR!$F$7)</f>
        <v>-3.093984714211177E-2</v>
      </c>
    </row>
    <row r="4287" spans="27:36" x14ac:dyDescent="0.25">
      <c r="AA4287" s="32" t="s">
        <v>4877</v>
      </c>
      <c r="AB4287">
        <v>28.94</v>
      </c>
      <c r="AC4287">
        <f t="shared" si="140"/>
        <v>3.0027662517289073</v>
      </c>
      <c r="AD4287" s="42">
        <v>-1.3802622498274575E-3</v>
      </c>
      <c r="AF4287" s="32" t="s">
        <v>4877</v>
      </c>
      <c r="AG4287">
        <v>28.94</v>
      </c>
      <c r="AH4287">
        <f t="shared" si="141"/>
        <v>3.0027662517289073</v>
      </c>
      <c r="AI4287" s="180">
        <v>-1.3802622498274575E-3</v>
      </c>
      <c r="AJ4287" s="42">
        <f ca="1">_xlfn.NORM.INV(RAND(),VAR!$F$6,VAR!$F$7)</f>
        <v>1.1526824785827195E-2</v>
      </c>
    </row>
    <row r="4288" spans="27:36" x14ac:dyDescent="0.25">
      <c r="AA4288" s="32" t="s">
        <v>5954</v>
      </c>
      <c r="AB4288">
        <v>7.23</v>
      </c>
      <c r="AC4288">
        <f t="shared" si="140"/>
        <v>-0.856547619047619</v>
      </c>
      <c r="AD4288" s="42">
        <v>-1.3812154696132284E-3</v>
      </c>
      <c r="AF4288" s="32" t="s">
        <v>5954</v>
      </c>
      <c r="AG4288">
        <v>7.23</v>
      </c>
      <c r="AH4288">
        <f t="shared" si="141"/>
        <v>-0.856547619047619</v>
      </c>
      <c r="AI4288" s="180">
        <v>-1.3812154696132284E-3</v>
      </c>
      <c r="AJ4288" s="42">
        <f ca="1">_xlfn.NORM.INV(RAND(),VAR!$F$6,VAR!$F$7)</f>
        <v>6.1845203463455616E-2</v>
      </c>
    </row>
    <row r="4289" spans="27:36" x14ac:dyDescent="0.25">
      <c r="AA4289" s="32" t="s">
        <v>4162</v>
      </c>
      <c r="AB4289">
        <v>50.4</v>
      </c>
      <c r="AC4289">
        <f t="shared" si="140"/>
        <v>6.0097357440890118</v>
      </c>
      <c r="AD4289" s="42">
        <v>-1.3869625520110951E-3</v>
      </c>
      <c r="AF4289" s="32" t="s">
        <v>4162</v>
      </c>
      <c r="AG4289">
        <v>50.4</v>
      </c>
      <c r="AH4289">
        <f t="shared" si="141"/>
        <v>6.0097357440890118</v>
      </c>
      <c r="AI4289" s="180">
        <v>-1.3869625520110951E-3</v>
      </c>
      <c r="AJ4289" s="42">
        <f ca="1">_xlfn.NORM.INV(RAND(),VAR!$F$6,VAR!$F$7)</f>
        <v>-2.8424662248849323E-2</v>
      </c>
    </row>
    <row r="4290" spans="27:36" x14ac:dyDescent="0.25">
      <c r="AA4290" s="32" t="s">
        <v>6037</v>
      </c>
      <c r="AB4290">
        <v>7.19</v>
      </c>
      <c r="AC4290">
        <f t="shared" si="140"/>
        <v>1.3927576601673319E-3</v>
      </c>
      <c r="AD4290" s="42">
        <v>-1.388888888888884E-3</v>
      </c>
      <c r="AF4290" s="32" t="s">
        <v>6037</v>
      </c>
      <c r="AG4290">
        <v>7.19</v>
      </c>
      <c r="AH4290">
        <f t="shared" si="141"/>
        <v>1.3927576601673319E-3</v>
      </c>
      <c r="AI4290" s="180">
        <v>-1.388888888888884E-3</v>
      </c>
      <c r="AJ4290" s="42">
        <f ca="1">_xlfn.NORM.INV(RAND(),VAR!$F$6,VAR!$F$7)</f>
        <v>4.1511475377748195E-3</v>
      </c>
    </row>
    <row r="4291" spans="27:36" x14ac:dyDescent="0.25">
      <c r="AA4291" s="32" t="s">
        <v>7037</v>
      </c>
      <c r="AB4291">
        <v>7.18</v>
      </c>
      <c r="AC4291">
        <f t="shared" si="140"/>
        <v>-0.79955332216638753</v>
      </c>
      <c r="AD4291" s="42">
        <v>-1.3908205841447474E-3</v>
      </c>
      <c r="AF4291" s="32" t="s">
        <v>7037</v>
      </c>
      <c r="AG4291">
        <v>7.18</v>
      </c>
      <c r="AH4291">
        <f t="shared" si="141"/>
        <v>-0.79955332216638753</v>
      </c>
      <c r="AI4291" s="180">
        <v>-1.3908205841447474E-3</v>
      </c>
      <c r="AJ4291" s="42">
        <f ca="1">_xlfn.NORM.INV(RAND(),VAR!$F$6,VAR!$F$7)</f>
        <v>3.2474037280262893E-2</v>
      </c>
    </row>
    <row r="4292" spans="27:36" x14ac:dyDescent="0.25">
      <c r="AA4292" s="32" t="s">
        <v>4532</v>
      </c>
      <c r="AB4292">
        <v>35.82</v>
      </c>
      <c r="AC4292">
        <f t="shared" ref="AC4292:AC4355" si="142">(AB4292/AB4293)-1</f>
        <v>-0.90378985254223632</v>
      </c>
      <c r="AD4292" s="42">
        <v>-1.3939224979090392E-3</v>
      </c>
      <c r="AF4292" s="32" t="s">
        <v>4532</v>
      </c>
      <c r="AG4292">
        <v>35.82</v>
      </c>
      <c r="AH4292">
        <f t="shared" ref="AH4292:AH4355" si="143">(AG4292/AG4293)-1</f>
        <v>-0.90378985254223632</v>
      </c>
      <c r="AI4292" s="180">
        <v>-1.3939224979090392E-3</v>
      </c>
      <c r="AJ4292" s="42">
        <f ca="1">_xlfn.NORM.INV(RAND(),VAR!$F$6,VAR!$F$7)</f>
        <v>3.2509652309598715E-2</v>
      </c>
    </row>
    <row r="4293" spans="27:36" x14ac:dyDescent="0.25">
      <c r="AA4293" s="32" t="s">
        <v>837</v>
      </c>
      <c r="AB4293">
        <v>372.31</v>
      </c>
      <c r="AC4293">
        <f t="shared" si="142"/>
        <v>1.7416053019145799</v>
      </c>
      <c r="AD4293" s="42">
        <v>-1.3947375479440582E-3</v>
      </c>
      <c r="AF4293" s="32" t="s">
        <v>837</v>
      </c>
      <c r="AG4293">
        <v>372.31</v>
      </c>
      <c r="AH4293">
        <f t="shared" si="143"/>
        <v>1.7416053019145799</v>
      </c>
      <c r="AI4293" s="180">
        <v>-1.3947375479440582E-3</v>
      </c>
      <c r="AJ4293" s="42">
        <f ca="1">_xlfn.NORM.INV(RAND(),VAR!$F$6,VAR!$F$7)</f>
        <v>-1.0452756198408204E-2</v>
      </c>
    </row>
    <row r="4294" spans="27:36" x14ac:dyDescent="0.25">
      <c r="AA4294" s="32" t="s">
        <v>2843</v>
      </c>
      <c r="AB4294">
        <v>135.80000000000001</v>
      </c>
      <c r="AC4294">
        <f t="shared" si="142"/>
        <v>-0.29421547736604114</v>
      </c>
      <c r="AD4294" s="42">
        <v>-1.3971615559967843E-3</v>
      </c>
      <c r="AF4294" s="32" t="s">
        <v>2843</v>
      </c>
      <c r="AG4294">
        <v>135.80000000000001</v>
      </c>
      <c r="AH4294">
        <f t="shared" si="143"/>
        <v>-0.29421547736604114</v>
      </c>
      <c r="AI4294" s="180">
        <v>-1.3971615559967843E-3</v>
      </c>
      <c r="AJ4294" s="42">
        <f ca="1">_xlfn.NORM.INV(RAND(),VAR!$F$6,VAR!$F$7)</f>
        <v>-5.6429665462088552E-2</v>
      </c>
    </row>
    <row r="4295" spans="27:36" x14ac:dyDescent="0.25">
      <c r="AA4295" s="32" t="s">
        <v>2158</v>
      </c>
      <c r="AB4295">
        <v>192.41</v>
      </c>
      <c r="AC4295">
        <f t="shared" si="142"/>
        <v>4.4138998311761393</v>
      </c>
      <c r="AD4295" s="42">
        <v>-1.4012871081586775E-3</v>
      </c>
      <c r="AF4295" s="32" t="s">
        <v>2158</v>
      </c>
      <c r="AG4295">
        <v>192.41</v>
      </c>
      <c r="AH4295">
        <f t="shared" si="143"/>
        <v>4.4138998311761393</v>
      </c>
      <c r="AI4295" s="180">
        <v>-1.4012871081586775E-3</v>
      </c>
      <c r="AJ4295" s="42">
        <f ca="1">_xlfn.NORM.INV(RAND(),VAR!$F$6,VAR!$F$7)</f>
        <v>-1.9201571042475083E-2</v>
      </c>
    </row>
    <row r="4296" spans="27:36" x14ac:dyDescent="0.25">
      <c r="AA4296" s="32" t="s">
        <v>4557</v>
      </c>
      <c r="AB4296">
        <v>35.54</v>
      </c>
      <c r="AC4296">
        <f t="shared" si="142"/>
        <v>4.0056338028169014</v>
      </c>
      <c r="AD4296" s="42">
        <v>-1.404889013768007E-3</v>
      </c>
      <c r="AF4296" s="32" t="s">
        <v>4557</v>
      </c>
      <c r="AG4296">
        <v>35.54</v>
      </c>
      <c r="AH4296">
        <f t="shared" si="143"/>
        <v>4.0056338028169014</v>
      </c>
      <c r="AI4296" s="180">
        <v>-1.404889013768007E-3</v>
      </c>
      <c r="AJ4296" s="42">
        <f ca="1">_xlfn.NORM.INV(RAND(),VAR!$F$6,VAR!$F$7)</f>
        <v>-1.2344398398453037E-2</v>
      </c>
    </row>
    <row r="4297" spans="27:36" x14ac:dyDescent="0.25">
      <c r="AA4297" s="32" t="s">
        <v>6648</v>
      </c>
      <c r="AB4297">
        <v>7.1</v>
      </c>
      <c r="AC4297">
        <f t="shared" si="142"/>
        <v>0</v>
      </c>
      <c r="AD4297" s="42">
        <v>-1.4064697609001975E-3</v>
      </c>
      <c r="AF4297" s="32" t="s">
        <v>6648</v>
      </c>
      <c r="AG4297">
        <v>7.1</v>
      </c>
      <c r="AH4297">
        <f t="shared" si="143"/>
        <v>0</v>
      </c>
      <c r="AI4297" s="180">
        <v>-1.4064697609001975E-3</v>
      </c>
      <c r="AJ4297" s="42">
        <f ca="1">_xlfn.NORM.INV(RAND(),VAR!$F$6,VAR!$F$7)</f>
        <v>-2.8074464569473698E-2</v>
      </c>
    </row>
    <row r="4298" spans="27:36" x14ac:dyDescent="0.25">
      <c r="AA4298" s="32" t="s">
        <v>7095</v>
      </c>
      <c r="AB4298">
        <v>7.1</v>
      </c>
      <c r="AC4298">
        <f t="shared" si="142"/>
        <v>-0.98212127316680098</v>
      </c>
      <c r="AD4298" s="42">
        <v>-1.4064697609001975E-3</v>
      </c>
      <c r="AF4298" s="32" t="s">
        <v>7095</v>
      </c>
      <c r="AG4298">
        <v>7.1</v>
      </c>
      <c r="AH4298">
        <f t="shared" si="143"/>
        <v>-0.98212127316680098</v>
      </c>
      <c r="AI4298" s="180">
        <v>-1.4064697609001975E-3</v>
      </c>
      <c r="AJ4298" s="42">
        <f ca="1">_xlfn.NORM.INV(RAND(),VAR!$F$6,VAR!$F$7)</f>
        <v>3.4216049065517729E-2</v>
      </c>
    </row>
    <row r="4299" spans="27:36" x14ac:dyDescent="0.25">
      <c r="AA4299" s="32" t="s">
        <v>793</v>
      </c>
      <c r="AB4299">
        <v>397.12</v>
      </c>
      <c r="AC4299">
        <f t="shared" si="142"/>
        <v>8.3992899408284032</v>
      </c>
      <c r="AD4299" s="42">
        <v>-1.408167370750335E-3</v>
      </c>
      <c r="AF4299" s="32" t="s">
        <v>793</v>
      </c>
      <c r="AG4299">
        <v>397.12</v>
      </c>
      <c r="AH4299">
        <f t="shared" si="143"/>
        <v>8.3992899408284032</v>
      </c>
      <c r="AI4299" s="180">
        <v>-1.408167370750335E-3</v>
      </c>
      <c r="AJ4299" s="42">
        <f ca="1">_xlfn.NORM.INV(RAND(),VAR!$F$6,VAR!$F$7)</f>
        <v>-2.4781202648648561E-2</v>
      </c>
    </row>
    <row r="4300" spans="27:36" x14ac:dyDescent="0.25">
      <c r="AA4300" s="32" t="s">
        <v>4701</v>
      </c>
      <c r="AB4300">
        <v>42.25</v>
      </c>
      <c r="AC4300">
        <f t="shared" si="142"/>
        <v>5.018518518518519</v>
      </c>
      <c r="AD4300" s="42">
        <v>-1.4181044670291687E-3</v>
      </c>
      <c r="AF4300" s="32" t="s">
        <v>4701</v>
      </c>
      <c r="AG4300">
        <v>42.25</v>
      </c>
      <c r="AH4300">
        <f t="shared" si="143"/>
        <v>5.018518518518519</v>
      </c>
      <c r="AI4300" s="180">
        <v>-1.4181044670291687E-3</v>
      </c>
      <c r="AJ4300" s="42">
        <f ca="1">_xlfn.NORM.INV(RAND(),VAR!$F$6,VAR!$F$7)</f>
        <v>4.1421811402824783E-3</v>
      </c>
    </row>
    <row r="4301" spans="27:36" x14ac:dyDescent="0.25">
      <c r="AA4301" s="32" t="s">
        <v>6083</v>
      </c>
      <c r="AB4301">
        <v>7.02</v>
      </c>
      <c r="AC4301">
        <f t="shared" si="142"/>
        <v>-0.95644080416976918</v>
      </c>
      <c r="AD4301" s="42">
        <v>-1.4224751066856944E-3</v>
      </c>
      <c r="AF4301" s="32" t="s">
        <v>6083</v>
      </c>
      <c r="AG4301">
        <v>7.02</v>
      </c>
      <c r="AH4301">
        <f t="shared" si="143"/>
        <v>-0.95644080416976918</v>
      </c>
      <c r="AI4301" s="180">
        <v>-1.4224751066856944E-3</v>
      </c>
      <c r="AJ4301" s="42">
        <f ca="1">_xlfn.NORM.INV(RAND(),VAR!$F$6,VAR!$F$7)</f>
        <v>-3.686261454807634E-3</v>
      </c>
    </row>
    <row r="4302" spans="27:36" x14ac:dyDescent="0.25">
      <c r="AA4302" s="32" t="s">
        <v>1408</v>
      </c>
      <c r="AB4302">
        <v>161.16</v>
      </c>
      <c r="AC4302">
        <f t="shared" si="142"/>
        <v>9.3161915408979112E-4</v>
      </c>
      <c r="AD4302" s="42">
        <v>-1.42511927628719E-3</v>
      </c>
      <c r="AF4302" s="32" t="s">
        <v>1408</v>
      </c>
      <c r="AG4302">
        <v>161.16</v>
      </c>
      <c r="AH4302">
        <f t="shared" si="143"/>
        <v>9.3161915408979112E-4</v>
      </c>
      <c r="AI4302" s="180">
        <v>-1.42511927628719E-3</v>
      </c>
      <c r="AJ4302" s="42">
        <f ca="1">_xlfn.NORM.INV(RAND(),VAR!$F$6,VAR!$F$7)</f>
        <v>-1.0955726537844346E-2</v>
      </c>
    </row>
    <row r="4303" spans="27:36" x14ac:dyDescent="0.25">
      <c r="AA4303" s="32" t="s">
        <v>3046</v>
      </c>
      <c r="AB4303">
        <v>161.01</v>
      </c>
      <c r="AC4303">
        <f t="shared" si="142"/>
        <v>-0.43627897206078015</v>
      </c>
      <c r="AD4303" s="42">
        <v>-1.4264450508559845E-3</v>
      </c>
      <c r="AF4303" s="32" t="s">
        <v>3046</v>
      </c>
      <c r="AG4303">
        <v>161.01</v>
      </c>
      <c r="AH4303">
        <f t="shared" si="143"/>
        <v>-0.43627897206078015</v>
      </c>
      <c r="AI4303" s="180">
        <v>-1.4264450508559845E-3</v>
      </c>
      <c r="AJ4303" s="42">
        <f ca="1">_xlfn.NORM.INV(RAND(),VAR!$F$6,VAR!$F$7)</f>
        <v>-2.0146469711492154E-2</v>
      </c>
    </row>
    <row r="4304" spans="27:36" x14ac:dyDescent="0.25">
      <c r="AA4304" s="32" t="s">
        <v>1072</v>
      </c>
      <c r="AB4304">
        <v>285.62</v>
      </c>
      <c r="AC4304">
        <f t="shared" si="142"/>
        <v>0.78423288355822085</v>
      </c>
      <c r="AD4304" s="42">
        <v>-1.4334160752367264E-3</v>
      </c>
      <c r="AF4304" s="32" t="s">
        <v>1072</v>
      </c>
      <c r="AG4304">
        <v>285.62</v>
      </c>
      <c r="AH4304">
        <f t="shared" si="143"/>
        <v>0.78423288355822085</v>
      </c>
      <c r="AI4304" s="180">
        <v>-1.4334160752367264E-3</v>
      </c>
      <c r="AJ4304" s="42">
        <f ca="1">_xlfn.NORM.INV(RAND(),VAR!$F$6,VAR!$F$7)</f>
        <v>-3.4340850476542721E-2</v>
      </c>
    </row>
    <row r="4305" spans="27:36" x14ac:dyDescent="0.25">
      <c r="AA4305" s="32" t="s">
        <v>1384</v>
      </c>
      <c r="AB4305">
        <v>160.08000000000001</v>
      </c>
      <c r="AC4305">
        <f t="shared" si="142"/>
        <v>2.0657276995306173E-3</v>
      </c>
      <c r="AD4305" s="42">
        <v>-1.4347202295551531E-3</v>
      </c>
      <c r="AF4305" s="32" t="s">
        <v>1384</v>
      </c>
      <c r="AG4305">
        <v>160.08000000000001</v>
      </c>
      <c r="AH4305">
        <f t="shared" si="143"/>
        <v>2.0657276995306173E-3</v>
      </c>
      <c r="AI4305" s="180">
        <v>-1.4347202295551531E-3</v>
      </c>
      <c r="AJ4305" s="42">
        <f ca="1">_xlfn.NORM.INV(RAND(),VAR!$F$6,VAR!$F$7)</f>
        <v>-1.4874951892878435E-2</v>
      </c>
    </row>
    <row r="4306" spans="27:36" x14ac:dyDescent="0.25">
      <c r="AA4306" s="32" t="s">
        <v>1401</v>
      </c>
      <c r="AB4306">
        <v>159.75</v>
      </c>
      <c r="AC4306">
        <f t="shared" si="142"/>
        <v>22.085260115606935</v>
      </c>
      <c r="AD4306" s="42">
        <v>-1.4376797099636685E-3</v>
      </c>
      <c r="AF4306" s="32" t="s">
        <v>1401</v>
      </c>
      <c r="AG4306">
        <v>159.75</v>
      </c>
      <c r="AH4306">
        <f t="shared" si="143"/>
        <v>22.085260115606935</v>
      </c>
      <c r="AI4306" s="180">
        <v>-1.4376797099636685E-3</v>
      </c>
      <c r="AJ4306" s="42">
        <f ca="1">_xlfn.NORM.INV(RAND(),VAR!$F$6,VAR!$F$7)</f>
        <v>-2.1704794639762395E-2</v>
      </c>
    </row>
    <row r="4307" spans="27:36" x14ac:dyDescent="0.25">
      <c r="AA4307" s="32" t="s">
        <v>6001</v>
      </c>
      <c r="AB4307">
        <v>6.92</v>
      </c>
      <c r="AC4307">
        <f t="shared" si="142"/>
        <v>-0.95997917992018966</v>
      </c>
      <c r="AD4307" s="42">
        <v>-1.4430014430013571E-3</v>
      </c>
      <c r="AF4307" s="32" t="s">
        <v>6001</v>
      </c>
      <c r="AG4307">
        <v>6.92</v>
      </c>
      <c r="AH4307">
        <f t="shared" si="143"/>
        <v>-0.95997917992018966</v>
      </c>
      <c r="AI4307" s="180">
        <v>-1.4430014430013571E-3</v>
      </c>
      <c r="AJ4307" s="42">
        <f ca="1">_xlfn.NORM.INV(RAND(),VAR!$F$6,VAR!$F$7)</f>
        <v>8.8080906614203727E-3</v>
      </c>
    </row>
    <row r="4308" spans="27:36" x14ac:dyDescent="0.25">
      <c r="AA4308" s="32" t="s">
        <v>1832</v>
      </c>
      <c r="AB4308">
        <v>172.91</v>
      </c>
      <c r="AC4308">
        <f t="shared" si="142"/>
        <v>-0.1909129193767255</v>
      </c>
      <c r="AD4308" s="42">
        <v>-1.4437514437514176E-3</v>
      </c>
      <c r="AF4308" s="32" t="s">
        <v>1832</v>
      </c>
      <c r="AG4308">
        <v>172.91</v>
      </c>
      <c r="AH4308">
        <f t="shared" si="143"/>
        <v>-0.1909129193767255</v>
      </c>
      <c r="AI4308" s="180">
        <v>-1.4437514437514176E-3</v>
      </c>
      <c r="AJ4308" s="42">
        <f ca="1">_xlfn.NORM.INV(RAND(),VAR!$F$6,VAR!$F$7)</f>
        <v>-2.3485304148991804E-2</v>
      </c>
    </row>
    <row r="4309" spans="27:36" x14ac:dyDescent="0.25">
      <c r="AA4309" s="32" t="s">
        <v>2088</v>
      </c>
      <c r="AB4309">
        <v>213.71</v>
      </c>
      <c r="AC4309">
        <f t="shared" si="142"/>
        <v>-0.29524469067405357</v>
      </c>
      <c r="AD4309" s="42">
        <v>-1.4484627604897105E-3</v>
      </c>
      <c r="AF4309" s="32" t="s">
        <v>2088</v>
      </c>
      <c r="AG4309">
        <v>213.71</v>
      </c>
      <c r="AH4309">
        <f t="shared" si="143"/>
        <v>-0.29524469067405357</v>
      </c>
      <c r="AI4309" s="180">
        <v>-1.4484627604897105E-3</v>
      </c>
      <c r="AJ4309" s="42">
        <f ca="1">_xlfn.NORM.INV(RAND(),VAR!$F$6,VAR!$F$7)</f>
        <v>-3.6348202020457333E-2</v>
      </c>
    </row>
    <row r="4310" spans="27:36" x14ac:dyDescent="0.25">
      <c r="AA4310" s="32" t="s">
        <v>301</v>
      </c>
      <c r="AB4310">
        <v>303.24</v>
      </c>
      <c r="AC4310">
        <f t="shared" si="142"/>
        <v>7.8228105906313647</v>
      </c>
      <c r="AD4310" s="42">
        <v>-1.4488935721812535E-3</v>
      </c>
      <c r="AF4310" s="32" t="s">
        <v>301</v>
      </c>
      <c r="AG4310">
        <v>303.24</v>
      </c>
      <c r="AH4310">
        <f t="shared" si="143"/>
        <v>7.8228105906313647</v>
      </c>
      <c r="AI4310" s="180">
        <v>-1.4488935721812535E-3</v>
      </c>
      <c r="AJ4310" s="42">
        <f ca="1">_xlfn.NORM.INV(RAND(),VAR!$F$6,VAR!$F$7)</f>
        <v>3.5366005067403936E-3</v>
      </c>
    </row>
    <row r="4311" spans="27:36" x14ac:dyDescent="0.25">
      <c r="AA4311" s="32" t="s">
        <v>4365</v>
      </c>
      <c r="AB4311">
        <v>34.369999999999997</v>
      </c>
      <c r="AC4311">
        <f t="shared" si="142"/>
        <v>-0.82113863447127389</v>
      </c>
      <c r="AD4311" s="42">
        <v>-1.4526438117374862E-3</v>
      </c>
      <c r="AF4311" s="32" t="s">
        <v>4365</v>
      </c>
      <c r="AG4311">
        <v>34.369999999999997</v>
      </c>
      <c r="AH4311">
        <f t="shared" si="143"/>
        <v>-0.82113863447127389</v>
      </c>
      <c r="AI4311" s="180">
        <v>-1.4526438117374862E-3</v>
      </c>
      <c r="AJ4311" s="42">
        <f ca="1">_xlfn.NORM.INV(RAND(),VAR!$F$6,VAR!$F$7)</f>
        <v>-6.0327340949926006E-2</v>
      </c>
    </row>
    <row r="4312" spans="27:36" x14ac:dyDescent="0.25">
      <c r="AA4312" s="32" t="s">
        <v>2030</v>
      </c>
      <c r="AB4312">
        <v>192.16</v>
      </c>
      <c r="AC4312">
        <f t="shared" si="142"/>
        <v>6.0208257215929848</v>
      </c>
      <c r="AD4312" s="42">
        <v>-1.4549989607149927E-3</v>
      </c>
      <c r="AF4312" s="32" t="s">
        <v>2030</v>
      </c>
      <c r="AG4312">
        <v>192.16</v>
      </c>
      <c r="AH4312">
        <f t="shared" si="143"/>
        <v>6.0208257215929848</v>
      </c>
      <c r="AI4312" s="180">
        <v>-1.4549989607149927E-3</v>
      </c>
      <c r="AJ4312" s="42">
        <f ca="1">_xlfn.NORM.INV(RAND(),VAR!$F$6,VAR!$F$7)</f>
        <v>-1.6062907440311622E-2</v>
      </c>
    </row>
    <row r="4313" spans="27:36" x14ac:dyDescent="0.25">
      <c r="AA4313" s="32" t="s">
        <v>5183</v>
      </c>
      <c r="AB4313">
        <v>27.37</v>
      </c>
      <c r="AC4313">
        <f t="shared" si="142"/>
        <v>-0.85686643656521277</v>
      </c>
      <c r="AD4313" s="42">
        <v>-1.4593214155417256E-3</v>
      </c>
      <c r="AF4313" s="32" t="s">
        <v>5183</v>
      </c>
      <c r="AG4313">
        <v>27.37</v>
      </c>
      <c r="AH4313">
        <f t="shared" si="143"/>
        <v>-0.85686643656521277</v>
      </c>
      <c r="AI4313" s="180">
        <v>-1.4593214155417256E-3</v>
      </c>
      <c r="AJ4313" s="42">
        <f ca="1">_xlfn.NORM.INV(RAND(),VAR!$F$6,VAR!$F$7)</f>
        <v>-9.431287364611558E-3</v>
      </c>
    </row>
    <row r="4314" spans="27:36" x14ac:dyDescent="0.25">
      <c r="AA4314" s="32" t="s">
        <v>1958</v>
      </c>
      <c r="AB4314">
        <v>191.22</v>
      </c>
      <c r="AC4314">
        <f t="shared" si="142"/>
        <v>-0.12191761950681912</v>
      </c>
      <c r="AD4314" s="42">
        <v>-1.4621409921671269E-3</v>
      </c>
      <c r="AF4314" s="32" t="s">
        <v>1958</v>
      </c>
      <c r="AG4314">
        <v>191.22</v>
      </c>
      <c r="AH4314">
        <f t="shared" si="143"/>
        <v>-0.12191761950681912</v>
      </c>
      <c r="AI4314" s="180">
        <v>-1.4621409921671269E-3</v>
      </c>
      <c r="AJ4314" s="42">
        <f ca="1">_xlfn.NORM.INV(RAND(),VAR!$F$6,VAR!$F$7)</f>
        <v>2.7192289486897791E-2</v>
      </c>
    </row>
    <row r="4315" spans="27:36" x14ac:dyDescent="0.25">
      <c r="AA4315" s="32" t="s">
        <v>2086</v>
      </c>
      <c r="AB4315">
        <v>217.77</v>
      </c>
      <c r="AC4315">
        <f t="shared" si="142"/>
        <v>0.52542729055757942</v>
      </c>
      <c r="AD4315" s="42">
        <v>-1.4672841487458621E-3</v>
      </c>
      <c r="AF4315" s="32" t="s">
        <v>2086</v>
      </c>
      <c r="AG4315">
        <v>217.77</v>
      </c>
      <c r="AH4315">
        <f t="shared" si="143"/>
        <v>0.52542729055757942</v>
      </c>
      <c r="AI4315" s="180">
        <v>-1.4672841487458621E-3</v>
      </c>
      <c r="AJ4315" s="42">
        <f ca="1">_xlfn.NORM.INV(RAND(),VAR!$F$6,VAR!$F$7)</f>
        <v>3.1669731032494663E-3</v>
      </c>
    </row>
    <row r="4316" spans="27:36" x14ac:dyDescent="0.25">
      <c r="AA4316" s="32" t="s">
        <v>3147</v>
      </c>
      <c r="AB4316">
        <v>142.76</v>
      </c>
      <c r="AC4316">
        <f t="shared" si="142"/>
        <v>3.2161842882457172</v>
      </c>
      <c r="AD4316" s="42">
        <v>-1.468839616702855E-3</v>
      </c>
      <c r="AF4316" s="32" t="s">
        <v>3147</v>
      </c>
      <c r="AG4316">
        <v>142.76</v>
      </c>
      <c r="AH4316">
        <f t="shared" si="143"/>
        <v>3.2161842882457172</v>
      </c>
      <c r="AI4316" s="180">
        <v>-1.468839616702855E-3</v>
      </c>
      <c r="AJ4316" s="42">
        <f ca="1">_xlfn.NORM.INV(RAND(),VAR!$F$6,VAR!$F$7)</f>
        <v>-2.6040817142563087E-2</v>
      </c>
    </row>
    <row r="4317" spans="27:36" x14ac:dyDescent="0.25">
      <c r="AA4317" s="32" t="s">
        <v>4732</v>
      </c>
      <c r="AB4317">
        <v>33.86</v>
      </c>
      <c r="AC4317">
        <f t="shared" si="142"/>
        <v>4.0088757396449708</v>
      </c>
      <c r="AD4317" s="42">
        <v>-1.4744913005012572E-3</v>
      </c>
      <c r="AF4317" s="32" t="s">
        <v>4732</v>
      </c>
      <c r="AG4317">
        <v>33.86</v>
      </c>
      <c r="AH4317">
        <f t="shared" si="143"/>
        <v>4.0088757396449708</v>
      </c>
      <c r="AI4317" s="180">
        <v>-1.4744913005012572E-3</v>
      </c>
      <c r="AJ4317" s="42">
        <f ca="1">_xlfn.NORM.INV(RAND(),VAR!$F$6,VAR!$F$7)</f>
        <v>7.9053852606803462E-3</v>
      </c>
    </row>
    <row r="4318" spans="27:36" x14ac:dyDescent="0.25">
      <c r="AA4318" s="32" t="s">
        <v>6112</v>
      </c>
      <c r="AB4318">
        <v>6.76</v>
      </c>
      <c r="AC4318">
        <f t="shared" si="142"/>
        <v>1.481481481481417E-3</v>
      </c>
      <c r="AD4318" s="42">
        <v>-1.477104874446078E-3</v>
      </c>
      <c r="AF4318" s="32" t="s">
        <v>6112</v>
      </c>
      <c r="AG4318">
        <v>6.76</v>
      </c>
      <c r="AH4318">
        <f t="shared" si="143"/>
        <v>1.481481481481417E-3</v>
      </c>
      <c r="AI4318" s="180">
        <v>-1.477104874446078E-3</v>
      </c>
      <c r="AJ4318" s="42">
        <f ca="1">_xlfn.NORM.INV(RAND(),VAR!$F$6,VAR!$F$7)</f>
        <v>-2.1278197530240493E-2</v>
      </c>
    </row>
    <row r="4319" spans="27:36" x14ac:dyDescent="0.25">
      <c r="AA4319" s="32" t="s">
        <v>7234</v>
      </c>
      <c r="AB4319">
        <v>6.75</v>
      </c>
      <c r="AC4319">
        <f t="shared" si="142"/>
        <v>-0.95444729383182614</v>
      </c>
      <c r="AD4319" s="42">
        <v>-1.4792899408283544E-3</v>
      </c>
      <c r="AF4319" s="32" t="s">
        <v>7234</v>
      </c>
      <c r="AG4319">
        <v>6.75</v>
      </c>
      <c r="AH4319">
        <f t="shared" si="143"/>
        <v>-0.95444729383182614</v>
      </c>
      <c r="AI4319" s="180">
        <v>-1.4792899408283544E-3</v>
      </c>
      <c r="AJ4319" s="42">
        <f ca="1">_xlfn.NORM.INV(RAND(),VAR!$F$6,VAR!$F$7)</f>
        <v>-2.1431130012419832E-2</v>
      </c>
    </row>
    <row r="4320" spans="27:36" x14ac:dyDescent="0.25">
      <c r="AA4320" s="32" t="s">
        <v>2918</v>
      </c>
      <c r="AB4320">
        <v>148.18</v>
      </c>
      <c r="AC4320">
        <f t="shared" si="142"/>
        <v>21.050595238095241</v>
      </c>
      <c r="AD4320" s="42">
        <v>-1.4824797843665527E-3</v>
      </c>
      <c r="AF4320" s="32" t="s">
        <v>2918</v>
      </c>
      <c r="AG4320">
        <v>148.18</v>
      </c>
      <c r="AH4320">
        <f t="shared" si="143"/>
        <v>21.050595238095241</v>
      </c>
      <c r="AI4320" s="180">
        <v>-1.4824797843665527E-3</v>
      </c>
      <c r="AJ4320" s="42">
        <f ca="1">_xlfn.NORM.INV(RAND(),VAR!$F$6,VAR!$F$7)</f>
        <v>1.5517886253592605E-2</v>
      </c>
    </row>
    <row r="4321" spans="27:36" x14ac:dyDescent="0.25">
      <c r="AA4321" s="32" t="s">
        <v>6122</v>
      </c>
      <c r="AB4321">
        <v>6.72</v>
      </c>
      <c r="AC4321">
        <f t="shared" si="142"/>
        <v>-0.9824552242702731</v>
      </c>
      <c r="AD4321" s="42">
        <v>-1.4858841010402246E-3</v>
      </c>
      <c r="AF4321" s="32" t="s">
        <v>6122</v>
      </c>
      <c r="AG4321">
        <v>6.72</v>
      </c>
      <c r="AH4321">
        <f t="shared" si="143"/>
        <v>-0.9824552242702731</v>
      </c>
      <c r="AI4321" s="180">
        <v>-1.4858841010402246E-3</v>
      </c>
      <c r="AJ4321" s="42">
        <f ca="1">_xlfn.NORM.INV(RAND(),VAR!$F$6,VAR!$F$7)</f>
        <v>2.7862558834568351E-2</v>
      </c>
    </row>
    <row r="4322" spans="27:36" x14ac:dyDescent="0.25">
      <c r="AA4322" s="32" t="s">
        <v>352</v>
      </c>
      <c r="AB4322">
        <v>383.02</v>
      </c>
      <c r="AC4322">
        <f t="shared" si="142"/>
        <v>5.4028752925442989</v>
      </c>
      <c r="AD4322" s="42">
        <v>-1.4859615735550724E-3</v>
      </c>
      <c r="AF4322" s="32" t="s">
        <v>352</v>
      </c>
      <c r="AG4322">
        <v>383.02</v>
      </c>
      <c r="AH4322">
        <f t="shared" si="143"/>
        <v>5.4028752925442989</v>
      </c>
      <c r="AI4322" s="180">
        <v>-1.4859615735550724E-3</v>
      </c>
      <c r="AJ4322" s="42">
        <f ca="1">_xlfn.NORM.INV(RAND(),VAR!$F$6,VAR!$F$7)</f>
        <v>-7.4537786148955458E-5</v>
      </c>
    </row>
    <row r="4323" spans="27:36" x14ac:dyDescent="0.25">
      <c r="AA4323" s="32" t="s">
        <v>4094</v>
      </c>
      <c r="AB4323">
        <v>59.82</v>
      </c>
      <c r="AC4323">
        <f t="shared" si="142"/>
        <v>0.80072245635159556</v>
      </c>
      <c r="AD4323" s="42">
        <v>-1.5022533800700399E-3</v>
      </c>
      <c r="AF4323" s="32" t="s">
        <v>4094</v>
      </c>
      <c r="AG4323">
        <v>59.82</v>
      </c>
      <c r="AH4323">
        <f t="shared" si="143"/>
        <v>0.80072245635159556</v>
      </c>
      <c r="AI4323" s="180">
        <v>-1.5022533800700399E-3</v>
      </c>
      <c r="AJ4323" s="42">
        <f ca="1">_xlfn.NORM.INV(RAND(),VAR!$F$6,VAR!$F$7)</f>
        <v>-1.2801636880031516E-2</v>
      </c>
    </row>
    <row r="4324" spans="27:36" x14ac:dyDescent="0.25">
      <c r="AA4324" s="32" t="s">
        <v>4985</v>
      </c>
      <c r="AB4324">
        <v>33.22</v>
      </c>
      <c r="AC4324">
        <f t="shared" si="142"/>
        <v>4.0105580693815988</v>
      </c>
      <c r="AD4324" s="42">
        <v>-1.5028554253082582E-3</v>
      </c>
      <c r="AF4324" s="32" t="s">
        <v>4985</v>
      </c>
      <c r="AG4324">
        <v>33.22</v>
      </c>
      <c r="AH4324">
        <f t="shared" si="143"/>
        <v>4.0105580693815988</v>
      </c>
      <c r="AI4324" s="180">
        <v>-1.5028554253082582E-3</v>
      </c>
      <c r="AJ4324" s="42">
        <f ca="1">_xlfn.NORM.INV(RAND(),VAR!$F$6,VAR!$F$7)</f>
        <v>9.25998448778248E-3</v>
      </c>
    </row>
    <row r="4325" spans="27:36" x14ac:dyDescent="0.25">
      <c r="AA4325" s="32" t="s">
        <v>6128</v>
      </c>
      <c r="AB4325">
        <v>6.63</v>
      </c>
      <c r="AC4325">
        <f t="shared" si="142"/>
        <v>-0.89984894259818726</v>
      </c>
      <c r="AD4325" s="42">
        <v>-1.5060240963855609E-3</v>
      </c>
      <c r="AF4325" s="32" t="s">
        <v>6128</v>
      </c>
      <c r="AG4325">
        <v>6.63</v>
      </c>
      <c r="AH4325">
        <f t="shared" si="143"/>
        <v>-0.89984894259818726</v>
      </c>
      <c r="AI4325" s="180">
        <v>-1.5060240963855609E-3</v>
      </c>
      <c r="AJ4325" s="42">
        <f ca="1">_xlfn.NORM.INV(RAND(),VAR!$F$6,VAR!$F$7)</f>
        <v>5.395868947343679E-3</v>
      </c>
    </row>
    <row r="4326" spans="27:36" x14ac:dyDescent="0.25">
      <c r="AA4326" s="32" t="s">
        <v>4041</v>
      </c>
      <c r="AB4326">
        <v>66.2</v>
      </c>
      <c r="AC4326">
        <f t="shared" si="142"/>
        <v>-0.83623184820522967</v>
      </c>
      <c r="AD4326" s="42">
        <v>-1.5082956259425684E-3</v>
      </c>
      <c r="AF4326" s="32" t="s">
        <v>4041</v>
      </c>
      <c r="AG4326">
        <v>66.2</v>
      </c>
      <c r="AH4326">
        <f t="shared" si="143"/>
        <v>-0.83623184820522967</v>
      </c>
      <c r="AI4326" s="180">
        <v>-1.5082956259425684E-3</v>
      </c>
      <c r="AJ4326" s="42">
        <f ca="1">_xlfn.NORM.INV(RAND(),VAR!$F$6,VAR!$F$7)</f>
        <v>1.5030320223224272E-2</v>
      </c>
    </row>
    <row r="4327" spans="27:36" x14ac:dyDescent="0.25">
      <c r="AA4327" s="32" t="s">
        <v>446</v>
      </c>
      <c r="AB4327">
        <v>404.23</v>
      </c>
      <c r="AC4327">
        <f t="shared" si="142"/>
        <v>9.0921358018027698E-2</v>
      </c>
      <c r="AD4327" s="42">
        <v>-1.5314313943436408E-3</v>
      </c>
      <c r="AF4327" s="32" t="s">
        <v>446</v>
      </c>
      <c r="AG4327">
        <v>404.23</v>
      </c>
      <c r="AH4327">
        <f t="shared" si="143"/>
        <v>9.0921358018027698E-2</v>
      </c>
      <c r="AI4327" s="180">
        <v>-1.5314313943436408E-3</v>
      </c>
      <c r="AJ4327" s="42">
        <f ca="1">_xlfn.NORM.INV(RAND(),VAR!$F$6,VAR!$F$7)</f>
        <v>-2.6822617594099603E-3</v>
      </c>
    </row>
    <row r="4328" spans="27:36" x14ac:dyDescent="0.25">
      <c r="AA4328" s="32" t="s">
        <v>743</v>
      </c>
      <c r="AB4328">
        <v>370.54</v>
      </c>
      <c r="AC4328">
        <f t="shared" si="142"/>
        <v>10.418798151001541</v>
      </c>
      <c r="AD4328" s="42">
        <v>-1.5359327423135616E-3</v>
      </c>
      <c r="AF4328" s="32" t="s">
        <v>743</v>
      </c>
      <c r="AG4328">
        <v>370.54</v>
      </c>
      <c r="AH4328">
        <f t="shared" si="143"/>
        <v>10.418798151001541</v>
      </c>
      <c r="AI4328" s="180">
        <v>-1.5359327423135616E-3</v>
      </c>
      <c r="AJ4328" s="42">
        <f ca="1">_xlfn.NORM.INV(RAND(),VAR!$F$6,VAR!$F$7)</f>
        <v>2.8843969528392369E-2</v>
      </c>
    </row>
    <row r="4329" spans="27:36" x14ac:dyDescent="0.25">
      <c r="AA4329" s="32" t="s">
        <v>5071</v>
      </c>
      <c r="AB4329">
        <v>32.450000000000003</v>
      </c>
      <c r="AC4329">
        <f t="shared" si="142"/>
        <v>4.0154559505409591</v>
      </c>
      <c r="AD4329" s="42">
        <v>-1.5384615384614886E-3</v>
      </c>
      <c r="AF4329" s="32" t="s">
        <v>5071</v>
      </c>
      <c r="AG4329">
        <v>32.450000000000003</v>
      </c>
      <c r="AH4329">
        <f t="shared" si="143"/>
        <v>4.0154559505409591</v>
      </c>
      <c r="AI4329" s="180">
        <v>-1.5384615384614886E-3</v>
      </c>
      <c r="AJ4329" s="42">
        <f ca="1">_xlfn.NORM.INV(RAND(),VAR!$F$6,VAR!$F$7)</f>
        <v>1.5079173107061134E-2</v>
      </c>
    </row>
    <row r="4330" spans="27:36" x14ac:dyDescent="0.25">
      <c r="AA4330" s="32" t="s">
        <v>6763</v>
      </c>
      <c r="AB4330">
        <v>6.47</v>
      </c>
      <c r="AC4330">
        <f t="shared" si="142"/>
        <v>-0.95427238674111248</v>
      </c>
      <c r="AD4330" s="42">
        <v>-1.5432098765433278E-3</v>
      </c>
      <c r="AF4330" s="32" t="s">
        <v>6763</v>
      </c>
      <c r="AG4330">
        <v>6.47</v>
      </c>
      <c r="AH4330">
        <f t="shared" si="143"/>
        <v>-0.95427238674111248</v>
      </c>
      <c r="AI4330" s="180">
        <v>-1.5432098765433278E-3</v>
      </c>
      <c r="AJ4330" s="42">
        <f ca="1">_xlfn.NORM.INV(RAND(),VAR!$F$6,VAR!$F$7)</f>
        <v>3.2635904714937991E-2</v>
      </c>
    </row>
    <row r="4331" spans="27:36" x14ac:dyDescent="0.25">
      <c r="AA4331" s="32" t="s">
        <v>2717</v>
      </c>
      <c r="AB4331">
        <v>141.49</v>
      </c>
      <c r="AC4331">
        <f t="shared" si="142"/>
        <v>3.4036725801431684</v>
      </c>
      <c r="AD4331" s="42">
        <v>-1.5524663044245157E-3</v>
      </c>
      <c r="AF4331" s="32" t="s">
        <v>2717</v>
      </c>
      <c r="AG4331">
        <v>141.49</v>
      </c>
      <c r="AH4331">
        <f t="shared" si="143"/>
        <v>3.4036725801431684</v>
      </c>
      <c r="AI4331" s="180">
        <v>-1.5524663044245157E-3</v>
      </c>
      <c r="AJ4331" s="42">
        <f ca="1">_xlfn.NORM.INV(RAND(),VAR!$F$6,VAR!$F$7)</f>
        <v>-2.6818560242753069E-2</v>
      </c>
    </row>
    <row r="4332" spans="27:36" x14ac:dyDescent="0.25">
      <c r="AA4332" s="32" t="s">
        <v>4461</v>
      </c>
      <c r="AB4332">
        <v>32.130000000000003</v>
      </c>
      <c r="AC4332">
        <f t="shared" si="142"/>
        <v>-0.78893779149970433</v>
      </c>
      <c r="AD4332" s="42">
        <v>-1.5537600994405265E-3</v>
      </c>
      <c r="AF4332" s="32" t="s">
        <v>4461</v>
      </c>
      <c r="AG4332">
        <v>32.130000000000003</v>
      </c>
      <c r="AH4332">
        <f t="shared" si="143"/>
        <v>-0.78893779149970433</v>
      </c>
      <c r="AI4332" s="180">
        <v>-1.5537600994405265E-3</v>
      </c>
      <c r="AJ4332" s="42">
        <f ca="1">_xlfn.NORM.INV(RAND(),VAR!$F$6,VAR!$F$7)</f>
        <v>2.6733883144892567E-2</v>
      </c>
    </row>
    <row r="4333" spans="27:36" x14ac:dyDescent="0.25">
      <c r="AA4333" s="32" t="s">
        <v>2788</v>
      </c>
      <c r="AB4333">
        <v>152.22999999999999</v>
      </c>
      <c r="AC4333">
        <f t="shared" si="142"/>
        <v>-6.6073619631901948E-2</v>
      </c>
      <c r="AD4333" s="42">
        <v>-1.5740801469141807E-3</v>
      </c>
      <c r="AF4333" s="32" t="s">
        <v>2788</v>
      </c>
      <c r="AG4333">
        <v>152.22999999999999</v>
      </c>
      <c r="AH4333">
        <f t="shared" si="143"/>
        <v>-6.6073619631901948E-2</v>
      </c>
      <c r="AI4333" s="180">
        <v>-1.5740801469141807E-3</v>
      </c>
      <c r="AJ4333" s="42">
        <f ca="1">_xlfn.NORM.INV(RAND(),VAR!$F$6,VAR!$F$7)</f>
        <v>2.7377337441880371E-2</v>
      </c>
    </row>
    <row r="4334" spans="27:36" x14ac:dyDescent="0.25">
      <c r="AA4334" s="32" t="s">
        <v>1473</v>
      </c>
      <c r="AB4334">
        <v>163</v>
      </c>
      <c r="AC4334">
        <f t="shared" si="142"/>
        <v>12.00877893056664</v>
      </c>
      <c r="AD4334" s="42">
        <v>-1.5925517579320481E-3</v>
      </c>
      <c r="AF4334" s="32" t="s">
        <v>1473</v>
      </c>
      <c r="AG4334">
        <v>163</v>
      </c>
      <c r="AH4334">
        <f t="shared" si="143"/>
        <v>12.00877893056664</v>
      </c>
      <c r="AI4334" s="180">
        <v>-1.5925517579320481E-3</v>
      </c>
      <c r="AJ4334" s="42">
        <f ca="1">_xlfn.NORM.INV(RAND(),VAR!$F$6,VAR!$F$7)</f>
        <v>-3.5491098898338749E-3</v>
      </c>
    </row>
    <row r="4335" spans="27:36" x14ac:dyDescent="0.25">
      <c r="AA4335" s="32" t="s">
        <v>5496</v>
      </c>
      <c r="AB4335">
        <v>12.53</v>
      </c>
      <c r="AC4335">
        <f t="shared" si="142"/>
        <v>-0.92585798816568043</v>
      </c>
      <c r="AD4335" s="42">
        <v>-1.5936254980081221E-3</v>
      </c>
      <c r="AF4335" s="32" t="s">
        <v>5496</v>
      </c>
      <c r="AG4335">
        <v>12.53</v>
      </c>
      <c r="AH4335">
        <f t="shared" si="143"/>
        <v>-0.92585798816568043</v>
      </c>
      <c r="AI4335" s="180">
        <v>-1.5936254980081221E-3</v>
      </c>
      <c r="AJ4335" s="42">
        <f ca="1">_xlfn.NORM.INV(RAND(),VAR!$F$6,VAR!$F$7)</f>
        <v>7.8094803517521419E-3</v>
      </c>
    </row>
    <row r="4336" spans="27:36" x14ac:dyDescent="0.25">
      <c r="AA4336" s="32" t="s">
        <v>2566</v>
      </c>
      <c r="AB4336">
        <v>169</v>
      </c>
      <c r="AC4336">
        <f t="shared" si="142"/>
        <v>-9.9003038865490223E-2</v>
      </c>
      <c r="AD4336" s="42">
        <v>-1.5950847758020581E-3</v>
      </c>
      <c r="AF4336" s="32" t="s">
        <v>2566</v>
      </c>
      <c r="AG4336">
        <v>169</v>
      </c>
      <c r="AH4336">
        <f t="shared" si="143"/>
        <v>-9.9003038865490223E-2</v>
      </c>
      <c r="AI4336" s="180">
        <v>-1.5950847758020581E-3</v>
      </c>
      <c r="AJ4336" s="42">
        <f ca="1">_xlfn.NORM.INV(RAND(),VAR!$F$6,VAR!$F$7)</f>
        <v>1.0530008927393144E-2</v>
      </c>
    </row>
    <row r="4337" spans="27:36" x14ac:dyDescent="0.25">
      <c r="AA4337" s="32" t="s">
        <v>2224</v>
      </c>
      <c r="AB4337">
        <v>187.57</v>
      </c>
      <c r="AC4337">
        <f t="shared" si="142"/>
        <v>4.0072076882007472</v>
      </c>
      <c r="AD4337" s="42">
        <v>-1.5968488848672191E-3</v>
      </c>
      <c r="AF4337" s="32" t="s">
        <v>2224</v>
      </c>
      <c r="AG4337">
        <v>187.57</v>
      </c>
      <c r="AH4337">
        <f t="shared" si="143"/>
        <v>4.0072076882007472</v>
      </c>
      <c r="AI4337" s="180">
        <v>-1.5968488848672191E-3</v>
      </c>
      <c r="AJ4337" s="42">
        <f ca="1">_xlfn.NORM.INV(RAND(),VAR!$F$6,VAR!$F$7)</f>
        <v>2.4102993340491912E-2</v>
      </c>
    </row>
    <row r="4338" spans="27:36" x14ac:dyDescent="0.25">
      <c r="AA4338" s="32" t="s">
        <v>4682</v>
      </c>
      <c r="AB4338">
        <v>37.46</v>
      </c>
      <c r="AC4338">
        <f t="shared" si="142"/>
        <v>5.022508038585209</v>
      </c>
      <c r="AD4338" s="42">
        <v>-1.5991471215351938E-3</v>
      </c>
      <c r="AF4338" s="32" t="s">
        <v>4682</v>
      </c>
      <c r="AG4338">
        <v>37.46</v>
      </c>
      <c r="AH4338">
        <f t="shared" si="143"/>
        <v>5.022508038585209</v>
      </c>
      <c r="AI4338" s="180">
        <v>-1.5991471215351938E-3</v>
      </c>
      <c r="AJ4338" s="42">
        <f ca="1">_xlfn.NORM.INV(RAND(),VAR!$F$6,VAR!$F$7)</f>
        <v>-2.1280308061882566E-2</v>
      </c>
    </row>
    <row r="4339" spans="27:36" x14ac:dyDescent="0.25">
      <c r="AA4339" s="32" t="s">
        <v>7248</v>
      </c>
      <c r="AB4339">
        <v>6.22</v>
      </c>
      <c r="AC4339">
        <f t="shared" si="142"/>
        <v>-0.96427956124734393</v>
      </c>
      <c r="AD4339" s="42">
        <v>-1.6051364365972098E-3</v>
      </c>
      <c r="AF4339" s="32" t="s">
        <v>7248</v>
      </c>
      <c r="AG4339">
        <v>6.22</v>
      </c>
      <c r="AH4339">
        <f t="shared" si="143"/>
        <v>-0.96427956124734393</v>
      </c>
      <c r="AI4339" s="180">
        <v>-1.6051364365972098E-3</v>
      </c>
      <c r="AJ4339" s="42">
        <f ca="1">_xlfn.NORM.INV(RAND(),VAR!$F$6,VAR!$F$7)</f>
        <v>3.9079214222276906E-2</v>
      </c>
    </row>
    <row r="4340" spans="27:36" x14ac:dyDescent="0.25">
      <c r="AA4340" s="32" t="s">
        <v>1287</v>
      </c>
      <c r="AB4340">
        <v>174.13</v>
      </c>
      <c r="AC4340">
        <f t="shared" si="142"/>
        <v>27.130856219709205</v>
      </c>
      <c r="AD4340" s="42">
        <v>-1.6054125336849578E-3</v>
      </c>
      <c r="AF4340" s="32" t="s">
        <v>1287</v>
      </c>
      <c r="AG4340">
        <v>174.13</v>
      </c>
      <c r="AH4340">
        <f t="shared" si="143"/>
        <v>27.130856219709205</v>
      </c>
      <c r="AI4340" s="180">
        <v>-1.6054125336849578E-3</v>
      </c>
      <c r="AJ4340" s="42">
        <f ca="1">_xlfn.NORM.INV(RAND(),VAR!$F$6,VAR!$F$7)</f>
        <v>6.8907165518142729E-3</v>
      </c>
    </row>
    <row r="4341" spans="27:36" x14ac:dyDescent="0.25">
      <c r="AA4341" s="32" t="s">
        <v>7244</v>
      </c>
      <c r="AB4341">
        <v>6.19</v>
      </c>
      <c r="AC4341">
        <f t="shared" si="142"/>
        <v>-0.98386634347225477</v>
      </c>
      <c r="AD4341" s="42">
        <v>-1.612903225806428E-3</v>
      </c>
      <c r="AF4341" s="32" t="s">
        <v>7244</v>
      </c>
      <c r="AG4341">
        <v>6.19</v>
      </c>
      <c r="AH4341">
        <f t="shared" si="143"/>
        <v>-0.98386634347225477</v>
      </c>
      <c r="AI4341" s="180">
        <v>-1.612903225806428E-3</v>
      </c>
      <c r="AJ4341" s="42">
        <f ca="1">_xlfn.NORM.INV(RAND(),VAR!$F$6,VAR!$F$7)</f>
        <v>-7.7186377858637599E-3</v>
      </c>
    </row>
    <row r="4342" spans="27:36" x14ac:dyDescent="0.25">
      <c r="AA4342" s="32" t="s">
        <v>698</v>
      </c>
      <c r="AB4342">
        <v>383.67</v>
      </c>
      <c r="AC4342">
        <f t="shared" si="142"/>
        <v>0.94618037942578903</v>
      </c>
      <c r="AD4342" s="42">
        <v>-1.6133649067110456E-3</v>
      </c>
      <c r="AF4342" s="32" t="s">
        <v>698</v>
      </c>
      <c r="AG4342">
        <v>383.67</v>
      </c>
      <c r="AH4342">
        <f t="shared" si="143"/>
        <v>0.94618037942578903</v>
      </c>
      <c r="AI4342" s="180">
        <v>-1.6133649067110456E-3</v>
      </c>
      <c r="AJ4342" s="42">
        <f ca="1">_xlfn.NORM.INV(RAND(),VAR!$F$6,VAR!$F$7)</f>
        <v>-1.0208700862439357E-3</v>
      </c>
    </row>
    <row r="4343" spans="27:36" x14ac:dyDescent="0.25">
      <c r="AA4343" s="32" t="s">
        <v>1213</v>
      </c>
      <c r="AB4343">
        <v>197.14</v>
      </c>
      <c r="AC4343">
        <f t="shared" si="142"/>
        <v>15.001623376623375</v>
      </c>
      <c r="AD4343" s="42">
        <v>-1.6205813835714622E-3</v>
      </c>
      <c r="AF4343" s="32" t="s">
        <v>1213</v>
      </c>
      <c r="AG4343">
        <v>197.14</v>
      </c>
      <c r="AH4343">
        <f t="shared" si="143"/>
        <v>15.001623376623375</v>
      </c>
      <c r="AI4343" s="180">
        <v>-1.6205813835714622E-3</v>
      </c>
      <c r="AJ4343" s="42">
        <f ca="1">_xlfn.NORM.INV(RAND(),VAR!$F$6,VAR!$F$7)</f>
        <v>2.2285012168259431E-2</v>
      </c>
    </row>
    <row r="4344" spans="27:36" x14ac:dyDescent="0.25">
      <c r="AA4344" s="32" t="s">
        <v>5674</v>
      </c>
      <c r="AB4344">
        <v>12.32</v>
      </c>
      <c r="AC4344">
        <f t="shared" si="142"/>
        <v>-0.93506561956464451</v>
      </c>
      <c r="AD4344" s="42">
        <v>-1.6207455429497752E-3</v>
      </c>
      <c r="AF4344" s="32" t="s">
        <v>5674</v>
      </c>
      <c r="AG4344">
        <v>12.32</v>
      </c>
      <c r="AH4344">
        <f t="shared" si="143"/>
        <v>-0.93506561956464451</v>
      </c>
      <c r="AI4344" s="180">
        <v>-1.6207455429497752E-3</v>
      </c>
      <c r="AJ4344" s="42">
        <f ca="1">_xlfn.NORM.INV(RAND(),VAR!$F$6,VAR!$F$7)</f>
        <v>3.9901766984607692E-2</v>
      </c>
    </row>
    <row r="4345" spans="27:36" x14ac:dyDescent="0.25">
      <c r="AA4345" s="32" t="s">
        <v>2432</v>
      </c>
      <c r="AB4345">
        <v>189.73</v>
      </c>
      <c r="AC4345">
        <f t="shared" si="142"/>
        <v>-0.49688419824454411</v>
      </c>
      <c r="AD4345" s="42">
        <v>-1.6312355293622849E-3</v>
      </c>
      <c r="AF4345" s="32" t="s">
        <v>2432</v>
      </c>
      <c r="AG4345">
        <v>189.73</v>
      </c>
      <c r="AH4345">
        <f t="shared" si="143"/>
        <v>-0.49688419824454411</v>
      </c>
      <c r="AI4345" s="180">
        <v>-1.6312355293622849E-3</v>
      </c>
      <c r="AJ4345" s="42">
        <f ca="1">_xlfn.NORM.INV(RAND(),VAR!$F$6,VAR!$F$7)</f>
        <v>9.0598370542481032E-4</v>
      </c>
    </row>
    <row r="4346" spans="27:36" x14ac:dyDescent="0.25">
      <c r="AA4346" s="32" t="s">
        <v>688</v>
      </c>
      <c r="AB4346">
        <v>377.11</v>
      </c>
      <c r="AC4346">
        <f t="shared" si="142"/>
        <v>-2.9842298886058938E-2</v>
      </c>
      <c r="AD4346" s="42">
        <v>-1.6413840573955563E-3</v>
      </c>
      <c r="AF4346" s="32" t="s">
        <v>688</v>
      </c>
      <c r="AG4346">
        <v>377.11</v>
      </c>
      <c r="AH4346">
        <f t="shared" si="143"/>
        <v>-2.9842298886058938E-2</v>
      </c>
      <c r="AI4346" s="180">
        <v>-1.6413840573955563E-3</v>
      </c>
      <c r="AJ4346" s="42">
        <f ca="1">_xlfn.NORM.INV(RAND(),VAR!$F$6,VAR!$F$7)</f>
        <v>-2.8826438244273028E-2</v>
      </c>
    </row>
    <row r="4347" spans="27:36" x14ac:dyDescent="0.25">
      <c r="AA4347" s="32" t="s">
        <v>922</v>
      </c>
      <c r="AB4347">
        <v>388.71</v>
      </c>
      <c r="AC4347">
        <f t="shared" si="142"/>
        <v>63.355960264900659</v>
      </c>
      <c r="AD4347" s="42">
        <v>-1.6437652497753863E-3</v>
      </c>
      <c r="AF4347" s="32" t="s">
        <v>922</v>
      </c>
      <c r="AG4347">
        <v>388.71</v>
      </c>
      <c r="AH4347">
        <f t="shared" si="143"/>
        <v>63.355960264900659</v>
      </c>
      <c r="AI4347" s="180">
        <v>-1.6437652497753863E-3</v>
      </c>
      <c r="AJ4347" s="42">
        <f ca="1">_xlfn.NORM.INV(RAND(),VAR!$F$6,VAR!$F$7)</f>
        <v>-5.6389213256605149E-3</v>
      </c>
    </row>
    <row r="4348" spans="27:36" x14ac:dyDescent="0.25">
      <c r="AA4348" s="32" t="s">
        <v>7116</v>
      </c>
      <c r="AB4348">
        <v>6.04</v>
      </c>
      <c r="AC4348">
        <f t="shared" si="142"/>
        <v>-0.96420952832424744</v>
      </c>
      <c r="AD4348" s="42">
        <v>-1.6528925619834212E-3</v>
      </c>
      <c r="AF4348" s="32" t="s">
        <v>7116</v>
      </c>
      <c r="AG4348">
        <v>6.04</v>
      </c>
      <c r="AH4348">
        <f t="shared" si="143"/>
        <v>-0.96420952832424744</v>
      </c>
      <c r="AI4348" s="180">
        <v>-1.6528925619834212E-3</v>
      </c>
      <c r="AJ4348" s="42">
        <f ca="1">_xlfn.NORM.INV(RAND(),VAR!$F$6,VAR!$F$7)</f>
        <v>9.7375166292577673E-3</v>
      </c>
    </row>
    <row r="4349" spans="27:36" x14ac:dyDescent="0.25">
      <c r="AA4349" s="32" t="s">
        <v>1740</v>
      </c>
      <c r="AB4349">
        <v>168.76</v>
      </c>
      <c r="AC4349">
        <f t="shared" si="142"/>
        <v>0.1760278745644599</v>
      </c>
      <c r="AD4349" s="42">
        <v>-1.656412683388564E-3</v>
      </c>
      <c r="AF4349" s="32" t="s">
        <v>1740</v>
      </c>
      <c r="AG4349">
        <v>168.76</v>
      </c>
      <c r="AH4349">
        <f t="shared" si="143"/>
        <v>0.1760278745644599</v>
      </c>
      <c r="AI4349" s="180">
        <v>-1.656412683388564E-3</v>
      </c>
      <c r="AJ4349" s="42">
        <f ca="1">_xlfn.NORM.INV(RAND(),VAR!$F$6,VAR!$F$7)</f>
        <v>1.8658228581493201E-3</v>
      </c>
    </row>
    <row r="4350" spans="27:36" x14ac:dyDescent="0.25">
      <c r="AA4350" s="32" t="s">
        <v>3112</v>
      </c>
      <c r="AB4350">
        <v>143.5</v>
      </c>
      <c r="AC4350">
        <f t="shared" si="142"/>
        <v>-0.67954443948191157</v>
      </c>
      <c r="AD4350" s="42">
        <v>-1.669681369138809E-3</v>
      </c>
      <c r="AF4350" s="32" t="s">
        <v>3112</v>
      </c>
      <c r="AG4350">
        <v>143.5</v>
      </c>
      <c r="AH4350">
        <f t="shared" si="143"/>
        <v>-0.67954443948191157</v>
      </c>
      <c r="AI4350" s="180">
        <v>-1.669681369138809E-3</v>
      </c>
      <c r="AJ4350" s="42">
        <f ca="1">_xlfn.NORM.INV(RAND(),VAR!$F$6,VAR!$F$7)</f>
        <v>2.287491688147187E-2</v>
      </c>
    </row>
    <row r="4351" spans="27:36" x14ac:dyDescent="0.25">
      <c r="AA4351" s="32" t="s">
        <v>657</v>
      </c>
      <c r="AB4351">
        <v>447.8</v>
      </c>
      <c r="AC4351">
        <f t="shared" si="142"/>
        <v>74.260504201680675</v>
      </c>
      <c r="AD4351" s="42">
        <v>-1.6720543975030644E-3</v>
      </c>
      <c r="AF4351" s="32" t="s">
        <v>657</v>
      </c>
      <c r="AG4351">
        <v>447.8</v>
      </c>
      <c r="AH4351">
        <f t="shared" si="143"/>
        <v>74.260504201680675</v>
      </c>
      <c r="AI4351" s="180">
        <v>-1.6720543975030644E-3</v>
      </c>
      <c r="AJ4351" s="42">
        <f ca="1">_xlfn.NORM.INV(RAND(),VAR!$F$6,VAR!$F$7)</f>
        <v>1.6892660357161804E-2</v>
      </c>
    </row>
    <row r="4352" spans="27:36" x14ac:dyDescent="0.25">
      <c r="AA4352" s="32" t="s">
        <v>7348</v>
      </c>
      <c r="AB4352">
        <v>5.95</v>
      </c>
      <c r="AC4352">
        <f t="shared" si="142"/>
        <v>-0.98507312912370493</v>
      </c>
      <c r="AD4352" s="42">
        <v>-1.6778523489932029E-3</v>
      </c>
      <c r="AF4352" s="32" t="s">
        <v>7348</v>
      </c>
      <c r="AG4352">
        <v>5.95</v>
      </c>
      <c r="AH4352">
        <f t="shared" si="143"/>
        <v>-0.98507312912370493</v>
      </c>
      <c r="AI4352" s="180">
        <v>-1.6778523489932029E-3</v>
      </c>
      <c r="AJ4352" s="42">
        <f ca="1">_xlfn.NORM.INV(RAND(),VAR!$F$6,VAR!$F$7)</f>
        <v>-6.2933643294211996E-5</v>
      </c>
    </row>
    <row r="4353" spans="27:36" x14ac:dyDescent="0.25">
      <c r="AA4353" s="32" t="s">
        <v>477</v>
      </c>
      <c r="AB4353">
        <v>398.61</v>
      </c>
      <c r="AC4353">
        <f t="shared" si="142"/>
        <v>1.802967442514591</v>
      </c>
      <c r="AD4353" s="42">
        <v>-1.6780204367861096E-3</v>
      </c>
      <c r="AF4353" s="32" t="s">
        <v>477</v>
      </c>
      <c r="AG4353">
        <v>398.61</v>
      </c>
      <c r="AH4353">
        <f t="shared" si="143"/>
        <v>1.802967442514591</v>
      </c>
      <c r="AI4353" s="180">
        <v>-1.6780204367861096E-3</v>
      </c>
      <c r="AJ4353" s="42">
        <f ca="1">_xlfn.NORM.INV(RAND(),VAR!$F$6,VAR!$F$7)</f>
        <v>-1.1462647127555627E-2</v>
      </c>
    </row>
    <row r="4354" spans="27:36" x14ac:dyDescent="0.25">
      <c r="AA4354" s="32" t="s">
        <v>2674</v>
      </c>
      <c r="AB4354">
        <v>142.21</v>
      </c>
      <c r="AC4354">
        <f t="shared" si="142"/>
        <v>3.8387206532834295</v>
      </c>
      <c r="AD4354" s="42">
        <v>-1.6848016848015623E-3</v>
      </c>
      <c r="AF4354" s="32" t="s">
        <v>2674</v>
      </c>
      <c r="AG4354">
        <v>142.21</v>
      </c>
      <c r="AH4354">
        <f t="shared" si="143"/>
        <v>3.8387206532834295</v>
      </c>
      <c r="AI4354" s="180">
        <v>-1.6848016848015623E-3</v>
      </c>
      <c r="AJ4354" s="42">
        <f ca="1">_xlfn.NORM.INV(RAND(),VAR!$F$6,VAR!$F$7)</f>
        <v>7.2498896037770405E-2</v>
      </c>
    </row>
    <row r="4355" spans="27:36" x14ac:dyDescent="0.25">
      <c r="AA4355" s="32" t="s">
        <v>5063</v>
      </c>
      <c r="AB4355">
        <v>29.39</v>
      </c>
      <c r="AC4355">
        <f t="shared" si="142"/>
        <v>-0.78236078199052128</v>
      </c>
      <c r="AD4355" s="42">
        <v>-1.6983695652174058E-3</v>
      </c>
      <c r="AF4355" s="32" t="s">
        <v>5063</v>
      </c>
      <c r="AG4355">
        <v>29.39</v>
      </c>
      <c r="AH4355">
        <f t="shared" si="143"/>
        <v>-0.78236078199052128</v>
      </c>
      <c r="AI4355" s="180">
        <v>-1.6983695652174058E-3</v>
      </c>
      <c r="AJ4355" s="42">
        <f ca="1">_xlfn.NORM.INV(RAND(),VAR!$F$6,VAR!$F$7)</f>
        <v>-3.1360300070774325E-2</v>
      </c>
    </row>
    <row r="4356" spans="27:36" x14ac:dyDescent="0.25">
      <c r="AA4356" s="32" t="s">
        <v>3229</v>
      </c>
      <c r="AB4356">
        <v>135.04</v>
      </c>
      <c r="AC4356">
        <f t="shared" ref="AC4356:AC4419" si="144">(AB4356/AB4357)-1</f>
        <v>22.005110732538327</v>
      </c>
      <c r="AD4356" s="42">
        <v>-1.7003030975087929E-3</v>
      </c>
      <c r="AF4356" s="32" t="s">
        <v>3229</v>
      </c>
      <c r="AG4356">
        <v>135.04</v>
      </c>
      <c r="AH4356">
        <f t="shared" ref="AH4356:AH4419" si="145">(AG4356/AG4357)-1</f>
        <v>22.005110732538327</v>
      </c>
      <c r="AI4356" s="180">
        <v>-1.7003030975087929E-3</v>
      </c>
      <c r="AJ4356" s="42">
        <f ca="1">_xlfn.NORM.INV(RAND(),VAR!$F$6,VAR!$F$7)</f>
        <v>6.2325101321849896E-3</v>
      </c>
    </row>
    <row r="4357" spans="27:36" x14ac:dyDescent="0.25">
      <c r="AA4357" s="32" t="s">
        <v>7404</v>
      </c>
      <c r="AB4357">
        <v>5.87</v>
      </c>
      <c r="AC4357">
        <f t="shared" si="144"/>
        <v>-0.9537139252483835</v>
      </c>
      <c r="AD4357" s="42">
        <v>-1.7006802721087899E-3</v>
      </c>
      <c r="AF4357" s="32" t="s">
        <v>7404</v>
      </c>
      <c r="AG4357">
        <v>5.87</v>
      </c>
      <c r="AH4357">
        <f t="shared" si="145"/>
        <v>-0.9537139252483835</v>
      </c>
      <c r="AI4357" s="180">
        <v>-1.7006802721087899E-3</v>
      </c>
      <c r="AJ4357" s="42">
        <f ca="1">_xlfn.NORM.INV(RAND(),VAR!$F$6,VAR!$F$7)</f>
        <v>-2.1645540646573425E-2</v>
      </c>
    </row>
    <row r="4358" spans="27:36" x14ac:dyDescent="0.25">
      <c r="AA4358" s="32" t="s">
        <v>1544</v>
      </c>
      <c r="AB4358">
        <v>126.82</v>
      </c>
      <c r="AC4358">
        <f t="shared" si="144"/>
        <v>0.22768635043562435</v>
      </c>
      <c r="AD4358" s="42">
        <v>-1.7317380352646072E-3</v>
      </c>
      <c r="AF4358" s="32" t="s">
        <v>1544</v>
      </c>
      <c r="AG4358">
        <v>126.82</v>
      </c>
      <c r="AH4358">
        <f t="shared" si="145"/>
        <v>0.22768635043562435</v>
      </c>
      <c r="AI4358" s="180">
        <v>-1.7317380352646072E-3</v>
      </c>
      <c r="AJ4358" s="42">
        <f ca="1">_xlfn.NORM.INV(RAND(),VAR!$F$6,VAR!$F$7)</f>
        <v>2.2855154479842751E-2</v>
      </c>
    </row>
    <row r="4359" spans="27:36" x14ac:dyDescent="0.25">
      <c r="AA4359" s="32" t="s">
        <v>3602</v>
      </c>
      <c r="AB4359">
        <v>103.3</v>
      </c>
      <c r="AC4359">
        <f t="shared" si="144"/>
        <v>-0.24741366749235028</v>
      </c>
      <c r="AD4359" s="42">
        <v>-1.7394665635872553E-3</v>
      </c>
      <c r="AF4359" s="32" t="s">
        <v>3602</v>
      </c>
      <c r="AG4359">
        <v>103.3</v>
      </c>
      <c r="AH4359">
        <f t="shared" si="145"/>
        <v>-0.24741366749235028</v>
      </c>
      <c r="AI4359" s="180">
        <v>-1.7394665635872553E-3</v>
      </c>
      <c r="AJ4359" s="42">
        <f ca="1">_xlfn.NORM.INV(RAND(),VAR!$F$6,VAR!$F$7)</f>
        <v>-1.2302059520894726E-2</v>
      </c>
    </row>
    <row r="4360" spans="27:36" x14ac:dyDescent="0.25">
      <c r="AA4360" s="32" t="s">
        <v>2845</v>
      </c>
      <c r="AB4360">
        <v>137.26</v>
      </c>
      <c r="AC4360">
        <f t="shared" si="144"/>
        <v>5.2731800205068069E-3</v>
      </c>
      <c r="AD4360" s="42">
        <v>-1.7454545454546055E-3</v>
      </c>
      <c r="AF4360" s="32" t="s">
        <v>2845</v>
      </c>
      <c r="AG4360">
        <v>137.26</v>
      </c>
      <c r="AH4360">
        <f t="shared" si="145"/>
        <v>5.2731800205068069E-3</v>
      </c>
      <c r="AI4360" s="180">
        <v>-1.7454545454546055E-3</v>
      </c>
      <c r="AJ4360" s="42">
        <f ca="1">_xlfn.NORM.INV(RAND(),VAR!$F$6,VAR!$F$7)</f>
        <v>-6.5414014191631105E-4</v>
      </c>
    </row>
    <row r="4361" spans="27:36" x14ac:dyDescent="0.25">
      <c r="AA4361" s="32" t="s">
        <v>2813</v>
      </c>
      <c r="AB4361">
        <v>136.54</v>
      </c>
      <c r="AC4361">
        <f t="shared" si="144"/>
        <v>23.038732394366196</v>
      </c>
      <c r="AD4361" s="42">
        <v>-1.7546424915924064E-3</v>
      </c>
      <c r="AF4361" s="32" t="s">
        <v>2813</v>
      </c>
      <c r="AG4361">
        <v>136.54</v>
      </c>
      <c r="AH4361">
        <f t="shared" si="145"/>
        <v>23.038732394366196</v>
      </c>
      <c r="AI4361" s="180">
        <v>-1.7546424915924064E-3</v>
      </c>
      <c r="AJ4361" s="42">
        <f ca="1">_xlfn.NORM.INV(RAND(),VAR!$F$6,VAR!$F$7)</f>
        <v>-3.838237385806452E-2</v>
      </c>
    </row>
    <row r="4362" spans="27:36" x14ac:dyDescent="0.25">
      <c r="AA4362" s="32" t="s">
        <v>7398</v>
      </c>
      <c r="AB4362">
        <v>5.68</v>
      </c>
      <c r="AC4362">
        <f t="shared" si="144"/>
        <v>-0.97056232184503755</v>
      </c>
      <c r="AD4362" s="42">
        <v>-1.7574692442883233E-3</v>
      </c>
      <c r="AF4362" s="32" t="s">
        <v>7398</v>
      </c>
      <c r="AG4362">
        <v>5.68</v>
      </c>
      <c r="AH4362">
        <f t="shared" si="145"/>
        <v>-0.97056232184503755</v>
      </c>
      <c r="AI4362" s="180">
        <v>-1.7574692442883233E-3</v>
      </c>
      <c r="AJ4362" s="42">
        <f ca="1">_xlfn.NORM.INV(RAND(),VAR!$F$6,VAR!$F$7)</f>
        <v>3.9256771788440115E-3</v>
      </c>
    </row>
    <row r="4363" spans="27:36" x14ac:dyDescent="0.25">
      <c r="AA4363" s="32" t="s">
        <v>2326</v>
      </c>
      <c r="AB4363">
        <v>192.95</v>
      </c>
      <c r="AC4363">
        <f t="shared" si="144"/>
        <v>16.212310437109721</v>
      </c>
      <c r="AD4363" s="42">
        <v>-1.7590149516271136E-3</v>
      </c>
      <c r="AF4363" s="32" t="s">
        <v>2326</v>
      </c>
      <c r="AG4363">
        <v>192.95</v>
      </c>
      <c r="AH4363">
        <f t="shared" si="145"/>
        <v>16.212310437109721</v>
      </c>
      <c r="AI4363" s="180">
        <v>-1.7590149516271136E-3</v>
      </c>
      <c r="AJ4363" s="42">
        <f ca="1">_xlfn.NORM.INV(RAND(),VAR!$F$6,VAR!$F$7)</f>
        <v>4.298886297025469E-4</v>
      </c>
    </row>
    <row r="4364" spans="27:36" x14ac:dyDescent="0.25">
      <c r="AA4364" s="32" t="s">
        <v>6901</v>
      </c>
      <c r="AB4364">
        <v>11.21</v>
      </c>
      <c r="AC4364">
        <f t="shared" si="144"/>
        <v>-0.97258632495353614</v>
      </c>
      <c r="AD4364" s="42">
        <v>-1.7809439002670624E-3</v>
      </c>
      <c r="AF4364" s="32" t="s">
        <v>6901</v>
      </c>
      <c r="AG4364">
        <v>11.21</v>
      </c>
      <c r="AH4364">
        <f t="shared" si="145"/>
        <v>-0.97258632495353614</v>
      </c>
      <c r="AI4364" s="180">
        <v>-1.7809439002670624E-3</v>
      </c>
      <c r="AJ4364" s="42">
        <f ca="1">_xlfn.NORM.INV(RAND(),VAR!$F$6,VAR!$F$7)</f>
        <v>2.1754484544335401E-2</v>
      </c>
    </row>
    <row r="4365" spans="27:36" x14ac:dyDescent="0.25">
      <c r="AA4365" s="32" t="s">
        <v>797</v>
      </c>
      <c r="AB4365">
        <v>408.92</v>
      </c>
      <c r="AC4365">
        <f t="shared" si="144"/>
        <v>8.6827824370991902E-3</v>
      </c>
      <c r="AD4365" s="42">
        <v>-1.7820090321004622E-3</v>
      </c>
      <c r="AF4365" s="32" t="s">
        <v>797</v>
      </c>
      <c r="AG4365">
        <v>408.92</v>
      </c>
      <c r="AH4365">
        <f t="shared" si="145"/>
        <v>8.6827824370991902E-3</v>
      </c>
      <c r="AI4365" s="180">
        <v>-1.7820090321004622E-3</v>
      </c>
      <c r="AJ4365" s="42">
        <f ca="1">_xlfn.NORM.INV(RAND(),VAR!$F$6,VAR!$F$7)</f>
        <v>-2.70636536043504E-2</v>
      </c>
    </row>
    <row r="4366" spans="27:36" x14ac:dyDescent="0.25">
      <c r="AA4366" s="32" t="s">
        <v>907</v>
      </c>
      <c r="AB4366">
        <v>405.4</v>
      </c>
      <c r="AC4366">
        <f t="shared" si="144"/>
        <v>1.8111781429859231</v>
      </c>
      <c r="AD4366" s="42">
        <v>-1.7974540171866726E-3</v>
      </c>
      <c r="AF4366" s="32" t="s">
        <v>907</v>
      </c>
      <c r="AG4366">
        <v>405.4</v>
      </c>
      <c r="AH4366">
        <f t="shared" si="145"/>
        <v>1.8111781429859231</v>
      </c>
      <c r="AI4366" s="180">
        <v>-1.7974540171866726E-3</v>
      </c>
      <c r="AJ4366" s="42">
        <f ca="1">_xlfn.NORM.INV(RAND(),VAR!$F$6,VAR!$F$7)</f>
        <v>-2.3481730776552304E-2</v>
      </c>
    </row>
    <row r="4367" spans="27:36" x14ac:dyDescent="0.25">
      <c r="AA4367" s="32" t="s">
        <v>3120</v>
      </c>
      <c r="AB4367">
        <v>144.21</v>
      </c>
      <c r="AC4367">
        <f t="shared" si="144"/>
        <v>12.086206896551726</v>
      </c>
      <c r="AD4367" s="42">
        <v>-1.7996815947947109E-3</v>
      </c>
      <c r="AF4367" s="32" t="s">
        <v>3120</v>
      </c>
      <c r="AG4367">
        <v>144.21</v>
      </c>
      <c r="AH4367">
        <f t="shared" si="145"/>
        <v>12.086206896551726</v>
      </c>
      <c r="AI4367" s="180">
        <v>-1.7996815947947109E-3</v>
      </c>
      <c r="AJ4367" s="42">
        <f ca="1">_xlfn.NORM.INV(RAND(),VAR!$F$6,VAR!$F$7)</f>
        <v>8.6182540788931807E-3</v>
      </c>
    </row>
    <row r="4368" spans="27:36" x14ac:dyDescent="0.25">
      <c r="AA4368" s="32" t="s">
        <v>5715</v>
      </c>
      <c r="AB4368">
        <v>11.02</v>
      </c>
      <c r="AC4368">
        <f t="shared" si="144"/>
        <v>-0.91983122362869196</v>
      </c>
      <c r="AD4368" s="42">
        <v>-1.8115942028985588E-3</v>
      </c>
      <c r="AF4368" s="32" t="s">
        <v>5715</v>
      </c>
      <c r="AG4368">
        <v>11.02</v>
      </c>
      <c r="AH4368">
        <f t="shared" si="145"/>
        <v>-0.91983122362869196</v>
      </c>
      <c r="AI4368" s="180">
        <v>-1.8115942028985588E-3</v>
      </c>
      <c r="AJ4368" s="42">
        <f ca="1">_xlfn.NORM.INV(RAND(),VAR!$F$6,VAR!$F$7)</f>
        <v>-2.2932952256598353E-2</v>
      </c>
    </row>
    <row r="4369" spans="27:36" x14ac:dyDescent="0.25">
      <c r="AA4369" s="32" t="s">
        <v>1646</v>
      </c>
      <c r="AB4369">
        <v>137.46</v>
      </c>
      <c r="AC4369">
        <f t="shared" si="144"/>
        <v>-7.3469937988676182E-2</v>
      </c>
      <c r="AD4369" s="42">
        <v>-1.8154091932321981E-3</v>
      </c>
      <c r="AF4369" s="32" t="s">
        <v>1646</v>
      </c>
      <c r="AG4369">
        <v>137.46</v>
      </c>
      <c r="AH4369">
        <f t="shared" si="145"/>
        <v>-7.3469937988676182E-2</v>
      </c>
      <c r="AI4369" s="180">
        <v>-1.8154091932321981E-3</v>
      </c>
      <c r="AJ4369" s="42">
        <f ca="1">_xlfn.NORM.INV(RAND(),VAR!$F$6,VAR!$F$7)</f>
        <v>5.3193589101018547E-3</v>
      </c>
    </row>
    <row r="4370" spans="27:36" x14ac:dyDescent="0.25">
      <c r="AA4370" s="32" t="s">
        <v>3076</v>
      </c>
      <c r="AB4370">
        <v>148.36000000000001</v>
      </c>
      <c r="AC4370">
        <f t="shared" si="144"/>
        <v>4.5525017618040842E-2</v>
      </c>
      <c r="AD4370" s="42">
        <v>-1.8165915360289775E-3</v>
      </c>
      <c r="AF4370" s="32" t="s">
        <v>3076</v>
      </c>
      <c r="AG4370">
        <v>148.36000000000001</v>
      </c>
      <c r="AH4370">
        <f t="shared" si="145"/>
        <v>4.5525017618040842E-2</v>
      </c>
      <c r="AI4370" s="180">
        <v>-1.8165915360289775E-3</v>
      </c>
      <c r="AJ4370" s="42">
        <f ca="1">_xlfn.NORM.INV(RAND(),VAR!$F$6,VAR!$F$7)</f>
        <v>-2.2153039514038273E-3</v>
      </c>
    </row>
    <row r="4371" spans="27:36" x14ac:dyDescent="0.25">
      <c r="AA4371" s="32" t="s">
        <v>2892</v>
      </c>
      <c r="AB4371">
        <v>141.9</v>
      </c>
      <c r="AC4371">
        <f t="shared" si="144"/>
        <v>12.066298342541439</v>
      </c>
      <c r="AD4371" s="42">
        <v>-1.8289251547551899E-3</v>
      </c>
      <c r="AF4371" s="32" t="s">
        <v>2892</v>
      </c>
      <c r="AG4371">
        <v>141.9</v>
      </c>
      <c r="AH4371">
        <f t="shared" si="145"/>
        <v>12.066298342541439</v>
      </c>
      <c r="AI4371" s="180">
        <v>-1.8289251547551899E-3</v>
      </c>
      <c r="AJ4371" s="42">
        <f ca="1">_xlfn.NORM.INV(RAND(),VAR!$F$6,VAR!$F$7)</f>
        <v>1.863498921739869E-2</v>
      </c>
    </row>
    <row r="4372" spans="27:36" x14ac:dyDescent="0.25">
      <c r="AA4372" s="32" t="s">
        <v>6874</v>
      </c>
      <c r="AB4372">
        <v>10.86</v>
      </c>
      <c r="AC4372">
        <f t="shared" si="144"/>
        <v>-0.9374063400576369</v>
      </c>
      <c r="AD4372" s="42">
        <v>-1.8382352941177516E-3</v>
      </c>
      <c r="AF4372" s="32" t="s">
        <v>6874</v>
      </c>
      <c r="AG4372">
        <v>10.86</v>
      </c>
      <c r="AH4372">
        <f t="shared" si="145"/>
        <v>-0.9374063400576369</v>
      </c>
      <c r="AI4372" s="180">
        <v>-1.8382352941177516E-3</v>
      </c>
      <c r="AJ4372" s="42">
        <f ca="1">_xlfn.NORM.INV(RAND(),VAR!$F$6,VAR!$F$7)</f>
        <v>7.5454696452605004E-3</v>
      </c>
    </row>
    <row r="4373" spans="27:36" x14ac:dyDescent="0.25">
      <c r="AA4373" s="32" t="s">
        <v>1252</v>
      </c>
      <c r="AB4373">
        <v>173.5</v>
      </c>
      <c r="AC4373">
        <f t="shared" si="144"/>
        <v>-0.11084917747142931</v>
      </c>
      <c r="AD4373" s="42">
        <v>-1.8409849269358514E-3</v>
      </c>
      <c r="AF4373" s="32" t="s">
        <v>1252</v>
      </c>
      <c r="AG4373">
        <v>173.5</v>
      </c>
      <c r="AH4373">
        <f t="shared" si="145"/>
        <v>-0.11084917747142931</v>
      </c>
      <c r="AI4373" s="180">
        <v>-1.8409849269358514E-3</v>
      </c>
      <c r="AJ4373" s="42">
        <f ca="1">_xlfn.NORM.INV(RAND(),VAR!$F$6,VAR!$F$7)</f>
        <v>4.0158701305784166E-4</v>
      </c>
    </row>
    <row r="4374" spans="27:36" x14ac:dyDescent="0.25">
      <c r="AA4374" s="32" t="s">
        <v>1894</v>
      </c>
      <c r="AB4374">
        <v>195.13</v>
      </c>
      <c r="AC4374">
        <f t="shared" si="144"/>
        <v>-0.49668549614382629</v>
      </c>
      <c r="AD4374" s="42">
        <v>-1.8415264207888304E-3</v>
      </c>
      <c r="AF4374" s="32" t="s">
        <v>1894</v>
      </c>
      <c r="AG4374">
        <v>195.13</v>
      </c>
      <c r="AH4374">
        <f t="shared" si="145"/>
        <v>-0.49668549614382629</v>
      </c>
      <c r="AI4374" s="180">
        <v>-1.8415264207888304E-3</v>
      </c>
      <c r="AJ4374" s="42">
        <f ca="1">_xlfn.NORM.INV(RAND(),VAR!$F$6,VAR!$F$7)</f>
        <v>-9.5945686371264969E-3</v>
      </c>
    </row>
    <row r="4375" spans="27:36" x14ac:dyDescent="0.25">
      <c r="AA4375" s="32" t="s">
        <v>346</v>
      </c>
      <c r="AB4375">
        <v>387.69</v>
      </c>
      <c r="AC4375">
        <f t="shared" si="144"/>
        <v>23.035337879727219</v>
      </c>
      <c r="AD4375" s="42">
        <v>-1.8537112844675407E-3</v>
      </c>
      <c r="AF4375" s="32" t="s">
        <v>346</v>
      </c>
      <c r="AG4375">
        <v>387.69</v>
      </c>
      <c r="AH4375">
        <f t="shared" si="145"/>
        <v>23.035337879727219</v>
      </c>
      <c r="AI4375" s="180">
        <v>-1.8537112844675407E-3</v>
      </c>
      <c r="AJ4375" s="42">
        <f ca="1">_xlfn.NORM.INV(RAND(),VAR!$F$6,VAR!$F$7)</f>
        <v>3.9250323193033065E-2</v>
      </c>
    </row>
    <row r="4376" spans="27:36" x14ac:dyDescent="0.25">
      <c r="AA4376" s="32" t="s">
        <v>5384</v>
      </c>
      <c r="AB4376">
        <v>16.13</v>
      </c>
      <c r="AC4376">
        <f t="shared" si="144"/>
        <v>-0.89996899224806204</v>
      </c>
      <c r="AD4376" s="42">
        <v>-1.8564356435644136E-3</v>
      </c>
      <c r="AF4376" s="32" t="s">
        <v>5384</v>
      </c>
      <c r="AG4376">
        <v>16.13</v>
      </c>
      <c r="AH4376">
        <f t="shared" si="145"/>
        <v>-0.89996899224806204</v>
      </c>
      <c r="AI4376" s="180">
        <v>-1.8564356435644136E-3</v>
      </c>
      <c r="AJ4376" s="42">
        <f ca="1">_xlfn.NORM.INV(RAND(),VAR!$F$6,VAR!$F$7)</f>
        <v>2.2643081742928029E-3</v>
      </c>
    </row>
    <row r="4377" spans="27:36" x14ac:dyDescent="0.25">
      <c r="AA4377" s="32" t="s">
        <v>1517</v>
      </c>
      <c r="AB4377">
        <v>161.25</v>
      </c>
      <c r="AC4377">
        <f t="shared" si="144"/>
        <v>-0.59950823336562098</v>
      </c>
      <c r="AD4377" s="42">
        <v>-1.8570102135562205E-3</v>
      </c>
      <c r="AF4377" s="32" t="s">
        <v>1517</v>
      </c>
      <c r="AG4377">
        <v>161.25</v>
      </c>
      <c r="AH4377">
        <f t="shared" si="145"/>
        <v>-0.59950823336562098</v>
      </c>
      <c r="AI4377" s="180">
        <v>-1.8570102135562205E-3</v>
      </c>
      <c r="AJ4377" s="42">
        <f ca="1">_xlfn.NORM.INV(RAND(),VAR!$F$6,VAR!$F$7)</f>
        <v>3.180080448496346E-3</v>
      </c>
    </row>
    <row r="4378" spans="27:36" x14ac:dyDescent="0.25">
      <c r="AA4378" s="32" t="s">
        <v>501</v>
      </c>
      <c r="AB4378">
        <v>402.63</v>
      </c>
      <c r="AC4378">
        <f t="shared" si="144"/>
        <v>1.6808043145349223</v>
      </c>
      <c r="AD4378" s="42">
        <v>-1.8592890078833468E-3</v>
      </c>
      <c r="AF4378" s="32" t="s">
        <v>501</v>
      </c>
      <c r="AG4378">
        <v>402.63</v>
      </c>
      <c r="AH4378">
        <f t="shared" si="145"/>
        <v>1.6808043145349223</v>
      </c>
      <c r="AI4378" s="180">
        <v>-1.8592890078833468E-3</v>
      </c>
      <c r="AJ4378" s="42">
        <f ca="1">_xlfn.NORM.INV(RAND(),VAR!$F$6,VAR!$F$7)</f>
        <v>9.3455508769191876E-3</v>
      </c>
    </row>
    <row r="4379" spans="27:36" x14ac:dyDescent="0.25">
      <c r="AA4379" s="32" t="s">
        <v>3031</v>
      </c>
      <c r="AB4379">
        <v>150.19</v>
      </c>
      <c r="AC4379">
        <f t="shared" si="144"/>
        <v>-0.27709857527916826</v>
      </c>
      <c r="AD4379" s="42">
        <v>-1.8608360470525609E-3</v>
      </c>
      <c r="AF4379" s="32" t="s">
        <v>3031</v>
      </c>
      <c r="AG4379">
        <v>150.19</v>
      </c>
      <c r="AH4379">
        <f t="shared" si="145"/>
        <v>-0.27709857527916826</v>
      </c>
      <c r="AI4379" s="180">
        <v>-1.8608360470525609E-3</v>
      </c>
      <c r="AJ4379" s="42">
        <f ca="1">_xlfn.NORM.INV(RAND(),VAR!$F$6,VAR!$F$7)</f>
        <v>1.3026711958217254E-2</v>
      </c>
    </row>
    <row r="4380" spans="27:36" x14ac:dyDescent="0.25">
      <c r="AA4380" s="32" t="s">
        <v>1944</v>
      </c>
      <c r="AB4380">
        <v>207.76</v>
      </c>
      <c r="AC4380">
        <f t="shared" si="144"/>
        <v>0.15070617557463284</v>
      </c>
      <c r="AD4380" s="42">
        <v>-1.8736488109537541E-3</v>
      </c>
      <c r="AF4380" s="32" t="s">
        <v>1944</v>
      </c>
      <c r="AG4380">
        <v>207.76</v>
      </c>
      <c r="AH4380">
        <f t="shared" si="145"/>
        <v>0.15070617557463284</v>
      </c>
      <c r="AI4380" s="180">
        <v>-1.8736488109537541E-3</v>
      </c>
      <c r="AJ4380" s="42">
        <f ca="1">_xlfn.NORM.INV(RAND(),VAR!$F$6,VAR!$F$7)</f>
        <v>-1.0206836788877979E-2</v>
      </c>
    </row>
    <row r="4381" spans="27:36" x14ac:dyDescent="0.25">
      <c r="AA4381" s="32" t="s">
        <v>2283</v>
      </c>
      <c r="AB4381">
        <v>180.55</v>
      </c>
      <c r="AC4381">
        <f t="shared" si="144"/>
        <v>10.398358585858587</v>
      </c>
      <c r="AD4381" s="42">
        <v>-1.8795953341808058E-3</v>
      </c>
      <c r="AF4381" s="32" t="s">
        <v>2283</v>
      </c>
      <c r="AG4381">
        <v>180.55</v>
      </c>
      <c r="AH4381">
        <f t="shared" si="145"/>
        <v>10.398358585858587</v>
      </c>
      <c r="AI4381" s="180">
        <v>-1.8795953341808058E-3</v>
      </c>
      <c r="AJ4381" s="42">
        <f ca="1">_xlfn.NORM.INV(RAND(),VAR!$F$6,VAR!$F$7)</f>
        <v>-1.0962114855918094E-2</v>
      </c>
    </row>
    <row r="4382" spans="27:36" x14ac:dyDescent="0.25">
      <c r="AA4382" s="32" t="s">
        <v>5378</v>
      </c>
      <c r="AB4382">
        <v>15.84</v>
      </c>
      <c r="AC4382">
        <f t="shared" si="144"/>
        <v>0.50142180094786726</v>
      </c>
      <c r="AD4382" s="42">
        <v>-1.890359168241873E-3</v>
      </c>
      <c r="AF4382" s="32" t="s">
        <v>5378</v>
      </c>
      <c r="AG4382">
        <v>15.84</v>
      </c>
      <c r="AH4382">
        <f t="shared" si="145"/>
        <v>0.50142180094786726</v>
      </c>
      <c r="AI4382" s="180">
        <v>-1.890359168241873E-3</v>
      </c>
      <c r="AJ4382" s="42">
        <f ca="1">_xlfn.NORM.INV(RAND(),VAR!$F$6,VAR!$F$7)</f>
        <v>-7.9392471260016535E-3</v>
      </c>
    </row>
    <row r="4383" spans="27:36" x14ac:dyDescent="0.25">
      <c r="AA4383" s="32" t="s">
        <v>5618</v>
      </c>
      <c r="AB4383">
        <v>10.55</v>
      </c>
      <c r="AC4383">
        <f t="shared" si="144"/>
        <v>-0.71370420624151965</v>
      </c>
      <c r="AD4383" s="42">
        <v>-1.8921475875117721E-3</v>
      </c>
      <c r="AF4383" s="32" t="s">
        <v>5618</v>
      </c>
      <c r="AG4383">
        <v>10.55</v>
      </c>
      <c r="AH4383">
        <f t="shared" si="145"/>
        <v>-0.71370420624151965</v>
      </c>
      <c r="AI4383" s="180">
        <v>-1.8921475875117721E-3</v>
      </c>
      <c r="AJ4383" s="42">
        <f ca="1">_xlfn.NORM.INV(RAND(),VAR!$F$6,VAR!$F$7)</f>
        <v>2.1110065873840421E-2</v>
      </c>
    </row>
    <row r="4384" spans="27:36" x14ac:dyDescent="0.25">
      <c r="AA4384" s="32" t="s">
        <v>4666</v>
      </c>
      <c r="AB4384">
        <v>36.85</v>
      </c>
      <c r="AC4384">
        <f t="shared" si="144"/>
        <v>-0.76632847178186425</v>
      </c>
      <c r="AD4384" s="42">
        <v>-1.8959913326110911E-3</v>
      </c>
      <c r="AF4384" s="32" t="s">
        <v>4666</v>
      </c>
      <c r="AG4384">
        <v>36.85</v>
      </c>
      <c r="AH4384">
        <f t="shared" si="145"/>
        <v>-0.76632847178186425</v>
      </c>
      <c r="AI4384" s="180">
        <v>-1.8959913326110911E-3</v>
      </c>
      <c r="AJ4384" s="42">
        <f ca="1">_xlfn.NORM.INV(RAND(),VAR!$F$6,VAR!$F$7)</f>
        <v>3.8666898349348187E-2</v>
      </c>
    </row>
    <row r="4385" spans="27:36" x14ac:dyDescent="0.25">
      <c r="AA4385" s="32" t="s">
        <v>1506</v>
      </c>
      <c r="AB4385">
        <v>157.69999999999999</v>
      </c>
      <c r="AC4385">
        <f t="shared" si="144"/>
        <v>-0.60375888841428182</v>
      </c>
      <c r="AD4385" s="42">
        <v>-1.898734177215311E-3</v>
      </c>
      <c r="AF4385" s="32" t="s">
        <v>1506</v>
      </c>
      <c r="AG4385">
        <v>157.69999999999999</v>
      </c>
      <c r="AH4385">
        <f t="shared" si="145"/>
        <v>-0.60375888841428182</v>
      </c>
      <c r="AI4385" s="180">
        <v>-1.898734177215311E-3</v>
      </c>
      <c r="AJ4385" s="42">
        <f ca="1">_xlfn.NORM.INV(RAND(),VAR!$F$6,VAR!$F$7)</f>
        <v>6.3430525906689929E-3</v>
      </c>
    </row>
    <row r="4386" spans="27:36" x14ac:dyDescent="0.25">
      <c r="AA4386" s="32" t="s">
        <v>465</v>
      </c>
      <c r="AB4386">
        <v>397.99</v>
      </c>
      <c r="AC4386">
        <f t="shared" si="144"/>
        <v>3.0148290124079491</v>
      </c>
      <c r="AD4386" s="42">
        <v>-1.9059561128526026E-3</v>
      </c>
      <c r="AF4386" s="32" t="s">
        <v>465</v>
      </c>
      <c r="AG4386">
        <v>397.99</v>
      </c>
      <c r="AH4386">
        <f t="shared" si="145"/>
        <v>3.0148290124079491</v>
      </c>
      <c r="AI4386" s="180">
        <v>-1.9059561128526026E-3</v>
      </c>
      <c r="AJ4386" s="42">
        <f ca="1">_xlfn.NORM.INV(RAND(),VAR!$F$6,VAR!$F$7)</f>
        <v>2.605287675151737E-3</v>
      </c>
    </row>
    <row r="4387" spans="27:36" x14ac:dyDescent="0.25">
      <c r="AA4387" s="32" t="s">
        <v>3646</v>
      </c>
      <c r="AB4387">
        <v>99.13</v>
      </c>
      <c r="AC4387">
        <f t="shared" si="144"/>
        <v>0.20055710306406693</v>
      </c>
      <c r="AD4387" s="42">
        <v>-1.9130084575110784E-3</v>
      </c>
      <c r="AF4387" s="32" t="s">
        <v>3646</v>
      </c>
      <c r="AG4387">
        <v>99.13</v>
      </c>
      <c r="AH4387">
        <f t="shared" si="145"/>
        <v>0.20055710306406693</v>
      </c>
      <c r="AI4387" s="180">
        <v>-1.9130084575110784E-3</v>
      </c>
      <c r="AJ4387" s="42">
        <f ca="1">_xlfn.NORM.INV(RAND(),VAR!$F$6,VAR!$F$7)</f>
        <v>-1.9885624872409743E-2</v>
      </c>
    </row>
    <row r="4388" spans="27:36" x14ac:dyDescent="0.25">
      <c r="AA4388" s="32" t="s">
        <v>3810</v>
      </c>
      <c r="AB4388">
        <v>82.57</v>
      </c>
      <c r="AC4388">
        <f t="shared" si="144"/>
        <v>1.6852032520325202</v>
      </c>
      <c r="AD4388" s="42">
        <v>-1.9340021757525694E-3</v>
      </c>
      <c r="AF4388" s="32" t="s">
        <v>3810</v>
      </c>
      <c r="AG4388">
        <v>82.57</v>
      </c>
      <c r="AH4388">
        <f t="shared" si="145"/>
        <v>1.6852032520325202</v>
      </c>
      <c r="AI4388" s="180">
        <v>-1.9340021757525694E-3</v>
      </c>
      <c r="AJ4388" s="42">
        <f ca="1">_xlfn.NORM.INV(RAND(),VAR!$F$6,VAR!$F$7)</f>
        <v>-2.266319651835267E-2</v>
      </c>
    </row>
    <row r="4389" spans="27:36" x14ac:dyDescent="0.25">
      <c r="AA4389" s="32" t="s">
        <v>4944</v>
      </c>
      <c r="AB4389">
        <v>30.75</v>
      </c>
      <c r="AC4389">
        <f t="shared" si="144"/>
        <v>-0.92292460397032283</v>
      </c>
      <c r="AD4389" s="42">
        <v>-1.9474196689386325E-3</v>
      </c>
      <c r="AF4389" s="32" t="s">
        <v>4944</v>
      </c>
      <c r="AG4389">
        <v>30.75</v>
      </c>
      <c r="AH4389">
        <f t="shared" si="145"/>
        <v>-0.92292460397032283</v>
      </c>
      <c r="AI4389" s="180">
        <v>-1.9474196689386325E-3</v>
      </c>
      <c r="AJ4389" s="42">
        <f ca="1">_xlfn.NORM.INV(RAND(),VAR!$F$6,VAR!$F$7)</f>
        <v>7.7714347675249453E-3</v>
      </c>
    </row>
    <row r="4390" spans="27:36" x14ac:dyDescent="0.25">
      <c r="AA4390" s="32" t="s">
        <v>160</v>
      </c>
      <c r="AB4390">
        <v>398.96</v>
      </c>
      <c r="AC4390">
        <f t="shared" si="144"/>
        <v>1.4236322961155068E-2</v>
      </c>
      <c r="AD4390" s="42">
        <v>-1.9512683244109486E-3</v>
      </c>
      <c r="AF4390" s="32" t="s">
        <v>160</v>
      </c>
      <c r="AG4390">
        <v>398.96</v>
      </c>
      <c r="AH4390">
        <f t="shared" si="145"/>
        <v>1.4236322961155068E-2</v>
      </c>
      <c r="AI4390" s="180">
        <v>-1.9512683244109486E-3</v>
      </c>
      <c r="AJ4390" s="42">
        <f ca="1">_xlfn.NORM.INV(RAND(),VAR!$F$6,VAR!$F$7)</f>
        <v>-1.3084854596920126E-2</v>
      </c>
    </row>
    <row r="4391" spans="27:36" x14ac:dyDescent="0.25">
      <c r="AA4391" s="32" t="s">
        <v>192</v>
      </c>
      <c r="AB4391">
        <v>393.36</v>
      </c>
      <c r="AC4391">
        <f t="shared" si="144"/>
        <v>37.602551521099123</v>
      </c>
      <c r="AD4391" s="42">
        <v>-1.953670108847283E-3</v>
      </c>
      <c r="AF4391" s="32" t="s">
        <v>192</v>
      </c>
      <c r="AG4391">
        <v>393.36</v>
      </c>
      <c r="AH4391">
        <f t="shared" si="145"/>
        <v>37.602551521099123</v>
      </c>
      <c r="AI4391" s="180">
        <v>-1.953670108847283E-3</v>
      </c>
      <c r="AJ4391" s="42">
        <f ca="1">_xlfn.NORM.INV(RAND(),VAR!$F$6,VAR!$F$7)</f>
        <v>5.8010144219945096E-2</v>
      </c>
    </row>
    <row r="4392" spans="27:36" x14ac:dyDescent="0.25">
      <c r="AA4392" s="32" t="s">
        <v>5603</v>
      </c>
      <c r="AB4392">
        <v>10.19</v>
      </c>
      <c r="AC4392">
        <f t="shared" si="144"/>
        <v>-0.9252384446074835</v>
      </c>
      <c r="AD4392" s="42">
        <v>-1.9588638589619345E-3</v>
      </c>
      <c r="AF4392" s="32" t="s">
        <v>5603</v>
      </c>
      <c r="AG4392">
        <v>10.19</v>
      </c>
      <c r="AH4392">
        <f t="shared" si="145"/>
        <v>-0.9252384446074835</v>
      </c>
      <c r="AI4392" s="180">
        <v>-1.9588638589619345E-3</v>
      </c>
      <c r="AJ4392" s="42">
        <f ca="1">_xlfn.NORM.INV(RAND(),VAR!$F$6,VAR!$F$7)</f>
        <v>-2.2212849356420081E-2</v>
      </c>
    </row>
    <row r="4393" spans="27:36" x14ac:dyDescent="0.25">
      <c r="AA4393" s="32" t="s">
        <v>3216</v>
      </c>
      <c r="AB4393">
        <v>136.30000000000001</v>
      </c>
      <c r="AC4393">
        <f t="shared" si="144"/>
        <v>26.043650793650794</v>
      </c>
      <c r="AD4393" s="42">
        <v>-1.977008127699964E-3</v>
      </c>
      <c r="AF4393" s="32" t="s">
        <v>3216</v>
      </c>
      <c r="AG4393">
        <v>136.30000000000001</v>
      </c>
      <c r="AH4393">
        <f t="shared" si="145"/>
        <v>26.043650793650794</v>
      </c>
      <c r="AI4393" s="180">
        <v>-1.977008127699964E-3</v>
      </c>
      <c r="AJ4393" s="42">
        <f ca="1">_xlfn.NORM.INV(RAND(),VAR!$F$6,VAR!$F$7)</f>
        <v>-1.1580097720436347E-3</v>
      </c>
    </row>
    <row r="4394" spans="27:36" x14ac:dyDescent="0.25">
      <c r="AA4394" s="32" t="s">
        <v>7423</v>
      </c>
      <c r="AB4394">
        <v>5.04</v>
      </c>
      <c r="AC4394">
        <f t="shared" si="144"/>
        <v>-0.49950347567030784</v>
      </c>
      <c r="AD4394" s="42">
        <v>-1.980198019801982E-3</v>
      </c>
      <c r="AF4394" s="32" t="s">
        <v>7423</v>
      </c>
      <c r="AG4394">
        <v>5.04</v>
      </c>
      <c r="AH4394">
        <f t="shared" si="145"/>
        <v>-0.49950347567030784</v>
      </c>
      <c r="AI4394" s="180">
        <v>-1.980198019801982E-3</v>
      </c>
      <c r="AJ4394" s="42">
        <f ca="1">_xlfn.NORM.INV(RAND(),VAR!$F$6,VAR!$F$7)</f>
        <v>-1.8121059967940469E-2</v>
      </c>
    </row>
    <row r="4395" spans="27:36" x14ac:dyDescent="0.25">
      <c r="AA4395" s="32" t="s">
        <v>6928</v>
      </c>
      <c r="AB4395">
        <v>10.07</v>
      </c>
      <c r="AC4395">
        <f t="shared" si="144"/>
        <v>-0.95542275343072158</v>
      </c>
      <c r="AD4395" s="42">
        <v>-1.982160555004886E-3</v>
      </c>
      <c r="AF4395" s="32" t="s">
        <v>6928</v>
      </c>
      <c r="AG4395">
        <v>10.07</v>
      </c>
      <c r="AH4395">
        <f t="shared" si="145"/>
        <v>-0.95542275343072158</v>
      </c>
      <c r="AI4395" s="180">
        <v>-1.982160555004886E-3</v>
      </c>
      <c r="AJ4395" s="42">
        <f ca="1">_xlfn.NORM.INV(RAND(),VAR!$F$6,VAR!$F$7)</f>
        <v>-1.436983754662623E-2</v>
      </c>
    </row>
    <row r="4396" spans="27:36" x14ac:dyDescent="0.25">
      <c r="AA4396" s="32" t="s">
        <v>1148</v>
      </c>
      <c r="AB4396">
        <v>225.9</v>
      </c>
      <c r="AC4396">
        <f t="shared" si="144"/>
        <v>-0.4440479413284768</v>
      </c>
      <c r="AD4396" s="42">
        <v>-1.9880715705764551E-3</v>
      </c>
      <c r="AF4396" s="32" t="s">
        <v>1148</v>
      </c>
      <c r="AG4396">
        <v>225.9</v>
      </c>
      <c r="AH4396">
        <f t="shared" si="145"/>
        <v>-0.4440479413284768</v>
      </c>
      <c r="AI4396" s="180">
        <v>-1.9880715705764551E-3</v>
      </c>
      <c r="AJ4396" s="42">
        <f ca="1">_xlfn.NORM.INV(RAND(),VAR!$F$6,VAR!$F$7)</f>
        <v>-1.3595750090783937E-3</v>
      </c>
    </row>
    <row r="4397" spans="27:36" x14ac:dyDescent="0.25">
      <c r="AA4397" s="32" t="s">
        <v>469</v>
      </c>
      <c r="AB4397">
        <v>406.33</v>
      </c>
      <c r="AC4397">
        <f t="shared" si="144"/>
        <v>9.4904475761903306E-2</v>
      </c>
      <c r="AD4397" s="42">
        <v>-1.9894876455273103E-3</v>
      </c>
      <c r="AF4397" s="32" t="s">
        <v>469</v>
      </c>
      <c r="AG4397">
        <v>406.33</v>
      </c>
      <c r="AH4397">
        <f t="shared" si="145"/>
        <v>9.4904475761903306E-2</v>
      </c>
      <c r="AI4397" s="180">
        <v>-1.9894876455273103E-3</v>
      </c>
      <c r="AJ4397" s="42">
        <f ca="1">_xlfn.NORM.INV(RAND(),VAR!$F$6,VAR!$F$7)</f>
        <v>1.1208117717817647E-2</v>
      </c>
    </row>
    <row r="4398" spans="27:36" x14ac:dyDescent="0.25">
      <c r="AA4398" s="32" t="s">
        <v>744</v>
      </c>
      <c r="AB4398">
        <v>371.11</v>
      </c>
      <c r="AC4398">
        <f t="shared" si="144"/>
        <v>36.372608257804636</v>
      </c>
      <c r="AD4398" s="42">
        <v>-1.9900497512438386E-3</v>
      </c>
      <c r="AF4398" s="32" t="s">
        <v>744</v>
      </c>
      <c r="AG4398">
        <v>371.11</v>
      </c>
      <c r="AH4398">
        <f t="shared" si="145"/>
        <v>36.372608257804636</v>
      </c>
      <c r="AI4398" s="180">
        <v>-1.9900497512438386E-3</v>
      </c>
      <c r="AJ4398" s="42">
        <f ca="1">_xlfn.NORM.INV(RAND(),VAR!$F$6,VAR!$F$7)</f>
        <v>-1.3301997558585132E-2</v>
      </c>
    </row>
    <row r="4399" spans="27:36" x14ac:dyDescent="0.25">
      <c r="AA4399" s="32" t="s">
        <v>5605</v>
      </c>
      <c r="AB4399">
        <v>9.93</v>
      </c>
      <c r="AC4399">
        <f t="shared" si="144"/>
        <v>-0.33221250840618699</v>
      </c>
      <c r="AD4399" s="42">
        <v>-2.0100502512562235E-3</v>
      </c>
      <c r="AF4399" s="32" t="s">
        <v>5605</v>
      </c>
      <c r="AG4399">
        <v>9.93</v>
      </c>
      <c r="AH4399">
        <f t="shared" si="145"/>
        <v>-0.33221250840618699</v>
      </c>
      <c r="AI4399" s="180">
        <v>-2.0100502512562235E-3</v>
      </c>
      <c r="AJ4399" s="42">
        <f ca="1">_xlfn.NORM.INV(RAND(),VAR!$F$6,VAR!$F$7)</f>
        <v>-2.4555884967321799E-2</v>
      </c>
    </row>
    <row r="4400" spans="27:36" x14ac:dyDescent="0.25">
      <c r="AA4400" s="32" t="s">
        <v>5475</v>
      </c>
      <c r="AB4400">
        <v>14.87</v>
      </c>
      <c r="AC4400">
        <f t="shared" si="144"/>
        <v>-0.96102636682916598</v>
      </c>
      <c r="AD4400" s="42">
        <v>-2.0134228187920211E-3</v>
      </c>
      <c r="AF4400" s="32" t="s">
        <v>5475</v>
      </c>
      <c r="AG4400">
        <v>14.87</v>
      </c>
      <c r="AH4400">
        <f t="shared" si="145"/>
        <v>-0.96102636682916598</v>
      </c>
      <c r="AI4400" s="180">
        <v>-2.0134228187920211E-3</v>
      </c>
      <c r="AJ4400" s="42">
        <f ca="1">_xlfn.NORM.INV(RAND(),VAR!$F$6,VAR!$F$7)</f>
        <v>9.1309941039583731E-3</v>
      </c>
    </row>
    <row r="4401" spans="27:36" x14ac:dyDescent="0.25">
      <c r="AA4401" s="32" t="s">
        <v>925</v>
      </c>
      <c r="AB4401">
        <v>381.54</v>
      </c>
      <c r="AC4401">
        <f t="shared" si="144"/>
        <v>1.4096248579007202</v>
      </c>
      <c r="AD4401" s="42">
        <v>-2.0140723496638868E-3</v>
      </c>
      <c r="AF4401" s="32" t="s">
        <v>925</v>
      </c>
      <c r="AG4401">
        <v>381.54</v>
      </c>
      <c r="AH4401">
        <f t="shared" si="145"/>
        <v>1.4096248579007202</v>
      </c>
      <c r="AI4401" s="180">
        <v>-2.0140723496638868E-3</v>
      </c>
      <c r="AJ4401" s="42">
        <f ca="1">_xlfn.NORM.INV(RAND(),VAR!$F$6,VAR!$F$7)</f>
        <v>2.4205310254580541E-3</v>
      </c>
    </row>
    <row r="4402" spans="27:36" x14ac:dyDescent="0.25">
      <c r="AA4402" s="32" t="s">
        <v>2955</v>
      </c>
      <c r="AB4402">
        <v>158.34</v>
      </c>
      <c r="AC4402">
        <f t="shared" si="144"/>
        <v>-0.60290909090909084</v>
      </c>
      <c r="AD4402" s="42">
        <v>-2.0168914660279036E-3</v>
      </c>
      <c r="AF4402" s="32" t="s">
        <v>2955</v>
      </c>
      <c r="AG4402">
        <v>158.34</v>
      </c>
      <c r="AH4402">
        <f t="shared" si="145"/>
        <v>-0.60290909090909084</v>
      </c>
      <c r="AI4402" s="180">
        <v>-2.0168914660279036E-3</v>
      </c>
      <c r="AJ4402" s="42">
        <f ca="1">_xlfn.NORM.INV(RAND(),VAR!$F$6,VAR!$F$7)</f>
        <v>-2.1849007453804015E-3</v>
      </c>
    </row>
    <row r="4403" spans="27:36" x14ac:dyDescent="0.25">
      <c r="AA4403" s="32" t="s">
        <v>795</v>
      </c>
      <c r="AB4403">
        <v>398.75</v>
      </c>
      <c r="AC4403">
        <f t="shared" si="144"/>
        <v>5.7561843442900704</v>
      </c>
      <c r="AD4403" s="42">
        <v>-2.0272299529482396E-3</v>
      </c>
      <c r="AF4403" s="32" t="s">
        <v>795</v>
      </c>
      <c r="AG4403">
        <v>398.75</v>
      </c>
      <c r="AH4403">
        <f t="shared" si="145"/>
        <v>5.7561843442900704</v>
      </c>
      <c r="AI4403" s="180">
        <v>-2.0272299529482396E-3</v>
      </c>
      <c r="AJ4403" s="42">
        <f ca="1">_xlfn.NORM.INV(RAND(),VAR!$F$6,VAR!$F$7)</f>
        <v>1.3395617929344125E-2</v>
      </c>
    </row>
    <row r="4404" spans="27:36" x14ac:dyDescent="0.25">
      <c r="AA4404" s="32" t="s">
        <v>4086</v>
      </c>
      <c r="AB4404">
        <v>59.02</v>
      </c>
      <c r="AC4404">
        <f t="shared" si="144"/>
        <v>-0.65545826036193811</v>
      </c>
      <c r="AD4404" s="42">
        <v>-2.029083530605269E-3</v>
      </c>
      <c r="AF4404" s="32" t="s">
        <v>4086</v>
      </c>
      <c r="AG4404">
        <v>59.02</v>
      </c>
      <c r="AH4404">
        <f t="shared" si="145"/>
        <v>-0.65545826036193811</v>
      </c>
      <c r="AI4404" s="180">
        <v>-2.029083530605269E-3</v>
      </c>
      <c r="AJ4404" s="42">
        <f ca="1">_xlfn.NORM.INV(RAND(),VAR!$F$6,VAR!$F$7)</f>
        <v>8.5815861420751821E-4</v>
      </c>
    </row>
    <row r="4405" spans="27:36" x14ac:dyDescent="0.25">
      <c r="AA4405" s="32" t="s">
        <v>1269</v>
      </c>
      <c r="AB4405">
        <v>171.3</v>
      </c>
      <c r="AC4405">
        <f t="shared" si="144"/>
        <v>16.569230769230771</v>
      </c>
      <c r="AD4405" s="42">
        <v>-2.039032915817085E-3</v>
      </c>
      <c r="AF4405" s="32" t="s">
        <v>1269</v>
      </c>
      <c r="AG4405">
        <v>171.3</v>
      </c>
      <c r="AH4405">
        <f t="shared" si="145"/>
        <v>16.569230769230771</v>
      </c>
      <c r="AI4405" s="180">
        <v>-2.039032915817085E-3</v>
      </c>
      <c r="AJ4405" s="42">
        <f ca="1">_xlfn.NORM.INV(RAND(),VAR!$F$6,VAR!$F$7)</f>
        <v>-1.0978197697929827E-2</v>
      </c>
    </row>
    <row r="4406" spans="27:36" x14ac:dyDescent="0.25">
      <c r="AA4406" s="32" t="s">
        <v>5749</v>
      </c>
      <c r="AB4406">
        <v>9.75</v>
      </c>
      <c r="AC4406">
        <f t="shared" si="144"/>
        <v>1.0266940451744144E-3</v>
      </c>
      <c r="AD4406" s="42">
        <v>-2.0470829068577334E-3</v>
      </c>
      <c r="AF4406" s="32" t="s">
        <v>5749</v>
      </c>
      <c r="AG4406">
        <v>9.75</v>
      </c>
      <c r="AH4406">
        <f t="shared" si="145"/>
        <v>1.0266940451744144E-3</v>
      </c>
      <c r="AI4406" s="180">
        <v>-2.0470829068577334E-3</v>
      </c>
      <c r="AJ4406" s="42">
        <f ca="1">_xlfn.NORM.INV(RAND(),VAR!$F$6,VAR!$F$7)</f>
        <v>-3.5111392959137414E-2</v>
      </c>
    </row>
    <row r="4407" spans="27:36" x14ac:dyDescent="0.25">
      <c r="AA4407" s="32" t="s">
        <v>6476</v>
      </c>
      <c r="AB4407">
        <v>9.74</v>
      </c>
      <c r="AC4407">
        <f t="shared" si="144"/>
        <v>-0.9426113598868725</v>
      </c>
      <c r="AD4407" s="42">
        <v>-2.049180327868827E-3</v>
      </c>
      <c r="AF4407" s="32" t="s">
        <v>6476</v>
      </c>
      <c r="AG4407">
        <v>9.74</v>
      </c>
      <c r="AH4407">
        <f t="shared" si="145"/>
        <v>-0.9426113598868725</v>
      </c>
      <c r="AI4407" s="180">
        <v>-2.049180327868827E-3</v>
      </c>
      <c r="AJ4407" s="42">
        <f ca="1">_xlfn.NORM.INV(RAND(),VAR!$F$6,VAR!$F$7)</f>
        <v>1.2304582677739356E-2</v>
      </c>
    </row>
    <row r="4408" spans="27:36" x14ac:dyDescent="0.25">
      <c r="AA4408" s="32" t="s">
        <v>1827</v>
      </c>
      <c r="AB4408">
        <v>169.72</v>
      </c>
      <c r="AC4408">
        <f t="shared" si="144"/>
        <v>-0.20086637159807885</v>
      </c>
      <c r="AD4408" s="42">
        <v>-2.0579761274769348E-3</v>
      </c>
      <c r="AF4408" s="32" t="s">
        <v>1827</v>
      </c>
      <c r="AG4408">
        <v>169.72</v>
      </c>
      <c r="AH4408">
        <f t="shared" si="145"/>
        <v>-0.20086637159807885</v>
      </c>
      <c r="AI4408" s="180">
        <v>-2.0579761274769348E-3</v>
      </c>
      <c r="AJ4408" s="42">
        <f ca="1">_xlfn.NORM.INV(RAND(),VAR!$F$6,VAR!$F$7)</f>
        <v>1.4656201977731324E-2</v>
      </c>
    </row>
    <row r="4409" spans="27:36" x14ac:dyDescent="0.25">
      <c r="AA4409" s="32" t="s">
        <v>2385</v>
      </c>
      <c r="AB4409">
        <v>212.38</v>
      </c>
      <c r="AC4409">
        <f t="shared" si="144"/>
        <v>7.8618588115794807E-2</v>
      </c>
      <c r="AD4409" s="42">
        <v>-2.0674748613851435E-3</v>
      </c>
      <c r="AF4409" s="32" t="s">
        <v>2385</v>
      </c>
      <c r="AG4409">
        <v>212.38</v>
      </c>
      <c r="AH4409">
        <f t="shared" si="145"/>
        <v>7.8618588115794807E-2</v>
      </c>
      <c r="AI4409" s="180">
        <v>-2.0674748613851435E-3</v>
      </c>
      <c r="AJ4409" s="42">
        <f ca="1">_xlfn.NORM.INV(RAND(),VAR!$F$6,VAR!$F$7)</f>
        <v>4.6084910398455714E-3</v>
      </c>
    </row>
    <row r="4410" spans="27:36" x14ac:dyDescent="0.25">
      <c r="AA4410" s="32" t="s">
        <v>2355</v>
      </c>
      <c r="AB4410">
        <v>196.9</v>
      </c>
      <c r="AC4410">
        <f t="shared" si="144"/>
        <v>-0.49337450147948025</v>
      </c>
      <c r="AD4410" s="42">
        <v>-2.0779484060614584E-3</v>
      </c>
      <c r="AF4410" s="32" t="s">
        <v>2355</v>
      </c>
      <c r="AG4410">
        <v>196.9</v>
      </c>
      <c r="AH4410">
        <f t="shared" si="145"/>
        <v>-0.49337450147948025</v>
      </c>
      <c r="AI4410" s="180">
        <v>-2.0779484060614584E-3</v>
      </c>
      <c r="AJ4410" s="42">
        <f ca="1">_xlfn.NORM.INV(RAND(),VAR!$F$6,VAR!$F$7)</f>
        <v>-2.086992666237655E-2</v>
      </c>
    </row>
    <row r="4411" spans="27:36" x14ac:dyDescent="0.25">
      <c r="AA4411" s="32" t="s">
        <v>438</v>
      </c>
      <c r="AB4411">
        <v>388.65</v>
      </c>
      <c r="AC4411">
        <f t="shared" si="144"/>
        <v>39.611285266457678</v>
      </c>
      <c r="AD4411" s="42">
        <v>-2.0798028038823135E-3</v>
      </c>
      <c r="AF4411" s="32" t="s">
        <v>438</v>
      </c>
      <c r="AG4411">
        <v>388.65</v>
      </c>
      <c r="AH4411">
        <f t="shared" si="145"/>
        <v>39.611285266457678</v>
      </c>
      <c r="AI4411" s="180">
        <v>-2.0798028038823135E-3</v>
      </c>
      <c r="AJ4411" s="42">
        <f ca="1">_xlfn.NORM.INV(RAND(),VAR!$F$6,VAR!$F$7)</f>
        <v>3.462260693184574E-3</v>
      </c>
    </row>
    <row r="4412" spans="27:36" x14ac:dyDescent="0.25">
      <c r="AA4412" s="32" t="s">
        <v>6493</v>
      </c>
      <c r="AB4412">
        <v>9.57</v>
      </c>
      <c r="AC4412">
        <f t="shared" si="144"/>
        <v>-0.59874213836477996</v>
      </c>
      <c r="AD4412" s="42">
        <v>-2.0855057351407691E-3</v>
      </c>
      <c r="AF4412" s="32" t="s">
        <v>6493</v>
      </c>
      <c r="AG4412">
        <v>9.57</v>
      </c>
      <c r="AH4412">
        <f t="shared" si="145"/>
        <v>-0.59874213836477996</v>
      </c>
      <c r="AI4412" s="180">
        <v>-2.0855057351407691E-3</v>
      </c>
      <c r="AJ4412" s="42">
        <f ca="1">_xlfn.NORM.INV(RAND(),VAR!$F$6,VAR!$F$7)</f>
        <v>-1.6389174700435955E-2</v>
      </c>
    </row>
    <row r="4413" spans="27:36" x14ac:dyDescent="0.25">
      <c r="AA4413" s="32" t="s">
        <v>5218</v>
      </c>
      <c r="AB4413">
        <v>23.85</v>
      </c>
      <c r="AC4413">
        <f t="shared" si="144"/>
        <v>-0.37104430379746833</v>
      </c>
      <c r="AD4413" s="42">
        <v>-2.0920502092048876E-3</v>
      </c>
      <c r="AF4413" s="32" t="s">
        <v>5218</v>
      </c>
      <c r="AG4413">
        <v>23.85</v>
      </c>
      <c r="AH4413">
        <f t="shared" si="145"/>
        <v>-0.37104430379746833</v>
      </c>
      <c r="AI4413" s="180">
        <v>-2.0920502092048876E-3</v>
      </c>
      <c r="AJ4413" s="42">
        <f ca="1">_xlfn.NORM.INV(RAND(),VAR!$F$6,VAR!$F$7)</f>
        <v>1.3135150644952201E-3</v>
      </c>
    </row>
    <row r="4414" spans="27:36" x14ac:dyDescent="0.25">
      <c r="AA4414" s="32" t="s">
        <v>4361</v>
      </c>
      <c r="AB4414">
        <v>37.92</v>
      </c>
      <c r="AC4414">
        <f t="shared" si="144"/>
        <v>-0.79486069786313229</v>
      </c>
      <c r="AD4414" s="42">
        <v>-2.1052631578947212E-3</v>
      </c>
      <c r="AF4414" s="32" t="s">
        <v>4361</v>
      </c>
      <c r="AG4414">
        <v>37.92</v>
      </c>
      <c r="AH4414">
        <f t="shared" si="145"/>
        <v>-0.79486069786313229</v>
      </c>
      <c r="AI4414" s="180">
        <v>-2.1052631578947212E-3</v>
      </c>
      <c r="AJ4414" s="42">
        <f ca="1">_xlfn.NORM.INV(RAND(),VAR!$F$6,VAR!$F$7)</f>
        <v>2.6241471703865391E-4</v>
      </c>
    </row>
    <row r="4415" spans="27:36" x14ac:dyDescent="0.25">
      <c r="AA4415" s="32" t="s">
        <v>1795</v>
      </c>
      <c r="AB4415">
        <v>184.85</v>
      </c>
      <c r="AC4415">
        <f t="shared" si="144"/>
        <v>1.1736829727187206</v>
      </c>
      <c r="AD4415" s="42">
        <v>-2.1053768084647873E-3</v>
      </c>
      <c r="AF4415" s="32" t="s">
        <v>1795</v>
      </c>
      <c r="AG4415">
        <v>184.85</v>
      </c>
      <c r="AH4415">
        <f t="shared" si="145"/>
        <v>1.1736829727187206</v>
      </c>
      <c r="AI4415" s="180">
        <v>-2.1053768084647873E-3</v>
      </c>
      <c r="AJ4415" s="42">
        <f ca="1">_xlfn.NORM.INV(RAND(),VAR!$F$6,VAR!$F$7)</f>
        <v>-1.4563309768069346E-2</v>
      </c>
    </row>
    <row r="4416" spans="27:36" x14ac:dyDescent="0.25">
      <c r="AA4416" s="32" t="s">
        <v>3676</v>
      </c>
      <c r="AB4416">
        <v>85.04</v>
      </c>
      <c r="AC4416">
        <f t="shared" si="144"/>
        <v>-0.35345548544058381</v>
      </c>
      <c r="AD4416" s="42">
        <v>-2.1121802393803124E-3</v>
      </c>
      <c r="AF4416" s="32" t="s">
        <v>3676</v>
      </c>
      <c r="AG4416">
        <v>85.04</v>
      </c>
      <c r="AH4416">
        <f t="shared" si="145"/>
        <v>-0.35345548544058381</v>
      </c>
      <c r="AI4416" s="180">
        <v>-2.1121802393803124E-3</v>
      </c>
      <c r="AJ4416" s="42">
        <f ca="1">_xlfn.NORM.INV(RAND(),VAR!$F$6,VAR!$F$7)</f>
        <v>2.8160022080775202E-3</v>
      </c>
    </row>
    <row r="4417" spans="27:36" x14ac:dyDescent="0.25">
      <c r="AA4417" s="32" t="s">
        <v>3251</v>
      </c>
      <c r="AB4417">
        <v>131.53</v>
      </c>
      <c r="AC4417">
        <f t="shared" si="144"/>
        <v>-0.17473961601204668</v>
      </c>
      <c r="AD4417" s="42">
        <v>-2.1242697822623224E-3</v>
      </c>
      <c r="AF4417" s="32" t="s">
        <v>3251</v>
      </c>
      <c r="AG4417">
        <v>131.53</v>
      </c>
      <c r="AH4417">
        <f t="shared" si="145"/>
        <v>-0.17473961601204668</v>
      </c>
      <c r="AI4417" s="180">
        <v>-2.1242697822623224E-3</v>
      </c>
      <c r="AJ4417" s="42">
        <f ca="1">_xlfn.NORM.INV(RAND(),VAR!$F$6,VAR!$F$7)</f>
        <v>-2.7197346627189827E-3</v>
      </c>
    </row>
    <row r="4418" spans="27:36" x14ac:dyDescent="0.25">
      <c r="AA4418" s="32" t="s">
        <v>1503</v>
      </c>
      <c r="AB4418">
        <v>159.38</v>
      </c>
      <c r="AC4418">
        <f t="shared" si="144"/>
        <v>-5.4180760785709992E-2</v>
      </c>
      <c r="AD4418" s="42">
        <v>-2.1287252692211434E-3</v>
      </c>
      <c r="AF4418" s="32" t="s">
        <v>1503</v>
      </c>
      <c r="AG4418">
        <v>159.38</v>
      </c>
      <c r="AH4418">
        <f t="shared" si="145"/>
        <v>-5.4180760785709992E-2</v>
      </c>
      <c r="AI4418" s="180">
        <v>-2.1287252692211434E-3</v>
      </c>
      <c r="AJ4418" s="42">
        <f ca="1">_xlfn.NORM.INV(RAND(),VAR!$F$6,VAR!$F$7)</f>
        <v>-1.7065849632430675E-2</v>
      </c>
    </row>
    <row r="4419" spans="27:36" x14ac:dyDescent="0.25">
      <c r="AA4419" s="32" t="s">
        <v>1756</v>
      </c>
      <c r="AB4419">
        <v>168.51</v>
      </c>
      <c r="AC4419">
        <f t="shared" si="144"/>
        <v>1.0098609956039617E-3</v>
      </c>
      <c r="AD4419" s="42">
        <v>-2.1318173743116731E-3</v>
      </c>
      <c r="AF4419" s="32" t="s">
        <v>1756</v>
      </c>
      <c r="AG4419">
        <v>168.51</v>
      </c>
      <c r="AH4419">
        <f t="shared" si="145"/>
        <v>1.0098609956039617E-3</v>
      </c>
      <c r="AI4419" s="180">
        <v>-2.1318173743116731E-3</v>
      </c>
      <c r="AJ4419" s="42">
        <f ca="1">_xlfn.NORM.INV(RAND(),VAR!$F$6,VAR!$F$7)</f>
        <v>2.2132851800693021E-2</v>
      </c>
    </row>
    <row r="4420" spans="27:36" x14ac:dyDescent="0.25">
      <c r="AA4420" s="32" t="s">
        <v>1358</v>
      </c>
      <c r="AB4420">
        <v>168.34</v>
      </c>
      <c r="AC4420">
        <f t="shared" ref="AC4420:AC4483" si="146">(AB4420/AB4421)-1</f>
        <v>-0.14011339837564496</v>
      </c>
      <c r="AD4420" s="42">
        <v>-2.1339656194426793E-3</v>
      </c>
      <c r="AF4420" s="32" t="s">
        <v>1358</v>
      </c>
      <c r="AG4420">
        <v>168.34</v>
      </c>
      <c r="AH4420">
        <f t="shared" ref="AH4420:AH4483" si="147">(AG4420/AG4421)-1</f>
        <v>-0.14011339837564496</v>
      </c>
      <c r="AI4420" s="180">
        <v>-2.1339656194426793E-3</v>
      </c>
      <c r="AJ4420" s="42">
        <f ca="1">_xlfn.NORM.INV(RAND(),VAR!$F$6,VAR!$F$7)</f>
        <v>2.568723444157005E-4</v>
      </c>
    </row>
    <row r="4421" spans="27:36" x14ac:dyDescent="0.25">
      <c r="AA4421" s="32" t="s">
        <v>1999</v>
      </c>
      <c r="AB4421">
        <v>195.77</v>
      </c>
      <c r="AC4421">
        <f t="shared" si="146"/>
        <v>20.141468682505401</v>
      </c>
      <c r="AD4421" s="42">
        <v>-2.1407818951015845E-3</v>
      </c>
      <c r="AF4421" s="32" t="s">
        <v>1999</v>
      </c>
      <c r="AG4421">
        <v>195.77</v>
      </c>
      <c r="AH4421">
        <f t="shared" si="147"/>
        <v>20.141468682505401</v>
      </c>
      <c r="AI4421" s="180">
        <v>-2.1407818951015845E-3</v>
      </c>
      <c r="AJ4421" s="42">
        <f ca="1">_xlfn.NORM.INV(RAND(),VAR!$F$6,VAR!$F$7)</f>
        <v>-1.6533533617200467E-2</v>
      </c>
    </row>
    <row r="4422" spans="27:36" x14ac:dyDescent="0.25">
      <c r="AA4422" s="32" t="s">
        <v>6482</v>
      </c>
      <c r="AB4422">
        <v>9.26</v>
      </c>
      <c r="AC4422">
        <f t="shared" si="146"/>
        <v>-0.93542088011716296</v>
      </c>
      <c r="AD4422" s="42">
        <v>-2.1551724137930384E-3</v>
      </c>
      <c r="AF4422" s="32" t="s">
        <v>6482</v>
      </c>
      <c r="AG4422">
        <v>9.26</v>
      </c>
      <c r="AH4422">
        <f t="shared" si="147"/>
        <v>-0.93542088011716296</v>
      </c>
      <c r="AI4422" s="180">
        <v>-2.1551724137930384E-3</v>
      </c>
      <c r="AJ4422" s="42">
        <f ca="1">_xlfn.NORM.INV(RAND(),VAR!$F$6,VAR!$F$7)</f>
        <v>1.1644867046440521E-2</v>
      </c>
    </row>
    <row r="4423" spans="27:36" x14ac:dyDescent="0.25">
      <c r="AA4423" s="32" t="s">
        <v>3127</v>
      </c>
      <c r="AB4423">
        <v>143.38999999999999</v>
      </c>
      <c r="AC4423">
        <f t="shared" si="146"/>
        <v>-0.30565105806014237</v>
      </c>
      <c r="AD4423" s="42">
        <v>-2.1572720946416712E-3</v>
      </c>
      <c r="AF4423" s="32" t="s">
        <v>3127</v>
      </c>
      <c r="AG4423">
        <v>143.38999999999999</v>
      </c>
      <c r="AH4423">
        <f t="shared" si="147"/>
        <v>-0.30565105806014237</v>
      </c>
      <c r="AI4423" s="180">
        <v>-2.1572720946416712E-3</v>
      </c>
      <c r="AJ4423" s="42">
        <f ca="1">_xlfn.NORM.INV(RAND(),VAR!$F$6,VAR!$F$7)</f>
        <v>3.4372085369761371E-2</v>
      </c>
    </row>
    <row r="4424" spans="27:36" x14ac:dyDescent="0.25">
      <c r="AA4424" s="32" t="s">
        <v>2059</v>
      </c>
      <c r="AB4424">
        <v>206.51</v>
      </c>
      <c r="AC4424">
        <f t="shared" si="146"/>
        <v>0.96078617546524892</v>
      </c>
      <c r="AD4424" s="42">
        <v>-2.1743332044840136E-3</v>
      </c>
      <c r="AF4424" s="32" t="s">
        <v>2059</v>
      </c>
      <c r="AG4424">
        <v>206.51</v>
      </c>
      <c r="AH4424">
        <f t="shared" si="147"/>
        <v>0.96078617546524892</v>
      </c>
      <c r="AI4424" s="180">
        <v>-2.1743332044840136E-3</v>
      </c>
      <c r="AJ4424" s="42">
        <f ca="1">_xlfn.NORM.INV(RAND(),VAR!$F$6,VAR!$F$7)</f>
        <v>1.9685300929627413E-2</v>
      </c>
    </row>
    <row r="4425" spans="27:36" x14ac:dyDescent="0.25">
      <c r="AA4425" s="32" t="s">
        <v>3585</v>
      </c>
      <c r="AB4425">
        <v>105.32</v>
      </c>
      <c r="AC4425">
        <f t="shared" si="146"/>
        <v>-0.73101774996807567</v>
      </c>
      <c r="AD4425" s="42">
        <v>-2.1790620558976848E-3</v>
      </c>
      <c r="AF4425" s="32" t="s">
        <v>3585</v>
      </c>
      <c r="AG4425">
        <v>105.32</v>
      </c>
      <c r="AH4425">
        <f t="shared" si="147"/>
        <v>-0.73101774996807567</v>
      </c>
      <c r="AI4425" s="180">
        <v>-2.1790620558976848E-3</v>
      </c>
      <c r="AJ4425" s="42">
        <f ca="1">_xlfn.NORM.INV(RAND(),VAR!$F$6,VAR!$F$7)</f>
        <v>5.8322414866353077E-3</v>
      </c>
    </row>
    <row r="4426" spans="27:36" x14ac:dyDescent="0.25">
      <c r="AA4426" s="32" t="s">
        <v>408</v>
      </c>
      <c r="AB4426">
        <v>391.55</v>
      </c>
      <c r="AC4426">
        <f t="shared" si="146"/>
        <v>11.289704959196484</v>
      </c>
      <c r="AD4426" s="42">
        <v>-2.1915853316684109E-3</v>
      </c>
      <c r="AF4426" s="32" t="s">
        <v>408</v>
      </c>
      <c r="AG4426">
        <v>391.55</v>
      </c>
      <c r="AH4426">
        <f t="shared" si="147"/>
        <v>11.289704959196484</v>
      </c>
      <c r="AI4426" s="180">
        <v>-2.1915853316684109E-3</v>
      </c>
      <c r="AJ4426" s="42">
        <f ca="1">_xlfn.NORM.INV(RAND(),VAR!$F$6,VAR!$F$7)</f>
        <v>-1.4101989956928702E-2</v>
      </c>
    </row>
    <row r="4427" spans="27:36" x14ac:dyDescent="0.25">
      <c r="AA4427" s="32" t="s">
        <v>4937</v>
      </c>
      <c r="AB4427">
        <v>31.86</v>
      </c>
      <c r="AC4427">
        <f t="shared" si="146"/>
        <v>-0.91451110872598473</v>
      </c>
      <c r="AD4427" s="42">
        <v>-2.1922956467271826E-3</v>
      </c>
      <c r="AF4427" s="32" t="s">
        <v>4937</v>
      </c>
      <c r="AG4427">
        <v>31.86</v>
      </c>
      <c r="AH4427">
        <f t="shared" si="147"/>
        <v>-0.91451110872598473</v>
      </c>
      <c r="AI4427" s="180">
        <v>-2.1922956467271826E-3</v>
      </c>
      <c r="AJ4427" s="42">
        <f ca="1">_xlfn.NORM.INV(RAND(),VAR!$F$6,VAR!$F$7)</f>
        <v>1.1200924038175452E-3</v>
      </c>
    </row>
    <row r="4428" spans="27:36" x14ac:dyDescent="0.25">
      <c r="AA4428" s="32" t="s">
        <v>747</v>
      </c>
      <c r="AB4428">
        <v>372.68</v>
      </c>
      <c r="AC4428">
        <f t="shared" si="146"/>
        <v>1.9294136142116018</v>
      </c>
      <c r="AD4428" s="42">
        <v>-2.1954484605086755E-3</v>
      </c>
      <c r="AF4428" s="32" t="s">
        <v>747</v>
      </c>
      <c r="AG4428">
        <v>372.68</v>
      </c>
      <c r="AH4428">
        <f t="shared" si="147"/>
        <v>1.9294136142116018</v>
      </c>
      <c r="AI4428" s="180">
        <v>-2.1954484605086755E-3</v>
      </c>
      <c r="AJ4428" s="42">
        <f ca="1">_xlfn.NORM.INV(RAND(),VAR!$F$6,VAR!$F$7)</f>
        <v>-6.5091557402489359E-3</v>
      </c>
    </row>
    <row r="4429" spans="27:36" x14ac:dyDescent="0.25">
      <c r="AA4429" s="32" t="s">
        <v>1677</v>
      </c>
      <c r="AB4429">
        <v>127.22</v>
      </c>
      <c r="AC4429">
        <f t="shared" si="146"/>
        <v>-0.3475562849376892</v>
      </c>
      <c r="AD4429" s="42">
        <v>-2.1960784313725945E-3</v>
      </c>
      <c r="AF4429" s="32" t="s">
        <v>1677</v>
      </c>
      <c r="AG4429">
        <v>127.22</v>
      </c>
      <c r="AH4429">
        <f t="shared" si="147"/>
        <v>-0.3475562849376892</v>
      </c>
      <c r="AI4429" s="180">
        <v>-2.1960784313725945E-3</v>
      </c>
      <c r="AJ4429" s="42">
        <f ca="1">_xlfn.NORM.INV(RAND(),VAR!$F$6,VAR!$F$7)</f>
        <v>3.2054781574736065E-3</v>
      </c>
    </row>
    <row r="4430" spans="27:36" x14ac:dyDescent="0.25">
      <c r="AA4430" s="32" t="s">
        <v>1869</v>
      </c>
      <c r="AB4430">
        <v>194.99</v>
      </c>
      <c r="AC4430">
        <f t="shared" si="146"/>
        <v>4.3879524730588564</v>
      </c>
      <c r="AD4430" s="42">
        <v>-2.2003889059460935E-3</v>
      </c>
      <c r="AF4430" s="32" t="s">
        <v>1869</v>
      </c>
      <c r="AG4430">
        <v>194.99</v>
      </c>
      <c r="AH4430">
        <f t="shared" si="147"/>
        <v>4.3879524730588564</v>
      </c>
      <c r="AI4430" s="180">
        <v>-2.2003889059460935E-3</v>
      </c>
      <c r="AJ4430" s="42">
        <f ca="1">_xlfn.NORM.INV(RAND(),VAR!$F$6,VAR!$F$7)</f>
        <v>1.9655322400994782E-2</v>
      </c>
    </row>
    <row r="4431" spans="27:36" x14ac:dyDescent="0.25">
      <c r="AA4431" s="32" t="s">
        <v>4351</v>
      </c>
      <c r="AB4431">
        <v>36.19</v>
      </c>
      <c r="AC4431">
        <f t="shared" si="146"/>
        <v>-0.49868402825876157</v>
      </c>
      <c r="AD4431" s="42">
        <v>-2.2056796250345956E-3</v>
      </c>
      <c r="AF4431" s="32" t="s">
        <v>4351</v>
      </c>
      <c r="AG4431">
        <v>36.19</v>
      </c>
      <c r="AH4431">
        <f t="shared" si="147"/>
        <v>-0.49868402825876157</v>
      </c>
      <c r="AI4431" s="180">
        <v>-2.2056796250345956E-3</v>
      </c>
      <c r="AJ4431" s="42">
        <f ca="1">_xlfn.NORM.INV(RAND(),VAR!$F$6,VAR!$F$7)</f>
        <v>-1.2254263381588705E-2</v>
      </c>
    </row>
    <row r="4432" spans="27:36" x14ac:dyDescent="0.25">
      <c r="AA4432" s="32" t="s">
        <v>3901</v>
      </c>
      <c r="AB4432">
        <v>72.19</v>
      </c>
      <c r="AC4432">
        <f t="shared" si="146"/>
        <v>7.0569196428571423</v>
      </c>
      <c r="AD4432" s="42">
        <v>-2.2114720110573138E-3</v>
      </c>
      <c r="AF4432" s="32" t="s">
        <v>3901</v>
      </c>
      <c r="AG4432">
        <v>72.19</v>
      </c>
      <c r="AH4432">
        <f t="shared" si="147"/>
        <v>7.0569196428571423</v>
      </c>
      <c r="AI4432" s="180">
        <v>-2.2114720110573138E-3</v>
      </c>
      <c r="AJ4432" s="42">
        <f ca="1">_xlfn.NORM.INV(RAND(),VAR!$F$6,VAR!$F$7)</f>
        <v>2.2754763462773012E-2</v>
      </c>
    </row>
    <row r="4433" spans="27:36" x14ac:dyDescent="0.25">
      <c r="AA4433" s="32" t="s">
        <v>6406</v>
      </c>
      <c r="AB4433">
        <v>8.9600000000000009</v>
      </c>
      <c r="AC4433">
        <f t="shared" si="146"/>
        <v>-0.49775784753363228</v>
      </c>
      <c r="AD4433" s="42">
        <v>-2.2271714922048602E-3</v>
      </c>
      <c r="AF4433" s="32" t="s">
        <v>6406</v>
      </c>
      <c r="AG4433">
        <v>8.9600000000000009</v>
      </c>
      <c r="AH4433">
        <f t="shared" si="147"/>
        <v>-0.49775784753363228</v>
      </c>
      <c r="AI4433" s="180">
        <v>-2.2271714922048602E-3</v>
      </c>
      <c r="AJ4433" s="42">
        <f ca="1">_xlfn.NORM.INV(RAND(),VAR!$F$6,VAR!$F$7)</f>
        <v>-9.8475743336053669E-3</v>
      </c>
    </row>
    <row r="4434" spans="27:36" x14ac:dyDescent="0.25">
      <c r="AA4434" s="32" t="s">
        <v>5336</v>
      </c>
      <c r="AB4434">
        <v>17.84</v>
      </c>
      <c r="AC4434">
        <f t="shared" si="146"/>
        <v>-0.95323599570106687</v>
      </c>
      <c r="AD4434" s="42">
        <v>-2.2371364653243075E-3</v>
      </c>
      <c r="AF4434" s="32" t="s">
        <v>5336</v>
      </c>
      <c r="AG4434">
        <v>17.84</v>
      </c>
      <c r="AH4434">
        <f t="shared" si="147"/>
        <v>-0.95323599570106687</v>
      </c>
      <c r="AI4434" s="180">
        <v>-2.2371364653243075E-3</v>
      </c>
      <c r="AJ4434" s="42">
        <f ca="1">_xlfn.NORM.INV(RAND(),VAR!$F$6,VAR!$F$7)</f>
        <v>5.1443360896603809E-4</v>
      </c>
    </row>
    <row r="4435" spans="27:36" x14ac:dyDescent="0.25">
      <c r="AA4435" s="32" t="s">
        <v>404</v>
      </c>
      <c r="AB4435">
        <v>381.49</v>
      </c>
      <c r="AC4435">
        <f t="shared" si="146"/>
        <v>7.6056846379427032</v>
      </c>
      <c r="AD4435" s="42">
        <v>-2.2492480711390206E-3</v>
      </c>
      <c r="AF4435" s="32" t="s">
        <v>404</v>
      </c>
      <c r="AG4435">
        <v>381.49</v>
      </c>
      <c r="AH4435">
        <f t="shared" si="147"/>
        <v>7.6056846379427032</v>
      </c>
      <c r="AI4435" s="180">
        <v>-2.2492480711390206E-3</v>
      </c>
      <c r="AJ4435" s="42">
        <f ca="1">_xlfn.NORM.INV(RAND(),VAR!$F$6,VAR!$F$7)</f>
        <v>8.530301792314789E-4</v>
      </c>
    </row>
    <row r="4436" spans="27:36" x14ac:dyDescent="0.25">
      <c r="AA4436" s="32" t="s">
        <v>4278</v>
      </c>
      <c r="AB4436">
        <v>44.33</v>
      </c>
      <c r="AC4436">
        <f t="shared" si="146"/>
        <v>-0.71399999999999997</v>
      </c>
      <c r="AD4436" s="42">
        <v>-2.2507314877335816E-3</v>
      </c>
      <c r="AF4436" s="32" t="s">
        <v>4278</v>
      </c>
      <c r="AG4436">
        <v>44.33</v>
      </c>
      <c r="AH4436">
        <f t="shared" si="147"/>
        <v>-0.71399999999999997</v>
      </c>
      <c r="AI4436" s="180">
        <v>-2.2507314877335816E-3</v>
      </c>
      <c r="AJ4436" s="42">
        <f ca="1">_xlfn.NORM.INV(RAND(),VAR!$F$6,VAR!$F$7)</f>
        <v>-3.0503812957334252E-3</v>
      </c>
    </row>
    <row r="4437" spans="27:36" x14ac:dyDescent="0.25">
      <c r="AA4437" s="32" t="s">
        <v>2781</v>
      </c>
      <c r="AB4437">
        <v>155</v>
      </c>
      <c r="AC4437">
        <f t="shared" si="146"/>
        <v>-0.16559000861326434</v>
      </c>
      <c r="AD4437" s="42">
        <v>-2.2529771483745797E-3</v>
      </c>
      <c r="AF4437" s="32" t="s">
        <v>2781</v>
      </c>
      <c r="AG4437">
        <v>155</v>
      </c>
      <c r="AH4437">
        <f t="shared" si="147"/>
        <v>-0.16559000861326434</v>
      </c>
      <c r="AI4437" s="180">
        <v>-2.2529771483745797E-3</v>
      </c>
      <c r="AJ4437" s="42">
        <f ca="1">_xlfn.NORM.INV(RAND(),VAR!$F$6,VAR!$F$7)</f>
        <v>4.5982218774413196E-4</v>
      </c>
    </row>
    <row r="4438" spans="27:36" x14ac:dyDescent="0.25">
      <c r="AA4438" s="32" t="s">
        <v>2132</v>
      </c>
      <c r="AB4438">
        <v>185.76</v>
      </c>
      <c r="AC4438">
        <f t="shared" si="146"/>
        <v>4.2802728823194993</v>
      </c>
      <c r="AD4438" s="42">
        <v>-2.2558814050919196E-3</v>
      </c>
      <c r="AF4438" s="32" t="s">
        <v>2132</v>
      </c>
      <c r="AG4438">
        <v>185.76</v>
      </c>
      <c r="AH4438">
        <f t="shared" si="147"/>
        <v>4.2802728823194993</v>
      </c>
      <c r="AI4438" s="180">
        <v>-2.2558814050919196E-3</v>
      </c>
      <c r="AJ4438" s="42">
        <f ca="1">_xlfn.NORM.INV(RAND(),VAR!$F$6,VAR!$F$7)</f>
        <v>3.4480910957236807E-2</v>
      </c>
    </row>
    <row r="4439" spans="27:36" x14ac:dyDescent="0.25">
      <c r="AA4439" s="32" t="s">
        <v>4379</v>
      </c>
      <c r="AB4439">
        <v>35.18</v>
      </c>
      <c r="AC4439">
        <f t="shared" si="146"/>
        <v>-0.78368074770952467</v>
      </c>
      <c r="AD4439" s="42">
        <v>-2.2688598979012653E-3</v>
      </c>
      <c r="AF4439" s="32" t="s">
        <v>4379</v>
      </c>
      <c r="AG4439">
        <v>35.18</v>
      </c>
      <c r="AH4439">
        <f t="shared" si="147"/>
        <v>-0.78368074770952467</v>
      </c>
      <c r="AI4439" s="180">
        <v>-2.2688598979012653E-3</v>
      </c>
      <c r="AJ4439" s="42">
        <f ca="1">_xlfn.NORM.INV(RAND(),VAR!$F$6,VAR!$F$7)</f>
        <v>-2.0603818837264618E-2</v>
      </c>
    </row>
    <row r="4440" spans="27:36" x14ac:dyDescent="0.25">
      <c r="AA4440" s="32" t="s">
        <v>1472</v>
      </c>
      <c r="AB4440">
        <v>162.63</v>
      </c>
      <c r="AC4440">
        <f t="shared" si="146"/>
        <v>-0.17572225038013189</v>
      </c>
      <c r="AD4440" s="42">
        <v>-2.2699386503067798E-3</v>
      </c>
      <c r="AF4440" s="32" t="s">
        <v>1472</v>
      </c>
      <c r="AG4440">
        <v>162.63</v>
      </c>
      <c r="AH4440">
        <f t="shared" si="147"/>
        <v>-0.17572225038013189</v>
      </c>
      <c r="AI4440" s="180">
        <v>-2.2699386503067798E-3</v>
      </c>
      <c r="AJ4440" s="42">
        <f ca="1">_xlfn.NORM.INV(RAND(),VAR!$F$6,VAR!$F$7)</f>
        <v>-4.0065260163527627E-2</v>
      </c>
    </row>
    <row r="4441" spans="27:36" x14ac:dyDescent="0.25">
      <c r="AA4441" s="32" t="s">
        <v>2026</v>
      </c>
      <c r="AB4441">
        <v>197.3</v>
      </c>
      <c r="AC4441">
        <f t="shared" si="146"/>
        <v>0.45899578495895899</v>
      </c>
      <c r="AD4441" s="42">
        <v>-2.2756005056889794E-3</v>
      </c>
      <c r="AF4441" s="32" t="s">
        <v>2026</v>
      </c>
      <c r="AG4441">
        <v>197.3</v>
      </c>
      <c r="AH4441">
        <f t="shared" si="147"/>
        <v>0.45899578495895899</v>
      </c>
      <c r="AI4441" s="180">
        <v>-2.2756005056889794E-3</v>
      </c>
      <c r="AJ4441" s="42">
        <f ca="1">_xlfn.NORM.INV(RAND(),VAR!$F$6,VAR!$F$7)</f>
        <v>-2.9857063332758434E-4</v>
      </c>
    </row>
    <row r="4442" spans="27:36" x14ac:dyDescent="0.25">
      <c r="AA4442" s="32" t="s">
        <v>2855</v>
      </c>
      <c r="AB4442">
        <v>135.22999999999999</v>
      </c>
      <c r="AC4442">
        <f t="shared" si="146"/>
        <v>14.525832376578643</v>
      </c>
      <c r="AD4442" s="42">
        <v>-2.287147705474446E-3</v>
      </c>
      <c r="AF4442" s="32" t="s">
        <v>2855</v>
      </c>
      <c r="AG4442">
        <v>135.22999999999999</v>
      </c>
      <c r="AH4442">
        <f t="shared" si="147"/>
        <v>14.525832376578643</v>
      </c>
      <c r="AI4442" s="180">
        <v>-2.287147705474446E-3</v>
      </c>
      <c r="AJ4442" s="42">
        <f ca="1">_xlfn.NORM.INV(RAND(),VAR!$F$6,VAR!$F$7)</f>
        <v>4.8680578128360436E-3</v>
      </c>
    </row>
    <row r="4443" spans="27:36" x14ac:dyDescent="0.25">
      <c r="AA4443" s="32" t="s">
        <v>5812</v>
      </c>
      <c r="AB4443">
        <v>8.7100000000000009</v>
      </c>
      <c r="AC4443">
        <f t="shared" si="146"/>
        <v>-0.95448131695845306</v>
      </c>
      <c r="AD4443" s="42">
        <v>-2.2909507445589838E-3</v>
      </c>
      <c r="AF4443" s="32" t="s">
        <v>5812</v>
      </c>
      <c r="AG4443">
        <v>8.7100000000000009</v>
      </c>
      <c r="AH4443">
        <f t="shared" si="147"/>
        <v>-0.95448131695845306</v>
      </c>
      <c r="AI4443" s="180">
        <v>-2.2909507445589838E-3</v>
      </c>
      <c r="AJ4443" s="42">
        <f ca="1">_xlfn.NORM.INV(RAND(),VAR!$F$6,VAR!$F$7)</f>
        <v>-1.6125102041733511E-2</v>
      </c>
    </row>
    <row r="4444" spans="27:36" x14ac:dyDescent="0.25">
      <c r="AA4444" s="32" t="s">
        <v>2345</v>
      </c>
      <c r="AB4444">
        <v>191.35</v>
      </c>
      <c r="AC4444">
        <f t="shared" si="146"/>
        <v>0.22244937072765603</v>
      </c>
      <c r="AD4444" s="42">
        <v>-2.2941759215808766E-3</v>
      </c>
      <c r="AF4444" s="32" t="s">
        <v>2345</v>
      </c>
      <c r="AG4444">
        <v>191.35</v>
      </c>
      <c r="AH4444">
        <f t="shared" si="147"/>
        <v>0.22244937072765603</v>
      </c>
      <c r="AI4444" s="180">
        <v>-2.2941759215808766E-3</v>
      </c>
      <c r="AJ4444" s="42">
        <f ca="1">_xlfn.NORM.INV(RAND(),VAR!$F$6,VAR!$F$7)</f>
        <v>-2.2380584414879072E-3</v>
      </c>
    </row>
    <row r="4445" spans="27:36" x14ac:dyDescent="0.25">
      <c r="AA4445" s="32" t="s">
        <v>2629</v>
      </c>
      <c r="AB4445">
        <v>156.53</v>
      </c>
      <c r="AC4445">
        <f t="shared" si="146"/>
        <v>17.012658227848103</v>
      </c>
      <c r="AD4445" s="42">
        <v>-2.2946013130217269E-3</v>
      </c>
      <c r="AF4445" s="32" t="s">
        <v>2629</v>
      </c>
      <c r="AG4445">
        <v>156.53</v>
      </c>
      <c r="AH4445">
        <f t="shared" si="147"/>
        <v>17.012658227848103</v>
      </c>
      <c r="AI4445" s="180">
        <v>-2.2946013130217269E-3</v>
      </c>
      <c r="AJ4445" s="42">
        <f ca="1">_xlfn.NORM.INV(RAND(),VAR!$F$6,VAR!$F$7)</f>
        <v>-1.2973967586100926E-2</v>
      </c>
    </row>
    <row r="4446" spans="27:36" x14ac:dyDescent="0.25">
      <c r="AA4446" s="32" t="s">
        <v>5808</v>
      </c>
      <c r="AB4446">
        <v>8.69</v>
      </c>
      <c r="AC4446">
        <f t="shared" si="146"/>
        <v>-0.94862548034289096</v>
      </c>
      <c r="AD4446" s="42">
        <v>-2.2962112514353095E-3</v>
      </c>
      <c r="AF4446" s="32" t="s">
        <v>5808</v>
      </c>
      <c r="AG4446">
        <v>8.69</v>
      </c>
      <c r="AH4446">
        <f t="shared" si="147"/>
        <v>-0.94862548034289096</v>
      </c>
      <c r="AI4446" s="180">
        <v>-2.2962112514353095E-3</v>
      </c>
      <c r="AJ4446" s="42">
        <f ca="1">_xlfn.NORM.INV(RAND(),VAR!$F$6,VAR!$F$7)</f>
        <v>2.9724178569400874E-2</v>
      </c>
    </row>
    <row r="4447" spans="27:36" x14ac:dyDescent="0.25">
      <c r="AA4447" s="32" t="s">
        <v>2997</v>
      </c>
      <c r="AB4447">
        <v>169.15</v>
      </c>
      <c r="AC4447">
        <f t="shared" si="146"/>
        <v>18.532332563510394</v>
      </c>
      <c r="AD4447" s="42">
        <v>-2.3003421021586812E-3</v>
      </c>
      <c r="AF4447" s="32" t="s">
        <v>2997</v>
      </c>
      <c r="AG4447">
        <v>169.15</v>
      </c>
      <c r="AH4447">
        <f t="shared" si="147"/>
        <v>18.532332563510394</v>
      </c>
      <c r="AI4447" s="180">
        <v>-2.3003421021586812E-3</v>
      </c>
      <c r="AJ4447" s="42">
        <f ca="1">_xlfn.NORM.INV(RAND(),VAR!$F$6,VAR!$F$7)</f>
        <v>-4.3187240916169774E-3</v>
      </c>
    </row>
    <row r="4448" spans="27:36" x14ac:dyDescent="0.25">
      <c r="AA4448" s="32" t="s">
        <v>6979</v>
      </c>
      <c r="AB4448">
        <v>8.66</v>
      </c>
      <c r="AC4448">
        <f t="shared" si="146"/>
        <v>-0.9654484519629748</v>
      </c>
      <c r="AD4448" s="42">
        <v>-2.3041474654377225E-3</v>
      </c>
      <c r="AF4448" s="32" t="s">
        <v>6979</v>
      </c>
      <c r="AG4448">
        <v>8.66</v>
      </c>
      <c r="AH4448">
        <f t="shared" si="147"/>
        <v>-0.9654484519629748</v>
      </c>
      <c r="AI4448" s="180">
        <v>-2.3041474654377225E-3</v>
      </c>
      <c r="AJ4448" s="42">
        <f ca="1">_xlfn.NORM.INV(RAND(),VAR!$F$6,VAR!$F$7)</f>
        <v>4.0245024959348841E-2</v>
      </c>
    </row>
    <row r="4449" spans="27:36" x14ac:dyDescent="0.25">
      <c r="AA4449" s="32" t="s">
        <v>1130</v>
      </c>
      <c r="AB4449">
        <v>250.64</v>
      </c>
      <c r="AC4449">
        <f t="shared" si="146"/>
        <v>-0.40789038506969055</v>
      </c>
      <c r="AD4449" s="42">
        <v>-2.3087333811002697E-3</v>
      </c>
      <c r="AF4449" s="32" t="s">
        <v>1130</v>
      </c>
      <c r="AG4449">
        <v>250.64</v>
      </c>
      <c r="AH4449">
        <f t="shared" si="147"/>
        <v>-0.40789038506969055</v>
      </c>
      <c r="AI4449" s="180">
        <v>-2.3087333811002697E-3</v>
      </c>
      <c r="AJ4449" s="42">
        <f ca="1">_xlfn.NORM.INV(RAND(),VAR!$F$6,VAR!$F$7)</f>
        <v>2.2385123065725047E-2</v>
      </c>
    </row>
    <row r="4450" spans="27:36" x14ac:dyDescent="0.25">
      <c r="AA4450" s="32" t="s">
        <v>606</v>
      </c>
      <c r="AB4450">
        <v>423.3</v>
      </c>
      <c r="AC4450">
        <f t="shared" si="146"/>
        <v>1.0421651871864146</v>
      </c>
      <c r="AD4450" s="42">
        <v>-2.309795418120042E-3</v>
      </c>
      <c r="AF4450" s="32" t="s">
        <v>606</v>
      </c>
      <c r="AG4450">
        <v>423.3</v>
      </c>
      <c r="AH4450">
        <f t="shared" si="147"/>
        <v>1.0421651871864146</v>
      </c>
      <c r="AI4450" s="180">
        <v>-2.309795418120042E-3</v>
      </c>
      <c r="AJ4450" s="42">
        <f ca="1">_xlfn.NORM.INV(RAND(),VAR!$F$6,VAR!$F$7)</f>
        <v>-2.9819990939630697E-2</v>
      </c>
    </row>
    <row r="4451" spans="27:36" x14ac:dyDescent="0.25">
      <c r="AA4451" s="32" t="s">
        <v>1943</v>
      </c>
      <c r="AB4451">
        <v>207.28</v>
      </c>
      <c r="AC4451">
        <f t="shared" si="146"/>
        <v>0.42362637362637368</v>
      </c>
      <c r="AD4451" s="42">
        <v>-2.3103581055062827E-3</v>
      </c>
      <c r="AF4451" s="32" t="s">
        <v>1943</v>
      </c>
      <c r="AG4451">
        <v>207.28</v>
      </c>
      <c r="AH4451">
        <f t="shared" si="147"/>
        <v>0.42362637362637368</v>
      </c>
      <c r="AI4451" s="180">
        <v>-2.3103581055062827E-3</v>
      </c>
      <c r="AJ4451" s="42">
        <f ca="1">_xlfn.NORM.INV(RAND(),VAR!$F$6,VAR!$F$7)</f>
        <v>1.4168977028550186E-2</v>
      </c>
    </row>
    <row r="4452" spans="27:36" x14ac:dyDescent="0.25">
      <c r="AA4452" s="32" t="s">
        <v>1593</v>
      </c>
      <c r="AB4452">
        <v>145.6</v>
      </c>
      <c r="AC4452">
        <f t="shared" si="146"/>
        <v>-0.12777811058527533</v>
      </c>
      <c r="AD4452" s="42">
        <v>-2.3297245443333336E-3</v>
      </c>
      <c r="AF4452" s="32" t="s">
        <v>1593</v>
      </c>
      <c r="AG4452">
        <v>145.6</v>
      </c>
      <c r="AH4452">
        <f t="shared" si="147"/>
        <v>-0.12777811058527533</v>
      </c>
      <c r="AI4452" s="180">
        <v>-2.3297245443333336E-3</v>
      </c>
      <c r="AJ4452" s="42">
        <f ca="1">_xlfn.NORM.INV(RAND(),VAR!$F$6,VAR!$F$7)</f>
        <v>3.0534970598081173E-2</v>
      </c>
    </row>
    <row r="4453" spans="27:36" x14ac:dyDescent="0.25">
      <c r="AA4453" s="32" t="s">
        <v>1272</v>
      </c>
      <c r="AB4453">
        <v>166.93</v>
      </c>
      <c r="AC4453">
        <f t="shared" si="146"/>
        <v>18.501168224299064</v>
      </c>
      <c r="AD4453" s="42">
        <v>-2.3308630169733835E-3</v>
      </c>
      <c r="AF4453" s="32" t="s">
        <v>1272</v>
      </c>
      <c r="AG4453">
        <v>166.93</v>
      </c>
      <c r="AH4453">
        <f t="shared" si="147"/>
        <v>18.501168224299064</v>
      </c>
      <c r="AI4453" s="180">
        <v>-2.3308630169733835E-3</v>
      </c>
      <c r="AJ4453" s="42">
        <f ca="1">_xlfn.NORM.INV(RAND(),VAR!$F$6,VAR!$F$7)</f>
        <v>2.0696672595812964E-3</v>
      </c>
    </row>
    <row r="4454" spans="27:36" x14ac:dyDescent="0.25">
      <c r="AA4454" s="32" t="s">
        <v>6346</v>
      </c>
      <c r="AB4454">
        <v>8.56</v>
      </c>
      <c r="AC4454">
        <f t="shared" si="146"/>
        <v>1.1695906432749315E-3</v>
      </c>
      <c r="AD4454" s="42">
        <v>-2.3310023310022521E-3</v>
      </c>
      <c r="AF4454" s="32" t="s">
        <v>6346</v>
      </c>
      <c r="AG4454">
        <v>8.56</v>
      </c>
      <c r="AH4454">
        <f t="shared" si="147"/>
        <v>1.1695906432749315E-3</v>
      </c>
      <c r="AI4454" s="180">
        <v>-2.3310023310022521E-3</v>
      </c>
      <c r="AJ4454" s="42">
        <f ca="1">_xlfn.NORM.INV(RAND(),VAR!$F$6,VAR!$F$7)</f>
        <v>1.5910891492226485E-2</v>
      </c>
    </row>
    <row r="4455" spans="27:36" x14ac:dyDescent="0.25">
      <c r="AA4455" s="32" t="s">
        <v>6976</v>
      </c>
      <c r="AB4455">
        <v>8.5500000000000007</v>
      </c>
      <c r="AC4455">
        <f t="shared" si="146"/>
        <v>-0.95914759424721674</v>
      </c>
      <c r="AD4455" s="42">
        <v>-2.333722287047757E-3</v>
      </c>
      <c r="AF4455" s="32" t="s">
        <v>6976</v>
      </c>
      <c r="AG4455">
        <v>8.5500000000000007</v>
      </c>
      <c r="AH4455">
        <f t="shared" si="147"/>
        <v>-0.95914759424721674</v>
      </c>
      <c r="AI4455" s="180">
        <v>-2.333722287047757E-3</v>
      </c>
      <c r="AJ4455" s="42">
        <f ca="1">_xlfn.NORM.INV(RAND(),VAR!$F$6,VAR!$F$7)</f>
        <v>-9.0921619538516796E-3</v>
      </c>
    </row>
    <row r="4456" spans="27:36" x14ac:dyDescent="0.25">
      <c r="AA4456" s="32" t="s">
        <v>2094</v>
      </c>
      <c r="AB4456">
        <v>209.29</v>
      </c>
      <c r="AC4456">
        <f t="shared" si="146"/>
        <v>0.25820608392449196</v>
      </c>
      <c r="AD4456" s="42">
        <v>-2.3357803413099898E-3</v>
      </c>
      <c r="AF4456" s="32" t="s">
        <v>2094</v>
      </c>
      <c r="AG4456">
        <v>209.29</v>
      </c>
      <c r="AH4456">
        <f t="shared" si="147"/>
        <v>0.25820608392449196</v>
      </c>
      <c r="AI4456" s="180">
        <v>-2.3357803413099898E-3</v>
      </c>
      <c r="AJ4456" s="42">
        <f ca="1">_xlfn.NORM.INV(RAND(),VAR!$F$6,VAR!$F$7)</f>
        <v>3.1441540084649826E-2</v>
      </c>
    </row>
    <row r="4457" spans="27:36" x14ac:dyDescent="0.25">
      <c r="AA4457" s="32" t="s">
        <v>1338</v>
      </c>
      <c r="AB4457">
        <v>166.34</v>
      </c>
      <c r="AC4457">
        <f t="shared" si="146"/>
        <v>4.5800067091580008</v>
      </c>
      <c r="AD4457" s="42">
        <v>-2.3391111377675244E-3</v>
      </c>
      <c r="AF4457" s="32" t="s">
        <v>1338</v>
      </c>
      <c r="AG4457">
        <v>166.34</v>
      </c>
      <c r="AH4457">
        <f t="shared" si="147"/>
        <v>4.5800067091580008</v>
      </c>
      <c r="AI4457" s="180">
        <v>-2.3391111377675244E-3</v>
      </c>
      <c r="AJ4457" s="42">
        <f ca="1">_xlfn.NORM.INV(RAND(),VAR!$F$6,VAR!$F$7)</f>
        <v>1.2969716266971503E-2</v>
      </c>
    </row>
    <row r="4458" spans="27:36" x14ac:dyDescent="0.25">
      <c r="AA4458" s="32" t="s">
        <v>4857</v>
      </c>
      <c r="AB4458">
        <v>29.81</v>
      </c>
      <c r="AC4458">
        <f t="shared" si="146"/>
        <v>2.5029377203290246</v>
      </c>
      <c r="AD4458" s="42">
        <v>-2.3427041499330947E-3</v>
      </c>
      <c r="AF4458" s="32" t="s">
        <v>4857</v>
      </c>
      <c r="AG4458">
        <v>29.81</v>
      </c>
      <c r="AH4458">
        <f t="shared" si="147"/>
        <v>2.5029377203290246</v>
      </c>
      <c r="AI4458" s="180">
        <v>-2.3427041499330947E-3</v>
      </c>
      <c r="AJ4458" s="42">
        <f ca="1">_xlfn.NORM.INV(RAND(),VAR!$F$6,VAR!$F$7)</f>
        <v>6.5257635757802685E-3</v>
      </c>
    </row>
    <row r="4459" spans="27:36" x14ac:dyDescent="0.25">
      <c r="AA4459" s="32" t="s">
        <v>5831</v>
      </c>
      <c r="AB4459">
        <v>8.51</v>
      </c>
      <c r="AC4459">
        <f t="shared" si="146"/>
        <v>-0.33150039277297727</v>
      </c>
      <c r="AD4459" s="42">
        <v>-2.3446658851112856E-3</v>
      </c>
      <c r="AF4459" s="32" t="s">
        <v>5831</v>
      </c>
      <c r="AG4459">
        <v>8.51</v>
      </c>
      <c r="AH4459">
        <f t="shared" si="147"/>
        <v>-0.33150039277297727</v>
      </c>
      <c r="AI4459" s="180">
        <v>-2.3446658851112856E-3</v>
      </c>
      <c r="AJ4459" s="42">
        <f ca="1">_xlfn.NORM.INV(RAND(),VAR!$F$6,VAR!$F$7)</f>
        <v>4.6107256335101449E-3</v>
      </c>
    </row>
    <row r="4460" spans="27:36" x14ac:dyDescent="0.25">
      <c r="AA4460" s="32" t="s">
        <v>5530</v>
      </c>
      <c r="AB4460">
        <v>12.73</v>
      </c>
      <c r="AC4460">
        <f t="shared" si="146"/>
        <v>-0.81235259433962259</v>
      </c>
      <c r="AD4460" s="42">
        <v>-2.3510971786833146E-3</v>
      </c>
      <c r="AF4460" s="32" t="s">
        <v>5530</v>
      </c>
      <c r="AG4460">
        <v>12.73</v>
      </c>
      <c r="AH4460">
        <f t="shared" si="147"/>
        <v>-0.81235259433962259</v>
      </c>
      <c r="AI4460" s="180">
        <v>-2.3510971786833146E-3</v>
      </c>
      <c r="AJ4460" s="42">
        <f ca="1">_xlfn.NORM.INV(RAND(),VAR!$F$6,VAR!$F$7)</f>
        <v>1.2718408869336806E-2</v>
      </c>
    </row>
    <row r="4461" spans="27:36" x14ac:dyDescent="0.25">
      <c r="AA4461" s="32" t="s">
        <v>4019</v>
      </c>
      <c r="AB4461">
        <v>67.84</v>
      </c>
      <c r="AC4461">
        <f t="shared" si="146"/>
        <v>-0.82204034521654723</v>
      </c>
      <c r="AD4461" s="42">
        <v>-2.3529411764705577E-3</v>
      </c>
      <c r="AF4461" s="32" t="s">
        <v>4019</v>
      </c>
      <c r="AG4461">
        <v>67.84</v>
      </c>
      <c r="AH4461">
        <f t="shared" si="147"/>
        <v>-0.82204034521654723</v>
      </c>
      <c r="AI4461" s="180">
        <v>-2.3529411764705577E-3</v>
      </c>
      <c r="AJ4461" s="42">
        <f ca="1">_xlfn.NORM.INV(RAND(),VAR!$F$6,VAR!$F$7)</f>
        <v>3.242813102200327E-3</v>
      </c>
    </row>
    <row r="4462" spans="27:36" x14ac:dyDescent="0.25">
      <c r="AA4462" s="32" t="s">
        <v>398</v>
      </c>
      <c r="AB4462">
        <v>381.21</v>
      </c>
      <c r="AC4462">
        <f t="shared" si="146"/>
        <v>1.2534137258379148</v>
      </c>
      <c r="AD4462" s="42">
        <v>-2.3553427023632612E-3</v>
      </c>
      <c r="AF4462" s="32" t="s">
        <v>398</v>
      </c>
      <c r="AG4462">
        <v>381.21</v>
      </c>
      <c r="AH4462">
        <f t="shared" si="147"/>
        <v>1.2534137258379148</v>
      </c>
      <c r="AI4462" s="180">
        <v>-2.3553427023632612E-3</v>
      </c>
      <c r="AJ4462" s="42">
        <f ca="1">_xlfn.NORM.INV(RAND(),VAR!$F$6,VAR!$F$7)</f>
        <v>-3.5037290734152682E-2</v>
      </c>
    </row>
    <row r="4463" spans="27:36" x14ac:dyDescent="0.25">
      <c r="AA4463" s="32" t="s">
        <v>2592</v>
      </c>
      <c r="AB4463">
        <v>169.17</v>
      </c>
      <c r="AC4463">
        <f t="shared" si="146"/>
        <v>0.17822816548265763</v>
      </c>
      <c r="AD4463" s="42">
        <v>-2.3589078256767149E-3</v>
      </c>
      <c r="AF4463" s="32" t="s">
        <v>2592</v>
      </c>
      <c r="AG4463">
        <v>169.17</v>
      </c>
      <c r="AH4463">
        <f t="shared" si="147"/>
        <v>0.17822816548265763</v>
      </c>
      <c r="AI4463" s="180">
        <v>-2.3589078256767149E-3</v>
      </c>
      <c r="AJ4463" s="42">
        <f ca="1">_xlfn.NORM.INV(RAND(),VAR!$F$6,VAR!$F$7)</f>
        <v>-1.8344891715655405E-3</v>
      </c>
    </row>
    <row r="4464" spans="27:36" x14ac:dyDescent="0.25">
      <c r="AA4464" s="32" t="s">
        <v>1619</v>
      </c>
      <c r="AB4464">
        <v>143.58000000000001</v>
      </c>
      <c r="AC4464">
        <f t="shared" si="146"/>
        <v>0.13421281301840593</v>
      </c>
      <c r="AD4464" s="42">
        <v>-2.3624235686491302E-3</v>
      </c>
      <c r="AF4464" s="32" t="s">
        <v>1619</v>
      </c>
      <c r="AG4464">
        <v>143.58000000000001</v>
      </c>
      <c r="AH4464">
        <f t="shared" si="147"/>
        <v>0.13421281301840593</v>
      </c>
      <c r="AI4464" s="180">
        <v>-2.3624235686491302E-3</v>
      </c>
      <c r="AJ4464" s="42">
        <f ca="1">_xlfn.NORM.INV(RAND(),VAR!$F$6,VAR!$F$7)</f>
        <v>4.8471146367261547E-2</v>
      </c>
    </row>
    <row r="4465" spans="27:36" x14ac:dyDescent="0.25">
      <c r="AA4465" s="32" t="s">
        <v>1564</v>
      </c>
      <c r="AB4465">
        <v>126.59</v>
      </c>
      <c r="AC4465">
        <f t="shared" si="146"/>
        <v>-0.68317649414355786</v>
      </c>
      <c r="AD4465" s="42">
        <v>-2.3642525021672078E-3</v>
      </c>
      <c r="AF4465" s="32" t="s">
        <v>1564</v>
      </c>
      <c r="AG4465">
        <v>126.59</v>
      </c>
      <c r="AH4465">
        <f t="shared" si="147"/>
        <v>-0.68317649414355786</v>
      </c>
      <c r="AI4465" s="180">
        <v>-2.3642525021672078E-3</v>
      </c>
      <c r="AJ4465" s="42">
        <f ca="1">_xlfn.NORM.INV(RAND(),VAR!$F$6,VAR!$F$7)</f>
        <v>-1.323529977212692E-2</v>
      </c>
    </row>
    <row r="4466" spans="27:36" x14ac:dyDescent="0.25">
      <c r="AA4466" s="32" t="s">
        <v>788</v>
      </c>
      <c r="AB4466">
        <v>399.56</v>
      </c>
      <c r="AC4466">
        <f t="shared" si="146"/>
        <v>-0.10221323446803732</v>
      </c>
      <c r="AD4466" s="42">
        <v>-2.3719757309430545E-3</v>
      </c>
      <c r="AF4466" s="32" t="s">
        <v>788</v>
      </c>
      <c r="AG4466">
        <v>399.56</v>
      </c>
      <c r="AH4466">
        <f t="shared" si="147"/>
        <v>-0.10221323446803732</v>
      </c>
      <c r="AI4466" s="180">
        <v>-2.3719757309430545E-3</v>
      </c>
      <c r="AJ4466" s="42">
        <f ca="1">_xlfn.NORM.INV(RAND(),VAR!$F$6,VAR!$F$7)</f>
        <v>-2.3951922462614548E-2</v>
      </c>
    </row>
    <row r="4467" spans="27:36" x14ac:dyDescent="0.25">
      <c r="AA4467" s="32" t="s">
        <v>660</v>
      </c>
      <c r="AB4467">
        <v>445.05</v>
      </c>
      <c r="AC4467">
        <f t="shared" si="146"/>
        <v>0.82899765750215759</v>
      </c>
      <c r="AD4467" s="42">
        <v>-2.3760955818071805E-3</v>
      </c>
      <c r="AF4467" s="32" t="s">
        <v>660</v>
      </c>
      <c r="AG4467">
        <v>445.05</v>
      </c>
      <c r="AH4467">
        <f t="shared" si="147"/>
        <v>0.82899765750215759</v>
      </c>
      <c r="AI4467" s="180">
        <v>-2.3760955818071805E-3</v>
      </c>
      <c r="AJ4467" s="42">
        <f ca="1">_xlfn.NORM.INV(RAND(),VAR!$F$6,VAR!$F$7)</f>
        <v>-4.874263503466543E-3</v>
      </c>
    </row>
    <row r="4468" spans="27:36" x14ac:dyDescent="0.25">
      <c r="AA4468" s="32" t="s">
        <v>1136</v>
      </c>
      <c r="AB4468">
        <v>243.33</v>
      </c>
      <c r="AC4468">
        <f t="shared" si="146"/>
        <v>-0.35992739898989901</v>
      </c>
      <c r="AD4468" s="42">
        <v>-2.3779262842851256E-3</v>
      </c>
      <c r="AF4468" s="32" t="s">
        <v>1136</v>
      </c>
      <c r="AG4468">
        <v>243.33</v>
      </c>
      <c r="AH4468">
        <f t="shared" si="147"/>
        <v>-0.35992739898989901</v>
      </c>
      <c r="AI4468" s="180">
        <v>-2.3779262842851256E-3</v>
      </c>
      <c r="AJ4468" s="42">
        <f ca="1">_xlfn.NORM.INV(RAND(),VAR!$F$6,VAR!$F$7)</f>
        <v>5.2292411043451366E-3</v>
      </c>
    </row>
    <row r="4469" spans="27:36" x14ac:dyDescent="0.25">
      <c r="AA4469" s="32" t="s">
        <v>929</v>
      </c>
      <c r="AB4469">
        <v>380.16</v>
      </c>
      <c r="AC4469">
        <f t="shared" si="146"/>
        <v>4.055991488229818</v>
      </c>
      <c r="AD4469" s="42">
        <v>-2.388012701078468E-3</v>
      </c>
      <c r="AF4469" s="32" t="s">
        <v>929</v>
      </c>
      <c r="AG4469">
        <v>380.16</v>
      </c>
      <c r="AH4469">
        <f t="shared" si="147"/>
        <v>4.055991488229818</v>
      </c>
      <c r="AI4469" s="180">
        <v>-2.388012701078468E-3</v>
      </c>
      <c r="AJ4469" s="42">
        <f ca="1">_xlfn.NORM.INV(RAND(),VAR!$F$6,VAR!$F$7)</f>
        <v>2.9829448435712731E-3</v>
      </c>
    </row>
    <row r="4470" spans="27:36" x14ac:dyDescent="0.25">
      <c r="AA4470" s="32" t="s">
        <v>3893</v>
      </c>
      <c r="AB4470">
        <v>75.19</v>
      </c>
      <c r="AC4470">
        <f t="shared" si="146"/>
        <v>5.0007980845969673</v>
      </c>
      <c r="AD4470" s="42">
        <v>-2.3882181239220923E-3</v>
      </c>
      <c r="AF4470" s="32" t="s">
        <v>3893</v>
      </c>
      <c r="AG4470">
        <v>75.19</v>
      </c>
      <c r="AH4470">
        <f t="shared" si="147"/>
        <v>5.0007980845969673</v>
      </c>
      <c r="AI4470" s="180">
        <v>-2.3882181239220923E-3</v>
      </c>
      <c r="AJ4470" s="42">
        <f ca="1">_xlfn.NORM.INV(RAND(),VAR!$F$6,VAR!$F$7)</f>
        <v>-1.8230222515924023E-2</v>
      </c>
    </row>
    <row r="4471" spans="27:36" x14ac:dyDescent="0.25">
      <c r="AA4471" s="32" t="s">
        <v>5499</v>
      </c>
      <c r="AB4471">
        <v>12.53</v>
      </c>
      <c r="AC4471">
        <f t="shared" si="146"/>
        <v>-0.9317723931391233</v>
      </c>
      <c r="AD4471" s="42">
        <v>-2.3885350318472165E-3</v>
      </c>
      <c r="AF4471" s="32" t="s">
        <v>5499</v>
      </c>
      <c r="AG4471">
        <v>12.53</v>
      </c>
      <c r="AH4471">
        <f t="shared" si="147"/>
        <v>-0.9317723931391233</v>
      </c>
      <c r="AI4471" s="180">
        <v>-2.3885350318472165E-3</v>
      </c>
      <c r="AJ4471" s="42">
        <f ca="1">_xlfn.NORM.INV(RAND(),VAR!$F$6,VAR!$F$7)</f>
        <v>-1.4185647592074033E-2</v>
      </c>
    </row>
    <row r="4472" spans="27:36" x14ac:dyDescent="0.25">
      <c r="AA4472" s="32" t="s">
        <v>2196</v>
      </c>
      <c r="AB4472">
        <v>183.65</v>
      </c>
      <c r="AC4472">
        <f t="shared" si="146"/>
        <v>-0.52971754884638034</v>
      </c>
      <c r="AD4472" s="42">
        <v>-2.3901352599271508E-3</v>
      </c>
      <c r="AF4472" s="32" t="s">
        <v>2196</v>
      </c>
      <c r="AG4472">
        <v>183.65</v>
      </c>
      <c r="AH4472">
        <f t="shared" si="147"/>
        <v>-0.52971754884638034</v>
      </c>
      <c r="AI4472" s="180">
        <v>-2.3901352599271508E-3</v>
      </c>
      <c r="AJ4472" s="42">
        <f ca="1">_xlfn.NORM.INV(RAND(),VAR!$F$6,VAR!$F$7)</f>
        <v>-3.2687537812638633E-2</v>
      </c>
    </row>
    <row r="4473" spans="27:36" x14ac:dyDescent="0.25">
      <c r="AA4473" s="32" t="s">
        <v>892</v>
      </c>
      <c r="AB4473">
        <v>390.51</v>
      </c>
      <c r="AC4473">
        <f t="shared" si="146"/>
        <v>6.8494472361809047</v>
      </c>
      <c r="AD4473" s="42">
        <v>-2.4013283944309682E-3</v>
      </c>
      <c r="AF4473" s="32" t="s">
        <v>892</v>
      </c>
      <c r="AG4473">
        <v>390.51</v>
      </c>
      <c r="AH4473">
        <f t="shared" si="147"/>
        <v>6.8494472361809047</v>
      </c>
      <c r="AI4473" s="180">
        <v>-2.4013283944309682E-3</v>
      </c>
      <c r="AJ4473" s="42">
        <f ca="1">_xlfn.NORM.INV(RAND(),VAR!$F$6,VAR!$F$7)</f>
        <v>2.1782517944925719E-2</v>
      </c>
    </row>
    <row r="4474" spans="27:36" x14ac:dyDescent="0.25">
      <c r="AA4474" s="32" t="s">
        <v>4164</v>
      </c>
      <c r="AB4474">
        <v>49.75</v>
      </c>
      <c r="AC4474">
        <f t="shared" si="146"/>
        <v>-0.83551544005818945</v>
      </c>
      <c r="AD4474" s="42">
        <v>-2.406256266292317E-3</v>
      </c>
      <c r="AF4474" s="32" t="s">
        <v>4164</v>
      </c>
      <c r="AG4474">
        <v>49.75</v>
      </c>
      <c r="AH4474">
        <f t="shared" si="147"/>
        <v>-0.83551544005818945</v>
      </c>
      <c r="AI4474" s="180">
        <v>-2.406256266292317E-3</v>
      </c>
      <c r="AJ4474" s="42">
        <f ca="1">_xlfn.NORM.INV(RAND(),VAR!$F$6,VAR!$F$7)</f>
        <v>-1.7101975732218264E-2</v>
      </c>
    </row>
    <row r="4475" spans="27:36" x14ac:dyDescent="0.25">
      <c r="AA4475" s="32" t="s">
        <v>263</v>
      </c>
      <c r="AB4475">
        <v>302.45999999999998</v>
      </c>
      <c r="AC4475">
        <f t="shared" si="146"/>
        <v>0.66754879259014221</v>
      </c>
      <c r="AD4475" s="42">
        <v>-2.4077311256968104E-3</v>
      </c>
      <c r="AF4475" s="32" t="s">
        <v>263</v>
      </c>
      <c r="AG4475">
        <v>302.45999999999998</v>
      </c>
      <c r="AH4475">
        <f t="shared" si="147"/>
        <v>0.66754879259014221</v>
      </c>
      <c r="AI4475" s="180">
        <v>-2.4077311256968104E-3</v>
      </c>
      <c r="AJ4475" s="42">
        <f ca="1">_xlfn.NORM.INV(RAND(),VAR!$F$6,VAR!$F$7)</f>
        <v>-4.2454050827323252E-2</v>
      </c>
    </row>
    <row r="4476" spans="27:36" x14ac:dyDescent="0.25">
      <c r="AA4476" s="32" t="s">
        <v>1222</v>
      </c>
      <c r="AB4476">
        <v>181.38</v>
      </c>
      <c r="AC4476">
        <f t="shared" si="146"/>
        <v>0.25740034662045064</v>
      </c>
      <c r="AD4476" s="42">
        <v>-2.4199758002420024E-3</v>
      </c>
      <c r="AF4476" s="32" t="s">
        <v>1222</v>
      </c>
      <c r="AG4476">
        <v>181.38</v>
      </c>
      <c r="AH4476">
        <f t="shared" si="147"/>
        <v>0.25740034662045064</v>
      </c>
      <c r="AI4476" s="180">
        <v>-2.4199758002420024E-3</v>
      </c>
      <c r="AJ4476" s="42">
        <f ca="1">_xlfn.NORM.INV(RAND(),VAR!$F$6,VAR!$F$7)</f>
        <v>8.8739955950359675E-3</v>
      </c>
    </row>
    <row r="4477" spans="27:36" x14ac:dyDescent="0.25">
      <c r="AA4477" s="32" t="s">
        <v>3130</v>
      </c>
      <c r="AB4477">
        <v>144.25</v>
      </c>
      <c r="AC4477">
        <f t="shared" si="146"/>
        <v>16.527339003645199</v>
      </c>
      <c r="AD4477" s="42">
        <v>-2.4204702627939056E-3</v>
      </c>
      <c r="AF4477" s="32" t="s">
        <v>3130</v>
      </c>
      <c r="AG4477">
        <v>144.25</v>
      </c>
      <c r="AH4477">
        <f t="shared" si="147"/>
        <v>16.527339003645199</v>
      </c>
      <c r="AI4477" s="180">
        <v>-2.4204702627939056E-3</v>
      </c>
      <c r="AJ4477" s="42">
        <f ca="1">_xlfn.NORM.INV(RAND(),VAR!$F$6,VAR!$F$7)</f>
        <v>5.8864324989442975E-2</v>
      </c>
    </row>
    <row r="4478" spans="27:36" x14ac:dyDescent="0.25">
      <c r="AA4478" s="32" t="s">
        <v>6523</v>
      </c>
      <c r="AB4478">
        <v>8.23</v>
      </c>
      <c r="AC4478">
        <f t="shared" si="146"/>
        <v>-0.33198051948051943</v>
      </c>
      <c r="AD4478" s="42">
        <v>-2.4242424242423288E-3</v>
      </c>
      <c r="AF4478" s="32" t="s">
        <v>6523</v>
      </c>
      <c r="AG4478">
        <v>8.23</v>
      </c>
      <c r="AH4478">
        <f t="shared" si="147"/>
        <v>-0.33198051948051943</v>
      </c>
      <c r="AI4478" s="180">
        <v>-2.4242424242423288E-3</v>
      </c>
      <c r="AJ4478" s="42">
        <f ca="1">_xlfn.NORM.INV(RAND(),VAR!$F$6,VAR!$F$7)</f>
        <v>6.063860310594354E-3</v>
      </c>
    </row>
    <row r="4479" spans="27:36" x14ac:dyDescent="0.25">
      <c r="AA4479" s="32" t="s">
        <v>5641</v>
      </c>
      <c r="AB4479">
        <v>12.32</v>
      </c>
      <c r="AC4479">
        <f t="shared" si="146"/>
        <v>-0.84997564539698001</v>
      </c>
      <c r="AD4479" s="42">
        <v>-2.4291497975708065E-3</v>
      </c>
      <c r="AF4479" s="32" t="s">
        <v>5641</v>
      </c>
      <c r="AG4479">
        <v>12.32</v>
      </c>
      <c r="AH4479">
        <f t="shared" si="147"/>
        <v>-0.84997564539698001</v>
      </c>
      <c r="AI4479" s="180">
        <v>-2.4291497975708065E-3</v>
      </c>
      <c r="AJ4479" s="42">
        <f ca="1">_xlfn.NORM.INV(RAND(),VAR!$F$6,VAR!$F$7)</f>
        <v>1.5093320441848886E-2</v>
      </c>
    </row>
    <row r="4480" spans="27:36" x14ac:dyDescent="0.25">
      <c r="AA4480" s="32" t="s">
        <v>3800</v>
      </c>
      <c r="AB4480">
        <v>82.12</v>
      </c>
      <c r="AC4480">
        <f t="shared" si="146"/>
        <v>0.67728758169934644</v>
      </c>
      <c r="AD4480" s="42">
        <v>-2.4295432458696364E-3</v>
      </c>
      <c r="AF4480" s="32" t="s">
        <v>3800</v>
      </c>
      <c r="AG4480">
        <v>82.12</v>
      </c>
      <c r="AH4480">
        <f t="shared" si="147"/>
        <v>0.67728758169934644</v>
      </c>
      <c r="AI4480" s="180">
        <v>-2.4295432458696364E-3</v>
      </c>
      <c r="AJ4480" s="42">
        <f ca="1">_xlfn.NORM.INV(RAND(),VAR!$F$6,VAR!$F$7)</f>
        <v>2.4933112399931874E-3</v>
      </c>
    </row>
    <row r="4481" spans="27:36" x14ac:dyDescent="0.25">
      <c r="AA4481" s="32" t="s">
        <v>4252</v>
      </c>
      <c r="AB4481">
        <v>48.96</v>
      </c>
      <c r="AC4481">
        <f t="shared" si="146"/>
        <v>5</v>
      </c>
      <c r="AD4481" s="42">
        <v>-2.4449877750610804E-3</v>
      </c>
      <c r="AF4481" s="32" t="s">
        <v>4252</v>
      </c>
      <c r="AG4481">
        <v>48.96</v>
      </c>
      <c r="AH4481">
        <f t="shared" si="147"/>
        <v>5</v>
      </c>
      <c r="AI4481" s="180">
        <v>-2.4449877750610804E-3</v>
      </c>
      <c r="AJ4481" s="42">
        <f ca="1">_xlfn.NORM.INV(RAND(),VAR!$F$6,VAR!$F$7)</f>
        <v>-1.9148024996648985E-2</v>
      </c>
    </row>
    <row r="4482" spans="27:36" x14ac:dyDescent="0.25">
      <c r="AA4482" s="32" t="s">
        <v>6574</v>
      </c>
      <c r="AB4482">
        <v>8.16</v>
      </c>
      <c r="AC4482">
        <f t="shared" si="146"/>
        <v>-0.59901719901719908</v>
      </c>
      <c r="AD4482" s="42">
        <v>-2.4449877750610804E-3</v>
      </c>
      <c r="AF4482" s="32" t="s">
        <v>6574</v>
      </c>
      <c r="AG4482">
        <v>8.16</v>
      </c>
      <c r="AH4482">
        <f t="shared" si="147"/>
        <v>-0.59901719901719908</v>
      </c>
      <c r="AI4482" s="180">
        <v>-2.4449877750610804E-3</v>
      </c>
      <c r="AJ4482" s="42">
        <f ca="1">_xlfn.NORM.INV(RAND(),VAR!$F$6,VAR!$F$7)</f>
        <v>-1.4833559854812876E-2</v>
      </c>
    </row>
    <row r="4483" spans="27:36" x14ac:dyDescent="0.25">
      <c r="AA4483" s="32" t="s">
        <v>5244</v>
      </c>
      <c r="AB4483">
        <v>20.350000000000001</v>
      </c>
      <c r="AC4483">
        <f t="shared" si="146"/>
        <v>-0.37461585740626913</v>
      </c>
      <c r="AD4483" s="42">
        <v>-2.450980392156743E-3</v>
      </c>
      <c r="AF4483" s="32" t="s">
        <v>5244</v>
      </c>
      <c r="AG4483">
        <v>20.350000000000001</v>
      </c>
      <c r="AH4483">
        <f t="shared" si="147"/>
        <v>-0.37461585740626913</v>
      </c>
      <c r="AI4483" s="180">
        <v>-2.450980392156743E-3</v>
      </c>
      <c r="AJ4483" s="42">
        <f ca="1">_xlfn.NORM.INV(RAND(),VAR!$F$6,VAR!$F$7)</f>
        <v>-1.136992406376469E-2</v>
      </c>
    </row>
    <row r="4484" spans="27:36" x14ac:dyDescent="0.25">
      <c r="AA4484" s="32" t="s">
        <v>5029</v>
      </c>
      <c r="AB4484">
        <v>32.54</v>
      </c>
      <c r="AC4484">
        <f t="shared" ref="AC4484:AC4547" si="148">(AB4484/AB4485)-1</f>
        <v>-0.84613202194060899</v>
      </c>
      <c r="AD4484" s="42">
        <v>-2.4524831391783408E-3</v>
      </c>
      <c r="AF4484" s="32" t="s">
        <v>5029</v>
      </c>
      <c r="AG4484">
        <v>32.54</v>
      </c>
      <c r="AH4484">
        <f t="shared" ref="AH4484:AH4547" si="149">(AG4484/AG4485)-1</f>
        <v>-0.84613202194060899</v>
      </c>
      <c r="AI4484" s="180">
        <v>-2.4524831391783408E-3</v>
      </c>
      <c r="AJ4484" s="42">
        <f ca="1">_xlfn.NORM.INV(RAND(),VAR!$F$6,VAR!$F$7)</f>
        <v>-1.7706685242738072E-2</v>
      </c>
    </row>
    <row r="4485" spans="27:36" x14ac:dyDescent="0.25">
      <c r="AA4485" s="32" t="s">
        <v>1918</v>
      </c>
      <c r="AB4485">
        <v>211.48</v>
      </c>
      <c r="AC4485">
        <f t="shared" si="148"/>
        <v>51.346534653465341</v>
      </c>
      <c r="AD4485" s="42">
        <v>-2.4528301886792558E-3</v>
      </c>
      <c r="AF4485" s="32" t="s">
        <v>1918</v>
      </c>
      <c r="AG4485">
        <v>211.48</v>
      </c>
      <c r="AH4485">
        <f t="shared" si="149"/>
        <v>51.346534653465341</v>
      </c>
      <c r="AI4485" s="180">
        <v>-2.4528301886792558E-3</v>
      </c>
      <c r="AJ4485" s="42">
        <f ca="1">_xlfn.NORM.INV(RAND(),VAR!$F$6,VAR!$F$7)</f>
        <v>-1.0904412911538422E-2</v>
      </c>
    </row>
    <row r="4486" spans="27:36" x14ac:dyDescent="0.25">
      <c r="AA4486" s="32" t="s">
        <v>7495</v>
      </c>
      <c r="AB4486">
        <v>4.04</v>
      </c>
      <c r="AC4486">
        <f t="shared" si="148"/>
        <v>-0.97281840812756504</v>
      </c>
      <c r="AD4486" s="42">
        <v>-2.4691358024691024E-3</v>
      </c>
      <c r="AF4486" s="32" t="s">
        <v>7495</v>
      </c>
      <c r="AG4486">
        <v>4.04</v>
      </c>
      <c r="AH4486">
        <f t="shared" si="149"/>
        <v>-0.97281840812756504</v>
      </c>
      <c r="AI4486" s="180">
        <v>-2.4691358024691024E-3</v>
      </c>
      <c r="AJ4486" s="42">
        <f ca="1">_xlfn.NORM.INV(RAND(),VAR!$F$6,VAR!$F$7)</f>
        <v>5.2707991265095499E-3</v>
      </c>
    </row>
    <row r="4487" spans="27:36" x14ac:dyDescent="0.25">
      <c r="AA4487" s="32" t="s">
        <v>3077</v>
      </c>
      <c r="AB4487">
        <v>148.63</v>
      </c>
      <c r="AC4487">
        <f t="shared" si="148"/>
        <v>17.578749999999999</v>
      </c>
      <c r="AD4487" s="42">
        <v>-2.4832214765101446E-3</v>
      </c>
      <c r="AF4487" s="32" t="s">
        <v>3077</v>
      </c>
      <c r="AG4487">
        <v>148.63</v>
      </c>
      <c r="AH4487">
        <f t="shared" si="149"/>
        <v>17.578749999999999</v>
      </c>
      <c r="AI4487" s="180">
        <v>-2.4832214765101446E-3</v>
      </c>
      <c r="AJ4487" s="42">
        <f ca="1">_xlfn.NORM.INV(RAND(),VAR!$F$6,VAR!$F$7)</f>
        <v>-1.1107319957469218E-2</v>
      </c>
    </row>
    <row r="4488" spans="27:36" x14ac:dyDescent="0.25">
      <c r="AA4488" s="32" t="s">
        <v>6333</v>
      </c>
      <c r="AB4488">
        <v>8</v>
      </c>
      <c r="AC4488">
        <f t="shared" si="148"/>
        <v>1.2515644555695093E-3</v>
      </c>
      <c r="AD4488" s="42">
        <v>-2.4937655860348684E-3</v>
      </c>
      <c r="AF4488" s="32" t="s">
        <v>6333</v>
      </c>
      <c r="AG4488">
        <v>8</v>
      </c>
      <c r="AH4488">
        <f t="shared" si="149"/>
        <v>1.2515644555695093E-3</v>
      </c>
      <c r="AI4488" s="180">
        <v>-2.4937655860348684E-3</v>
      </c>
      <c r="AJ4488" s="42">
        <f ca="1">_xlfn.NORM.INV(RAND(),VAR!$F$6,VAR!$F$7)</f>
        <v>-1.2870961624253975E-2</v>
      </c>
    </row>
    <row r="4489" spans="27:36" x14ac:dyDescent="0.25">
      <c r="AA4489" s="32" t="s">
        <v>6543</v>
      </c>
      <c r="AB4489">
        <v>7.99</v>
      </c>
      <c r="AC4489">
        <f t="shared" si="148"/>
        <v>-0.94589286923545746</v>
      </c>
      <c r="AD4489" s="42">
        <v>-2.4968789013731785E-3</v>
      </c>
      <c r="AF4489" s="32" t="s">
        <v>6543</v>
      </c>
      <c r="AG4489">
        <v>7.99</v>
      </c>
      <c r="AH4489">
        <f t="shared" si="149"/>
        <v>-0.94589286923545746</v>
      </c>
      <c r="AI4489" s="180">
        <v>-2.4968789013731785E-3</v>
      </c>
      <c r="AJ4489" s="42">
        <f ca="1">_xlfn.NORM.INV(RAND(),VAR!$F$6,VAR!$F$7)</f>
        <v>2.1420126673865267E-2</v>
      </c>
    </row>
    <row r="4490" spans="27:36" x14ac:dyDescent="0.25">
      <c r="AA4490" s="32" t="s">
        <v>3166</v>
      </c>
      <c r="AB4490">
        <v>147.66999999999999</v>
      </c>
      <c r="AC4490">
        <f t="shared" si="148"/>
        <v>36.010025062656638</v>
      </c>
      <c r="AD4490" s="42">
        <v>-2.4993245068900549E-3</v>
      </c>
      <c r="AF4490" s="32" t="s">
        <v>3166</v>
      </c>
      <c r="AG4490">
        <v>147.66999999999999</v>
      </c>
      <c r="AH4490">
        <f t="shared" si="149"/>
        <v>36.010025062656638</v>
      </c>
      <c r="AI4490" s="180">
        <v>-2.4993245068900549E-3</v>
      </c>
      <c r="AJ4490" s="42">
        <f ca="1">_xlfn.NORM.INV(RAND(),VAR!$F$6,VAR!$F$7)</f>
        <v>1.3072791575399206E-2</v>
      </c>
    </row>
    <row r="4491" spans="27:36" x14ac:dyDescent="0.25">
      <c r="AA4491" s="32" t="s">
        <v>7510</v>
      </c>
      <c r="AB4491">
        <v>3.99</v>
      </c>
      <c r="AC4491">
        <f t="shared" si="148"/>
        <v>-0.74968632371392718</v>
      </c>
      <c r="AD4491" s="42">
        <v>-2.4999999999999467E-3</v>
      </c>
      <c r="AF4491" s="32" t="s">
        <v>7510</v>
      </c>
      <c r="AG4491">
        <v>3.99</v>
      </c>
      <c r="AH4491">
        <f t="shared" si="149"/>
        <v>-0.74968632371392718</v>
      </c>
      <c r="AI4491" s="180">
        <v>-2.4999999999999467E-3</v>
      </c>
      <c r="AJ4491" s="42">
        <f ca="1">_xlfn.NORM.INV(RAND(),VAR!$F$6,VAR!$F$7)</f>
        <v>7.9800182824246186E-3</v>
      </c>
    </row>
    <row r="4492" spans="27:36" x14ac:dyDescent="0.25">
      <c r="AA4492" s="32" t="s">
        <v>5374</v>
      </c>
      <c r="AB4492">
        <v>15.94</v>
      </c>
      <c r="AC4492">
        <f t="shared" si="148"/>
        <v>-0.66540722082283799</v>
      </c>
      <c r="AD4492" s="42">
        <v>-2.5031289111390187E-3</v>
      </c>
      <c r="AF4492" s="32" t="s">
        <v>5374</v>
      </c>
      <c r="AG4492">
        <v>15.94</v>
      </c>
      <c r="AH4492">
        <f t="shared" si="149"/>
        <v>-0.66540722082283799</v>
      </c>
      <c r="AI4492" s="180">
        <v>-2.5031289111390187E-3</v>
      </c>
      <c r="AJ4492" s="42">
        <f ca="1">_xlfn.NORM.INV(RAND(),VAR!$F$6,VAR!$F$7)</f>
        <v>-1.9186132996007608E-2</v>
      </c>
    </row>
    <row r="4493" spans="27:36" x14ac:dyDescent="0.25">
      <c r="AA4493" s="32" t="s">
        <v>4206</v>
      </c>
      <c r="AB4493">
        <v>47.64</v>
      </c>
      <c r="AC4493">
        <f t="shared" si="148"/>
        <v>-0.8458402096883797</v>
      </c>
      <c r="AD4493" s="42">
        <v>-2.5125628140703071E-3</v>
      </c>
      <c r="AF4493" s="32" t="s">
        <v>4206</v>
      </c>
      <c r="AG4493">
        <v>47.64</v>
      </c>
      <c r="AH4493">
        <f t="shared" si="149"/>
        <v>-0.8458402096883797</v>
      </c>
      <c r="AI4493" s="180">
        <v>-2.5125628140703071E-3</v>
      </c>
      <c r="AJ4493" s="42">
        <f ca="1">_xlfn.NORM.INV(RAND(),VAR!$F$6,VAR!$F$7)</f>
        <v>3.078502590713365E-2</v>
      </c>
    </row>
    <row r="4494" spans="27:36" x14ac:dyDescent="0.25">
      <c r="AA4494" s="32" t="s">
        <v>315</v>
      </c>
      <c r="AB4494">
        <v>309.02999999999997</v>
      </c>
      <c r="AC4494">
        <f t="shared" si="148"/>
        <v>10.152291591483218</v>
      </c>
      <c r="AD4494" s="42">
        <v>-2.5176721216230158E-3</v>
      </c>
      <c r="AF4494" s="32" t="s">
        <v>315</v>
      </c>
      <c r="AG4494">
        <v>309.02999999999997</v>
      </c>
      <c r="AH4494">
        <f t="shared" si="149"/>
        <v>10.152291591483218</v>
      </c>
      <c r="AI4494" s="180">
        <v>-2.5176721216230158E-3</v>
      </c>
      <c r="AJ4494" s="42">
        <f ca="1">_xlfn.NORM.INV(RAND(),VAR!$F$6,VAR!$F$7)</f>
        <v>7.0175362268020593E-3</v>
      </c>
    </row>
    <row r="4495" spans="27:36" x14ac:dyDescent="0.25">
      <c r="AA4495" s="32" t="s">
        <v>4833</v>
      </c>
      <c r="AB4495">
        <v>27.71</v>
      </c>
      <c r="AC4495">
        <f t="shared" si="148"/>
        <v>-0.8107369715183389</v>
      </c>
      <c r="AD4495" s="42">
        <v>-2.5197984161267062E-3</v>
      </c>
      <c r="AF4495" s="32" t="s">
        <v>4833</v>
      </c>
      <c r="AG4495">
        <v>27.71</v>
      </c>
      <c r="AH4495">
        <f t="shared" si="149"/>
        <v>-0.8107369715183389</v>
      </c>
      <c r="AI4495" s="180">
        <v>-2.5197984161267062E-3</v>
      </c>
      <c r="AJ4495" s="42">
        <f ca="1">_xlfn.NORM.INV(RAND(),VAR!$F$6,VAR!$F$7)</f>
        <v>1.2163294576135653E-2</v>
      </c>
    </row>
    <row r="4496" spans="27:36" x14ac:dyDescent="0.25">
      <c r="AA4496" s="32" t="s">
        <v>3294</v>
      </c>
      <c r="AB4496">
        <v>146.41</v>
      </c>
      <c r="AC4496">
        <f t="shared" si="148"/>
        <v>-0.62995071401491209</v>
      </c>
      <c r="AD4496" s="42">
        <v>-2.5207793977380932E-3</v>
      </c>
      <c r="AF4496" s="32" t="s">
        <v>3294</v>
      </c>
      <c r="AG4496">
        <v>146.41</v>
      </c>
      <c r="AH4496">
        <f t="shared" si="149"/>
        <v>-0.62995071401491209</v>
      </c>
      <c r="AI4496" s="180">
        <v>-2.5207793977380932E-3</v>
      </c>
      <c r="AJ4496" s="42">
        <f ca="1">_xlfn.NORM.INV(RAND(),VAR!$F$6,VAR!$F$7)</f>
        <v>-9.3390000813261785E-3</v>
      </c>
    </row>
    <row r="4497" spans="27:36" x14ac:dyDescent="0.25">
      <c r="AA4497" s="32" t="s">
        <v>443</v>
      </c>
      <c r="AB4497">
        <v>395.65</v>
      </c>
      <c r="AC4497">
        <f t="shared" si="148"/>
        <v>49.018963337547405</v>
      </c>
      <c r="AD4497" s="42">
        <v>-2.5211143325349905E-3</v>
      </c>
      <c r="AF4497" s="32" t="s">
        <v>443</v>
      </c>
      <c r="AG4497">
        <v>395.65</v>
      </c>
      <c r="AH4497">
        <f t="shared" si="149"/>
        <v>49.018963337547405</v>
      </c>
      <c r="AI4497" s="180">
        <v>-2.5211143325349905E-3</v>
      </c>
      <c r="AJ4497" s="42">
        <f ca="1">_xlfn.NORM.INV(RAND(),VAR!$F$6,VAR!$F$7)</f>
        <v>-2.5554224201821598E-2</v>
      </c>
    </row>
    <row r="4498" spans="27:36" x14ac:dyDescent="0.25">
      <c r="AA4498" s="32" t="s">
        <v>6322</v>
      </c>
      <c r="AB4498">
        <v>7.91</v>
      </c>
      <c r="AC4498">
        <f t="shared" si="148"/>
        <v>-0.77755905511811019</v>
      </c>
      <c r="AD4498" s="42">
        <v>-2.5220680958385477E-3</v>
      </c>
      <c r="AF4498" s="32" t="s">
        <v>6322</v>
      </c>
      <c r="AG4498">
        <v>7.91</v>
      </c>
      <c r="AH4498">
        <f t="shared" si="149"/>
        <v>-0.77755905511811019</v>
      </c>
      <c r="AI4498" s="180">
        <v>-2.5220680958385477E-3</v>
      </c>
      <c r="AJ4498" s="42">
        <f ca="1">_xlfn.NORM.INV(RAND(),VAR!$F$6,VAR!$F$7)</f>
        <v>-3.8575773982323376E-2</v>
      </c>
    </row>
    <row r="4499" spans="27:36" x14ac:dyDescent="0.25">
      <c r="AA4499" s="32" t="s">
        <v>4390</v>
      </c>
      <c r="AB4499">
        <v>35.56</v>
      </c>
      <c r="AC4499">
        <f t="shared" si="148"/>
        <v>-0.91257959043193937</v>
      </c>
      <c r="AD4499" s="42">
        <v>-2.5245441795230805E-3</v>
      </c>
      <c r="AF4499" s="32" t="s">
        <v>4390</v>
      </c>
      <c r="AG4499">
        <v>35.56</v>
      </c>
      <c r="AH4499">
        <f t="shared" si="149"/>
        <v>-0.91257959043193937</v>
      </c>
      <c r="AI4499" s="180">
        <v>-2.5245441795230805E-3</v>
      </c>
      <c r="AJ4499" s="42">
        <f ca="1">_xlfn.NORM.INV(RAND(),VAR!$F$6,VAR!$F$7)</f>
        <v>2.6401722264119111E-2</v>
      </c>
    </row>
    <row r="4500" spans="27:36" x14ac:dyDescent="0.25">
      <c r="AA4500" s="32" t="s">
        <v>911</v>
      </c>
      <c r="AB4500">
        <v>406.77</v>
      </c>
      <c r="AC4500">
        <f t="shared" si="148"/>
        <v>1.3431451612903227</v>
      </c>
      <c r="AD4500" s="42">
        <v>-2.5257479156449714E-3</v>
      </c>
      <c r="AF4500" s="32" t="s">
        <v>911</v>
      </c>
      <c r="AG4500">
        <v>406.77</v>
      </c>
      <c r="AH4500">
        <f t="shared" si="149"/>
        <v>1.3431451612903227</v>
      </c>
      <c r="AI4500" s="180">
        <v>-2.5257479156449714E-3</v>
      </c>
      <c r="AJ4500" s="42">
        <f ca="1">_xlfn.NORM.INV(RAND(),VAR!$F$6,VAR!$F$7)</f>
        <v>-2.1191645019700807E-3</v>
      </c>
    </row>
    <row r="4501" spans="27:36" x14ac:dyDescent="0.25">
      <c r="AA4501" s="32" t="s">
        <v>1225</v>
      </c>
      <c r="AB4501">
        <v>173.6</v>
      </c>
      <c r="AC4501">
        <f t="shared" si="148"/>
        <v>21.086513994910941</v>
      </c>
      <c r="AD4501" s="42">
        <v>-2.5281544472535167E-3</v>
      </c>
      <c r="AF4501" s="32" t="s">
        <v>1225</v>
      </c>
      <c r="AG4501">
        <v>173.6</v>
      </c>
      <c r="AH4501">
        <f t="shared" si="149"/>
        <v>21.086513994910941</v>
      </c>
      <c r="AI4501" s="180">
        <v>-2.5281544472535167E-3</v>
      </c>
      <c r="AJ4501" s="42">
        <f ca="1">_xlfn.NORM.INV(RAND(),VAR!$F$6,VAR!$F$7)</f>
        <v>-2.6884034789478595E-2</v>
      </c>
    </row>
    <row r="4502" spans="27:36" x14ac:dyDescent="0.25">
      <c r="AA4502" s="32" t="s">
        <v>6192</v>
      </c>
      <c r="AB4502">
        <v>7.86</v>
      </c>
      <c r="AC4502">
        <f t="shared" si="148"/>
        <v>-0.98038285871165798</v>
      </c>
      <c r="AD4502" s="42">
        <v>-2.5380710659897998E-3</v>
      </c>
      <c r="AF4502" s="32" t="s">
        <v>6192</v>
      </c>
      <c r="AG4502">
        <v>7.86</v>
      </c>
      <c r="AH4502">
        <f t="shared" si="149"/>
        <v>-0.98038285871165798</v>
      </c>
      <c r="AI4502" s="180">
        <v>-2.5380710659897998E-3</v>
      </c>
      <c r="AJ4502" s="42">
        <f ca="1">_xlfn.NORM.INV(RAND(),VAR!$F$6,VAR!$F$7)</f>
        <v>-4.0564298220303267E-2</v>
      </c>
    </row>
    <row r="4503" spans="27:36" x14ac:dyDescent="0.25">
      <c r="AA4503" s="32" t="s">
        <v>681</v>
      </c>
      <c r="AB4503">
        <v>400.67</v>
      </c>
      <c r="AC4503">
        <f t="shared" si="148"/>
        <v>1.1338339457847364</v>
      </c>
      <c r="AD4503" s="42">
        <v>-2.5392715775847119E-3</v>
      </c>
      <c r="AF4503" s="32" t="s">
        <v>681</v>
      </c>
      <c r="AG4503">
        <v>400.67</v>
      </c>
      <c r="AH4503">
        <f t="shared" si="149"/>
        <v>1.1338339457847364</v>
      </c>
      <c r="AI4503" s="180">
        <v>-2.5392715775847119E-3</v>
      </c>
      <c r="AJ4503" s="42">
        <f ca="1">_xlfn.NORM.INV(RAND(),VAR!$F$6,VAR!$F$7)</f>
        <v>-9.5579483168995397E-3</v>
      </c>
    </row>
    <row r="4504" spans="27:36" x14ac:dyDescent="0.25">
      <c r="AA4504" s="32" t="s">
        <v>2169</v>
      </c>
      <c r="AB4504">
        <v>187.77</v>
      </c>
      <c r="AC4504">
        <f t="shared" si="148"/>
        <v>11.059730250481696</v>
      </c>
      <c r="AD4504" s="42">
        <v>-2.5498007968126624E-3</v>
      </c>
      <c r="AF4504" s="32" t="s">
        <v>2169</v>
      </c>
      <c r="AG4504">
        <v>187.77</v>
      </c>
      <c r="AH4504">
        <f t="shared" si="149"/>
        <v>11.059730250481696</v>
      </c>
      <c r="AI4504" s="180">
        <v>-2.5498007968126624E-3</v>
      </c>
      <c r="AJ4504" s="42">
        <f ca="1">_xlfn.NORM.INV(RAND(),VAR!$F$6,VAR!$F$7)</f>
        <v>5.297531510582586E-3</v>
      </c>
    </row>
    <row r="4505" spans="27:36" x14ac:dyDescent="0.25">
      <c r="AA4505" s="32" t="s">
        <v>5389</v>
      </c>
      <c r="AB4505">
        <v>15.57</v>
      </c>
      <c r="AC4505">
        <f t="shared" si="148"/>
        <v>-0.90458974201850606</v>
      </c>
      <c r="AD4505" s="42">
        <v>-2.5624599615630128E-3</v>
      </c>
      <c r="AF4505" s="32" t="s">
        <v>5389</v>
      </c>
      <c r="AG4505">
        <v>15.57</v>
      </c>
      <c r="AH4505">
        <f t="shared" si="149"/>
        <v>-0.90458974201850606</v>
      </c>
      <c r="AI4505" s="180">
        <v>-2.5624599615630128E-3</v>
      </c>
      <c r="AJ4505" s="42">
        <f ca="1">_xlfn.NORM.INV(RAND(),VAR!$F$6,VAR!$F$7)</f>
        <v>-4.326593167045846E-2</v>
      </c>
    </row>
    <row r="4506" spans="27:36" x14ac:dyDescent="0.25">
      <c r="AA4506" s="32" t="s">
        <v>1439</v>
      </c>
      <c r="AB4506">
        <v>163.19</v>
      </c>
      <c r="AC4506">
        <f t="shared" si="148"/>
        <v>1.6270122343850613</v>
      </c>
      <c r="AD4506" s="42">
        <v>-2.5670802518183988E-3</v>
      </c>
      <c r="AF4506" s="32" t="s">
        <v>1439</v>
      </c>
      <c r="AG4506">
        <v>163.19</v>
      </c>
      <c r="AH4506">
        <f t="shared" si="149"/>
        <v>1.6270122343850613</v>
      </c>
      <c r="AI4506" s="180">
        <v>-2.5670802518183988E-3</v>
      </c>
      <c r="AJ4506" s="42">
        <f ca="1">_xlfn.NORM.INV(RAND(),VAR!$F$6,VAR!$F$7)</f>
        <v>-5.9821114615517465E-3</v>
      </c>
    </row>
    <row r="4507" spans="27:36" x14ac:dyDescent="0.25">
      <c r="AA4507" s="32" t="s">
        <v>3937</v>
      </c>
      <c r="AB4507">
        <v>62.12</v>
      </c>
      <c r="AC4507">
        <f t="shared" si="148"/>
        <v>-0.83996702475719398</v>
      </c>
      <c r="AD4507" s="42">
        <v>-2.5690430314708745E-3</v>
      </c>
      <c r="AF4507" s="32" t="s">
        <v>3937</v>
      </c>
      <c r="AG4507">
        <v>62.12</v>
      </c>
      <c r="AH4507">
        <f t="shared" si="149"/>
        <v>-0.83996702475719398</v>
      </c>
      <c r="AI4507" s="180">
        <v>-2.5690430314708745E-3</v>
      </c>
      <c r="AJ4507" s="42">
        <f ca="1">_xlfn.NORM.INV(RAND(),VAR!$F$6,VAR!$F$7)</f>
        <v>2.1700516376814138E-3</v>
      </c>
    </row>
    <row r="4508" spans="27:36" x14ac:dyDescent="0.25">
      <c r="AA4508" s="32" t="s">
        <v>372</v>
      </c>
      <c r="AB4508">
        <v>388.17</v>
      </c>
      <c r="AC4508">
        <f t="shared" si="148"/>
        <v>49.021907216494846</v>
      </c>
      <c r="AD4508" s="42">
        <v>-2.5695711385769204E-3</v>
      </c>
      <c r="AF4508" s="32" t="s">
        <v>372</v>
      </c>
      <c r="AG4508">
        <v>388.17</v>
      </c>
      <c r="AH4508">
        <f t="shared" si="149"/>
        <v>49.021907216494846</v>
      </c>
      <c r="AI4508" s="180">
        <v>-2.5695711385769204E-3</v>
      </c>
      <c r="AJ4508" s="42">
        <f ca="1">_xlfn.NORM.INV(RAND(),VAR!$F$6,VAR!$F$7)</f>
        <v>1.1807509873756488E-2</v>
      </c>
    </row>
    <row r="4509" spans="27:36" x14ac:dyDescent="0.25">
      <c r="AA4509" s="32" t="s">
        <v>5873</v>
      </c>
      <c r="AB4509">
        <v>7.76</v>
      </c>
      <c r="AC4509">
        <f t="shared" si="148"/>
        <v>1.290322580645098E-3</v>
      </c>
      <c r="AD4509" s="42">
        <v>-2.5706940874036244E-3</v>
      </c>
      <c r="AF4509" s="32" t="s">
        <v>5873</v>
      </c>
      <c r="AG4509">
        <v>7.76</v>
      </c>
      <c r="AH4509">
        <f t="shared" si="149"/>
        <v>1.290322580645098E-3</v>
      </c>
      <c r="AI4509" s="180">
        <v>-2.5706940874036244E-3</v>
      </c>
      <c r="AJ4509" s="42">
        <f ca="1">_xlfn.NORM.INV(RAND(),VAR!$F$6,VAR!$F$7)</f>
        <v>2.7472805178616749E-3</v>
      </c>
    </row>
    <row r="4510" spans="27:36" x14ac:dyDescent="0.25">
      <c r="AA4510" s="32" t="s">
        <v>6059</v>
      </c>
      <c r="AB4510">
        <v>7.75</v>
      </c>
      <c r="AC4510">
        <f t="shared" si="148"/>
        <v>-0.9717545010569284</v>
      </c>
      <c r="AD4510" s="42">
        <v>-2.5740025740025319E-3</v>
      </c>
      <c r="AF4510" s="32" t="s">
        <v>6059</v>
      </c>
      <c r="AG4510">
        <v>7.75</v>
      </c>
      <c r="AH4510">
        <f t="shared" si="149"/>
        <v>-0.9717545010569284</v>
      </c>
      <c r="AI4510" s="180">
        <v>-2.5740025740025319E-3</v>
      </c>
      <c r="AJ4510" s="42">
        <f ca="1">_xlfn.NORM.INV(RAND(),VAR!$F$6,VAR!$F$7)</f>
        <v>2.1743380034889106E-3</v>
      </c>
    </row>
    <row r="4511" spans="27:36" x14ac:dyDescent="0.25">
      <c r="AA4511" s="32" t="s">
        <v>1089</v>
      </c>
      <c r="AB4511">
        <v>274.38</v>
      </c>
      <c r="AC4511">
        <f t="shared" si="148"/>
        <v>0.65229435143923875</v>
      </c>
      <c r="AD4511" s="42">
        <v>-2.5809734995818623E-3</v>
      </c>
      <c r="AF4511" s="32" t="s">
        <v>1089</v>
      </c>
      <c r="AG4511">
        <v>274.38</v>
      </c>
      <c r="AH4511">
        <f t="shared" si="149"/>
        <v>0.65229435143923875</v>
      </c>
      <c r="AI4511" s="180">
        <v>-2.5809734995818623E-3</v>
      </c>
      <c r="AJ4511" s="42">
        <f ca="1">_xlfn.NORM.INV(RAND(),VAR!$F$6,VAR!$F$7)</f>
        <v>8.8984639804482648E-3</v>
      </c>
    </row>
    <row r="4512" spans="27:36" x14ac:dyDescent="0.25">
      <c r="AA4512" s="32" t="s">
        <v>1353</v>
      </c>
      <c r="AB4512">
        <v>166.06</v>
      </c>
      <c r="AC4512">
        <f t="shared" si="148"/>
        <v>-0.25577017881952224</v>
      </c>
      <c r="AD4512" s="42">
        <v>-2.5827377019641551E-3</v>
      </c>
      <c r="AF4512" s="32" t="s">
        <v>1353</v>
      </c>
      <c r="AG4512">
        <v>166.06</v>
      </c>
      <c r="AH4512">
        <f t="shared" si="149"/>
        <v>-0.25577017881952224</v>
      </c>
      <c r="AI4512" s="180">
        <v>-2.5827377019641551E-3</v>
      </c>
      <c r="AJ4512" s="42">
        <f ca="1">_xlfn.NORM.INV(RAND(),VAR!$F$6,VAR!$F$7)</f>
        <v>1.3464428659045779E-2</v>
      </c>
    </row>
    <row r="4513" spans="27:36" x14ac:dyDescent="0.25">
      <c r="AA4513" s="32" t="s">
        <v>1160</v>
      </c>
      <c r="AB4513">
        <v>223.13</v>
      </c>
      <c r="AC4513">
        <f t="shared" si="148"/>
        <v>2.8791724617524337</v>
      </c>
      <c r="AD4513" s="42">
        <v>-2.5926422600689447E-3</v>
      </c>
      <c r="AF4513" s="32" t="s">
        <v>1160</v>
      </c>
      <c r="AG4513">
        <v>223.13</v>
      </c>
      <c r="AH4513">
        <f t="shared" si="149"/>
        <v>2.8791724617524337</v>
      </c>
      <c r="AI4513" s="180">
        <v>-2.5926422600689447E-3</v>
      </c>
      <c r="AJ4513" s="42">
        <f ca="1">_xlfn.NORM.INV(RAND(),VAR!$F$6,VAR!$F$7)</f>
        <v>1.9244636937393849E-2</v>
      </c>
    </row>
    <row r="4514" spans="27:36" x14ac:dyDescent="0.25">
      <c r="AA4514" s="32" t="s">
        <v>4106</v>
      </c>
      <c r="AB4514">
        <v>57.52</v>
      </c>
      <c r="AC4514">
        <f t="shared" si="148"/>
        <v>-0.83857207004939383</v>
      </c>
      <c r="AD4514" s="42">
        <v>-2.6010057222125571E-3</v>
      </c>
      <c r="AF4514" s="32" t="s">
        <v>4106</v>
      </c>
      <c r="AG4514">
        <v>57.52</v>
      </c>
      <c r="AH4514">
        <f t="shared" si="149"/>
        <v>-0.83857207004939383</v>
      </c>
      <c r="AI4514" s="180">
        <v>-2.6010057222125571E-3</v>
      </c>
      <c r="AJ4514" s="42">
        <f ca="1">_xlfn.NORM.INV(RAND(),VAR!$F$6,VAR!$F$7)</f>
        <v>1.4737963162145045E-4</v>
      </c>
    </row>
    <row r="4515" spans="27:36" x14ac:dyDescent="0.25">
      <c r="AA4515" s="32" t="s">
        <v>955</v>
      </c>
      <c r="AB4515">
        <v>356.32</v>
      </c>
      <c r="AC4515">
        <f t="shared" si="148"/>
        <v>0.93883991729241489</v>
      </c>
      <c r="AD4515" s="42">
        <v>-2.6032190342897277E-3</v>
      </c>
      <c r="AF4515" s="32" t="s">
        <v>955</v>
      </c>
      <c r="AG4515">
        <v>356.32</v>
      </c>
      <c r="AH4515">
        <f t="shared" si="149"/>
        <v>0.93883991729241489</v>
      </c>
      <c r="AI4515" s="180">
        <v>-2.6032190342897277E-3</v>
      </c>
      <c r="AJ4515" s="42">
        <f ca="1">_xlfn.NORM.INV(RAND(),VAR!$F$6,VAR!$F$7)</f>
        <v>-2.0987454128389992E-2</v>
      </c>
    </row>
    <row r="4516" spans="27:36" x14ac:dyDescent="0.25">
      <c r="AA4516" s="32" t="s">
        <v>2294</v>
      </c>
      <c r="AB4516">
        <v>183.78</v>
      </c>
      <c r="AC4516">
        <f t="shared" si="148"/>
        <v>7.0043554006968645</v>
      </c>
      <c r="AD4516" s="42">
        <v>-2.6050146532073937E-3</v>
      </c>
      <c r="AF4516" s="32" t="s">
        <v>2294</v>
      </c>
      <c r="AG4516">
        <v>183.78</v>
      </c>
      <c r="AH4516">
        <f t="shared" si="149"/>
        <v>7.0043554006968645</v>
      </c>
      <c r="AI4516" s="180">
        <v>-2.6050146532073937E-3</v>
      </c>
      <c r="AJ4516" s="42">
        <f ca="1">_xlfn.NORM.INV(RAND(),VAR!$F$6,VAR!$F$7)</f>
        <v>1.0402271387360874E-2</v>
      </c>
    </row>
    <row r="4517" spans="27:36" x14ac:dyDescent="0.25">
      <c r="AA4517" s="32" t="s">
        <v>5233</v>
      </c>
      <c r="AB4517">
        <v>22.96</v>
      </c>
      <c r="AC4517">
        <f t="shared" si="148"/>
        <v>2.0013071895424837</v>
      </c>
      <c r="AD4517" s="42">
        <v>-2.6064291920069316E-3</v>
      </c>
      <c r="AF4517" s="32" t="s">
        <v>5233</v>
      </c>
      <c r="AG4517">
        <v>22.96</v>
      </c>
      <c r="AH4517">
        <f t="shared" si="149"/>
        <v>2.0013071895424837</v>
      </c>
      <c r="AI4517" s="180">
        <v>-2.6064291920069316E-3</v>
      </c>
      <c r="AJ4517" s="42">
        <f ca="1">_xlfn.NORM.INV(RAND(),VAR!$F$6,VAR!$F$7)</f>
        <v>-4.2444635043183236E-3</v>
      </c>
    </row>
    <row r="4518" spans="27:36" x14ac:dyDescent="0.25">
      <c r="AA4518" s="32" t="s">
        <v>6792</v>
      </c>
      <c r="AB4518">
        <v>7.65</v>
      </c>
      <c r="AC4518">
        <f t="shared" si="148"/>
        <v>-0.33246073298429324</v>
      </c>
      <c r="AD4518" s="42">
        <v>-2.6075619295957697E-3</v>
      </c>
      <c r="AF4518" s="32" t="s">
        <v>6792</v>
      </c>
      <c r="AG4518">
        <v>7.65</v>
      </c>
      <c r="AH4518">
        <f t="shared" si="149"/>
        <v>-0.33246073298429324</v>
      </c>
      <c r="AI4518" s="180">
        <v>-2.6075619295957697E-3</v>
      </c>
      <c r="AJ4518" s="42">
        <f ca="1">_xlfn.NORM.INV(RAND(),VAR!$F$6,VAR!$F$7)</f>
        <v>-1.8724379612194461E-3</v>
      </c>
    </row>
    <row r="4519" spans="27:36" x14ac:dyDescent="0.25">
      <c r="AA4519" s="32" t="s">
        <v>5568</v>
      </c>
      <c r="AB4519">
        <v>11.46</v>
      </c>
      <c r="AC4519">
        <f t="shared" si="148"/>
        <v>-0.97389343235300818</v>
      </c>
      <c r="AD4519" s="42">
        <v>-2.6109660574411553E-3</v>
      </c>
      <c r="AF4519" s="32" t="s">
        <v>5568</v>
      </c>
      <c r="AG4519">
        <v>11.46</v>
      </c>
      <c r="AH4519">
        <f t="shared" si="149"/>
        <v>-0.97389343235300818</v>
      </c>
      <c r="AI4519" s="180">
        <v>-2.6109660574411553E-3</v>
      </c>
      <c r="AJ4519" s="42">
        <f ca="1">_xlfn.NORM.INV(RAND(),VAR!$F$6,VAR!$F$7)</f>
        <v>5.4596283001927363E-2</v>
      </c>
    </row>
    <row r="4520" spans="27:36" x14ac:dyDescent="0.25">
      <c r="AA4520" s="32" t="s">
        <v>663</v>
      </c>
      <c r="AB4520">
        <v>438.97</v>
      </c>
      <c r="AC4520">
        <f t="shared" si="148"/>
        <v>11.783051834595224</v>
      </c>
      <c r="AD4520" s="42">
        <v>-2.6129237480686518E-3</v>
      </c>
      <c r="AF4520" s="32" t="s">
        <v>663</v>
      </c>
      <c r="AG4520">
        <v>438.97</v>
      </c>
      <c r="AH4520">
        <f t="shared" si="149"/>
        <v>11.783051834595224</v>
      </c>
      <c r="AI4520" s="180">
        <v>-2.6129237480686518E-3</v>
      </c>
      <c r="AJ4520" s="42">
        <f ca="1">_xlfn.NORM.INV(RAND(),VAR!$F$6,VAR!$F$7)</f>
        <v>2.0396735987097944E-2</v>
      </c>
    </row>
    <row r="4521" spans="27:36" x14ac:dyDescent="0.25">
      <c r="AA4521" s="32" t="s">
        <v>4542</v>
      </c>
      <c r="AB4521">
        <v>34.340000000000003</v>
      </c>
      <c r="AC4521">
        <f t="shared" si="148"/>
        <v>3.5006553079947578</v>
      </c>
      <c r="AD4521" s="42">
        <v>-2.6139994191111127E-3</v>
      </c>
      <c r="AF4521" s="32" t="s">
        <v>4542</v>
      </c>
      <c r="AG4521">
        <v>34.340000000000003</v>
      </c>
      <c r="AH4521">
        <f t="shared" si="149"/>
        <v>3.5006553079947578</v>
      </c>
      <c r="AI4521" s="180">
        <v>-2.6139994191111127E-3</v>
      </c>
      <c r="AJ4521" s="42">
        <f ca="1">_xlfn.NORM.INV(RAND(),VAR!$F$6,VAR!$F$7)</f>
        <v>-5.716725600987389E-3</v>
      </c>
    </row>
    <row r="4522" spans="27:36" x14ac:dyDescent="0.25">
      <c r="AA4522" s="32" t="s">
        <v>6791</v>
      </c>
      <c r="AB4522">
        <v>7.63</v>
      </c>
      <c r="AC4522">
        <f t="shared" si="148"/>
        <v>-0.93925642862829395</v>
      </c>
      <c r="AD4522" s="42">
        <v>-2.614379084967422E-3</v>
      </c>
      <c r="AF4522" s="32" t="s">
        <v>6791</v>
      </c>
      <c r="AG4522">
        <v>7.63</v>
      </c>
      <c r="AH4522">
        <f t="shared" si="149"/>
        <v>-0.93925642862829395</v>
      </c>
      <c r="AI4522" s="180">
        <v>-2.614379084967422E-3</v>
      </c>
      <c r="AJ4522" s="42">
        <f ca="1">_xlfn.NORM.INV(RAND(),VAR!$F$6,VAR!$F$7)</f>
        <v>-1.4213545151013083E-2</v>
      </c>
    </row>
    <row r="4523" spans="27:36" x14ac:dyDescent="0.25">
      <c r="AA4523" s="32" t="s">
        <v>3449</v>
      </c>
      <c r="AB4523">
        <v>125.61</v>
      </c>
      <c r="AC4523">
        <f t="shared" si="148"/>
        <v>2.6674452554744525</v>
      </c>
      <c r="AD4523" s="42">
        <v>-2.6202953787517469E-3</v>
      </c>
      <c r="AF4523" s="32" t="s">
        <v>3449</v>
      </c>
      <c r="AG4523">
        <v>125.61</v>
      </c>
      <c r="AH4523">
        <f t="shared" si="149"/>
        <v>2.6674452554744525</v>
      </c>
      <c r="AI4523" s="180">
        <v>-2.6202953787517469E-3</v>
      </c>
      <c r="AJ4523" s="42">
        <f ca="1">_xlfn.NORM.INV(RAND(),VAR!$F$6,VAR!$F$7)</f>
        <v>-5.3538734565674291E-3</v>
      </c>
    </row>
    <row r="4524" spans="27:36" x14ac:dyDescent="0.25">
      <c r="AA4524" s="32" t="s">
        <v>4548</v>
      </c>
      <c r="AB4524">
        <v>34.25</v>
      </c>
      <c r="AC4524">
        <f t="shared" si="148"/>
        <v>3.5006570302233904</v>
      </c>
      <c r="AD4524" s="42">
        <v>-2.6208503203262179E-3</v>
      </c>
      <c r="AF4524" s="32" t="s">
        <v>4548</v>
      </c>
      <c r="AG4524">
        <v>34.25</v>
      </c>
      <c r="AH4524">
        <f t="shared" si="149"/>
        <v>3.5006570302233904</v>
      </c>
      <c r="AI4524" s="180">
        <v>-2.6208503203262179E-3</v>
      </c>
      <c r="AJ4524" s="42">
        <f ca="1">_xlfn.NORM.INV(RAND(),VAR!$F$6,VAR!$F$7)</f>
        <v>-6.5194851297065591E-3</v>
      </c>
    </row>
    <row r="4525" spans="27:36" x14ac:dyDescent="0.25">
      <c r="AA4525" s="32" t="s">
        <v>6201</v>
      </c>
      <c r="AB4525">
        <v>7.61</v>
      </c>
      <c r="AC4525">
        <f t="shared" si="148"/>
        <v>-0.7776803973122991</v>
      </c>
      <c r="AD4525" s="42">
        <v>-2.6212319790300809E-3</v>
      </c>
      <c r="AF4525" s="32" t="s">
        <v>6201</v>
      </c>
      <c r="AG4525">
        <v>7.61</v>
      </c>
      <c r="AH4525">
        <f t="shared" si="149"/>
        <v>-0.7776803973122991</v>
      </c>
      <c r="AI4525" s="180">
        <v>-2.6212319790300809E-3</v>
      </c>
      <c r="AJ4525" s="42">
        <f ca="1">_xlfn.NORM.INV(RAND(),VAR!$F$6,VAR!$F$7)</f>
        <v>3.2283681031454799E-2</v>
      </c>
    </row>
    <row r="4526" spans="27:36" x14ac:dyDescent="0.25">
      <c r="AA4526" s="32" t="s">
        <v>4772</v>
      </c>
      <c r="AB4526">
        <v>34.229999999999997</v>
      </c>
      <c r="AC4526">
        <f t="shared" si="148"/>
        <v>3.503947368421052</v>
      </c>
      <c r="AD4526" s="42">
        <v>-2.622377622377714E-3</v>
      </c>
      <c r="AF4526" s="32" t="s">
        <v>4772</v>
      </c>
      <c r="AG4526">
        <v>34.229999999999997</v>
      </c>
      <c r="AH4526">
        <f t="shared" si="149"/>
        <v>3.503947368421052</v>
      </c>
      <c r="AI4526" s="180">
        <v>-2.622377622377714E-3</v>
      </c>
      <c r="AJ4526" s="42">
        <f ca="1">_xlfn.NORM.INV(RAND(),VAR!$F$6,VAR!$F$7)</f>
        <v>-1.1150874605836341E-2</v>
      </c>
    </row>
    <row r="4527" spans="27:36" x14ac:dyDescent="0.25">
      <c r="AA4527" s="32" t="s">
        <v>7218</v>
      </c>
      <c r="AB4527">
        <v>7.6</v>
      </c>
      <c r="AC4527">
        <f t="shared" si="148"/>
        <v>-0.97432345687354305</v>
      </c>
      <c r="AD4527" s="42">
        <v>-2.624671916010568E-3</v>
      </c>
      <c r="AF4527" s="32" t="s">
        <v>7218</v>
      </c>
      <c r="AG4527">
        <v>7.6</v>
      </c>
      <c r="AH4527">
        <f t="shared" si="149"/>
        <v>-0.97432345687354305</v>
      </c>
      <c r="AI4527" s="180">
        <v>-2.624671916010568E-3</v>
      </c>
      <c r="AJ4527" s="42">
        <f ca="1">_xlfn.NORM.INV(RAND(),VAR!$F$6,VAR!$F$7)</f>
        <v>2.4045568228737674E-2</v>
      </c>
    </row>
    <row r="4528" spans="27:36" x14ac:dyDescent="0.25">
      <c r="AA4528" s="32" t="s">
        <v>292</v>
      </c>
      <c r="AB4528">
        <v>295.99</v>
      </c>
      <c r="AC4528">
        <f t="shared" si="148"/>
        <v>1.1190578465062999</v>
      </c>
      <c r="AD4528" s="42">
        <v>-2.6282980085586827E-3</v>
      </c>
      <c r="AF4528" s="32" t="s">
        <v>292</v>
      </c>
      <c r="AG4528">
        <v>295.99</v>
      </c>
      <c r="AH4528">
        <f t="shared" si="149"/>
        <v>1.1190578465062999</v>
      </c>
      <c r="AI4528" s="180">
        <v>-2.6282980085586827E-3</v>
      </c>
      <c r="AJ4528" s="42">
        <f ca="1">_xlfn.NORM.INV(RAND(),VAR!$F$6,VAR!$F$7)</f>
        <v>8.8299311535142474E-3</v>
      </c>
    </row>
    <row r="4529" spans="27:36" x14ac:dyDescent="0.25">
      <c r="AA4529" s="32" t="s">
        <v>2833</v>
      </c>
      <c r="AB4529">
        <v>139.68</v>
      </c>
      <c r="AC4529">
        <f t="shared" si="148"/>
        <v>6.4474532559644082E-4</v>
      </c>
      <c r="AD4529" s="42">
        <v>-2.6419136022849399E-3</v>
      </c>
      <c r="AF4529" s="32" t="s">
        <v>2833</v>
      </c>
      <c r="AG4529">
        <v>139.68</v>
      </c>
      <c r="AH4529">
        <f t="shared" si="149"/>
        <v>6.4474532559644082E-4</v>
      </c>
      <c r="AI4529" s="180">
        <v>-2.6419136022849399E-3</v>
      </c>
      <c r="AJ4529" s="42">
        <f ca="1">_xlfn.NORM.INV(RAND(),VAR!$F$6,VAR!$F$7)</f>
        <v>-3.6029200938032906E-3</v>
      </c>
    </row>
    <row r="4530" spans="27:36" x14ac:dyDescent="0.25">
      <c r="AA4530" s="32" t="s">
        <v>2929</v>
      </c>
      <c r="AB4530">
        <v>139.59</v>
      </c>
      <c r="AC4530">
        <f t="shared" si="148"/>
        <v>17.513262599469495</v>
      </c>
      <c r="AD4530" s="42">
        <v>-2.6436124607031042E-3</v>
      </c>
      <c r="AF4530" s="32" t="s">
        <v>2929</v>
      </c>
      <c r="AG4530">
        <v>139.59</v>
      </c>
      <c r="AH4530">
        <f t="shared" si="149"/>
        <v>17.513262599469495</v>
      </c>
      <c r="AI4530" s="180">
        <v>-2.6436124607031042E-3</v>
      </c>
      <c r="AJ4530" s="42">
        <f ca="1">_xlfn.NORM.INV(RAND(),VAR!$F$6,VAR!$F$7)</f>
        <v>1.8438062675700445E-2</v>
      </c>
    </row>
    <row r="4531" spans="27:36" x14ac:dyDescent="0.25">
      <c r="AA4531" s="32" t="s">
        <v>5885</v>
      </c>
      <c r="AB4531">
        <v>7.54</v>
      </c>
      <c r="AC4531">
        <f t="shared" si="148"/>
        <v>-0.95345966298376639</v>
      </c>
      <c r="AD4531" s="42">
        <v>-2.6455026455025621E-3</v>
      </c>
      <c r="AF4531" s="32" t="s">
        <v>5885</v>
      </c>
      <c r="AG4531">
        <v>7.54</v>
      </c>
      <c r="AH4531">
        <f t="shared" si="149"/>
        <v>-0.95345966298376639</v>
      </c>
      <c r="AI4531" s="180">
        <v>-2.6455026455025621E-3</v>
      </c>
      <c r="AJ4531" s="42">
        <f ca="1">_xlfn.NORM.INV(RAND(),VAR!$F$6,VAR!$F$7)</f>
        <v>-1.4241889391094054E-2</v>
      </c>
    </row>
    <row r="4532" spans="27:36" x14ac:dyDescent="0.25">
      <c r="AA4532" s="32" t="s">
        <v>1348</v>
      </c>
      <c r="AB4532">
        <v>162.01</v>
      </c>
      <c r="AC4532">
        <f t="shared" si="148"/>
        <v>1.3916445231768528</v>
      </c>
      <c r="AD4532" s="42">
        <v>-2.6471312484610543E-3</v>
      </c>
      <c r="AF4532" s="32" t="s">
        <v>1348</v>
      </c>
      <c r="AG4532">
        <v>162.01</v>
      </c>
      <c r="AH4532">
        <f t="shared" si="149"/>
        <v>1.3916445231768528</v>
      </c>
      <c r="AI4532" s="180">
        <v>-2.6471312484610543E-3</v>
      </c>
      <c r="AJ4532" s="42">
        <f ca="1">_xlfn.NORM.INV(RAND(),VAR!$F$6,VAR!$F$7)</f>
        <v>1.5429236665073041E-2</v>
      </c>
    </row>
    <row r="4533" spans="27:36" x14ac:dyDescent="0.25">
      <c r="AA4533" s="32" t="s">
        <v>3921</v>
      </c>
      <c r="AB4533">
        <v>67.739999999999995</v>
      </c>
      <c r="AC4533">
        <f t="shared" si="148"/>
        <v>-0.17980385034507818</v>
      </c>
      <c r="AD4533" s="42">
        <v>-2.6501766784453595E-3</v>
      </c>
      <c r="AF4533" s="32" t="s">
        <v>3921</v>
      </c>
      <c r="AG4533">
        <v>67.739999999999995</v>
      </c>
      <c r="AH4533">
        <f t="shared" si="149"/>
        <v>-0.17980385034507818</v>
      </c>
      <c r="AI4533" s="180">
        <v>-2.6501766784453595E-3</v>
      </c>
      <c r="AJ4533" s="42">
        <f ca="1">_xlfn.NORM.INV(RAND(),VAR!$F$6,VAR!$F$7)</f>
        <v>-2.0550491029437509E-2</v>
      </c>
    </row>
    <row r="4534" spans="27:36" x14ac:dyDescent="0.25">
      <c r="AA4534" s="32" t="s">
        <v>3694</v>
      </c>
      <c r="AB4534">
        <v>82.59</v>
      </c>
      <c r="AC4534">
        <f t="shared" si="148"/>
        <v>1.4456618300266508</v>
      </c>
      <c r="AD4534" s="42">
        <v>-2.656683975365226E-3</v>
      </c>
      <c r="AF4534" s="32" t="s">
        <v>3694</v>
      </c>
      <c r="AG4534">
        <v>82.59</v>
      </c>
      <c r="AH4534">
        <f t="shared" si="149"/>
        <v>1.4456618300266508</v>
      </c>
      <c r="AI4534" s="180">
        <v>-2.656683975365226E-3</v>
      </c>
      <c r="AJ4534" s="42">
        <f ca="1">_xlfn.NORM.INV(RAND(),VAR!$F$6,VAR!$F$7)</f>
        <v>4.617250746614332E-2</v>
      </c>
    </row>
    <row r="4535" spans="27:36" x14ac:dyDescent="0.25">
      <c r="AA4535" s="32" t="s">
        <v>4731</v>
      </c>
      <c r="AB4535">
        <v>33.770000000000003</v>
      </c>
      <c r="AC4535">
        <f t="shared" si="148"/>
        <v>-0.91417170741625575</v>
      </c>
      <c r="AD4535" s="42">
        <v>-2.6580035440045835E-3</v>
      </c>
      <c r="AF4535" s="32" t="s">
        <v>4731</v>
      </c>
      <c r="AG4535">
        <v>33.770000000000003</v>
      </c>
      <c r="AH4535">
        <f t="shared" si="149"/>
        <v>-0.91417170741625575</v>
      </c>
      <c r="AI4535" s="180">
        <v>-2.6580035440045835E-3</v>
      </c>
      <c r="AJ4535" s="42">
        <f ca="1">_xlfn.NORM.INV(RAND(),VAR!$F$6,VAR!$F$7)</f>
        <v>1.0441565088185605E-2</v>
      </c>
    </row>
    <row r="4536" spans="27:36" x14ac:dyDescent="0.25">
      <c r="AA4536" s="32" t="s">
        <v>412</v>
      </c>
      <c r="AB4536">
        <v>393.46</v>
      </c>
      <c r="AC4536">
        <f t="shared" si="148"/>
        <v>10.675370919881304</v>
      </c>
      <c r="AD4536" s="42">
        <v>-2.6615294922816002E-3</v>
      </c>
      <c r="AF4536" s="32" t="s">
        <v>412</v>
      </c>
      <c r="AG4536">
        <v>393.46</v>
      </c>
      <c r="AH4536">
        <f t="shared" si="149"/>
        <v>10.675370919881304</v>
      </c>
      <c r="AI4536" s="180">
        <v>-2.6615294922816002E-3</v>
      </c>
      <c r="AJ4536" s="42">
        <f ca="1">_xlfn.NORM.INV(RAND(),VAR!$F$6,VAR!$F$7)</f>
        <v>3.8908890872543012E-2</v>
      </c>
    </row>
    <row r="4537" spans="27:36" x14ac:dyDescent="0.25">
      <c r="AA4537" s="32" t="s">
        <v>4429</v>
      </c>
      <c r="AB4537">
        <v>33.700000000000003</v>
      </c>
      <c r="AC4537">
        <f t="shared" si="148"/>
        <v>-0.78555520203627105</v>
      </c>
      <c r="AD4537" s="42">
        <v>-2.6635099141756324E-3</v>
      </c>
      <c r="AF4537" s="32" t="s">
        <v>4429</v>
      </c>
      <c r="AG4537">
        <v>33.700000000000003</v>
      </c>
      <c r="AH4537">
        <f t="shared" si="149"/>
        <v>-0.78555520203627105</v>
      </c>
      <c r="AI4537" s="180">
        <v>-2.6635099141756324E-3</v>
      </c>
      <c r="AJ4537" s="42">
        <f ca="1">_xlfn.NORM.INV(RAND(),VAR!$F$6,VAR!$F$7)</f>
        <v>-3.788054015276477E-3</v>
      </c>
    </row>
    <row r="4538" spans="27:36" x14ac:dyDescent="0.25">
      <c r="AA4538" s="32" t="s">
        <v>1430</v>
      </c>
      <c r="AB4538">
        <v>157.15</v>
      </c>
      <c r="AC4538">
        <f t="shared" si="148"/>
        <v>0.62160767722629262</v>
      </c>
      <c r="AD4538" s="42">
        <v>-2.6654820079963226E-3</v>
      </c>
      <c r="AF4538" s="32" t="s">
        <v>1430</v>
      </c>
      <c r="AG4538">
        <v>157.15</v>
      </c>
      <c r="AH4538">
        <f t="shared" si="149"/>
        <v>0.62160767722629262</v>
      </c>
      <c r="AI4538" s="180">
        <v>-2.6654820079963226E-3</v>
      </c>
      <c r="AJ4538" s="42">
        <f ca="1">_xlfn.NORM.INV(RAND(),VAR!$F$6,VAR!$F$7)</f>
        <v>1.7133079650027874E-2</v>
      </c>
    </row>
    <row r="4539" spans="27:36" x14ac:dyDescent="0.25">
      <c r="AA4539" s="32" t="s">
        <v>3634</v>
      </c>
      <c r="AB4539">
        <v>96.91</v>
      </c>
      <c r="AC4539">
        <f t="shared" si="148"/>
        <v>-0.74741314150181148</v>
      </c>
      <c r="AD4539" s="42">
        <v>-2.675722959761262E-3</v>
      </c>
      <c r="AF4539" s="32" t="s">
        <v>3634</v>
      </c>
      <c r="AG4539">
        <v>96.91</v>
      </c>
      <c r="AH4539">
        <f t="shared" si="149"/>
        <v>-0.74741314150181148</v>
      </c>
      <c r="AI4539" s="180">
        <v>-2.675722959761262E-3</v>
      </c>
      <c r="AJ4539" s="42">
        <f ca="1">_xlfn.NORM.INV(RAND(),VAR!$F$6,VAR!$F$7)</f>
        <v>-1.5564837575776858E-2</v>
      </c>
    </row>
    <row r="4540" spans="27:36" x14ac:dyDescent="0.25">
      <c r="AA4540" s="32" t="s">
        <v>518</v>
      </c>
      <c r="AB4540">
        <v>383.67</v>
      </c>
      <c r="AC4540">
        <f t="shared" si="148"/>
        <v>0.8408502063141734</v>
      </c>
      <c r="AD4540" s="42">
        <v>-2.6774109695866244E-3</v>
      </c>
      <c r="AF4540" s="32" t="s">
        <v>518</v>
      </c>
      <c r="AG4540">
        <v>383.67</v>
      </c>
      <c r="AH4540">
        <f t="shared" si="149"/>
        <v>0.8408502063141734</v>
      </c>
      <c r="AI4540" s="180">
        <v>-2.6774109695866244E-3</v>
      </c>
      <c r="AJ4540" s="42">
        <f ca="1">_xlfn.NORM.INV(RAND(),VAR!$F$6,VAR!$F$7)</f>
        <v>-1.2677409072163581E-2</v>
      </c>
    </row>
    <row r="4541" spans="27:36" x14ac:dyDescent="0.25">
      <c r="AA4541" s="32" t="s">
        <v>1914</v>
      </c>
      <c r="AB4541">
        <v>208.42</v>
      </c>
      <c r="AC4541">
        <f t="shared" si="148"/>
        <v>-0.47591027962180654</v>
      </c>
      <c r="AD4541" s="42">
        <v>-2.6796822662455977E-3</v>
      </c>
      <c r="AF4541" s="32" t="s">
        <v>1914</v>
      </c>
      <c r="AG4541">
        <v>208.42</v>
      </c>
      <c r="AH4541">
        <f t="shared" si="149"/>
        <v>-0.47591027962180654</v>
      </c>
      <c r="AI4541" s="180">
        <v>-2.6796822662455977E-3</v>
      </c>
      <c r="AJ4541" s="42">
        <f ca="1">_xlfn.NORM.INV(RAND(),VAR!$F$6,VAR!$F$7)</f>
        <v>-2.0472234360683107E-3</v>
      </c>
    </row>
    <row r="4542" spans="27:36" x14ac:dyDescent="0.25">
      <c r="AA4542" s="32" t="s">
        <v>794</v>
      </c>
      <c r="AB4542">
        <v>397.68</v>
      </c>
      <c r="AC4542">
        <f t="shared" si="148"/>
        <v>1.4984607652195767</v>
      </c>
      <c r="AD4542" s="42">
        <v>-2.683385579937303E-3</v>
      </c>
      <c r="AF4542" s="32" t="s">
        <v>794</v>
      </c>
      <c r="AG4542">
        <v>397.68</v>
      </c>
      <c r="AH4542">
        <f t="shared" si="149"/>
        <v>1.4984607652195767</v>
      </c>
      <c r="AI4542" s="180">
        <v>-2.683385579937303E-3</v>
      </c>
      <c r="AJ4542" s="42">
        <f ca="1">_xlfn.NORM.INV(RAND(),VAR!$F$6,VAR!$F$7)</f>
        <v>4.5221442683264761E-3</v>
      </c>
    </row>
    <row r="4543" spans="27:36" x14ac:dyDescent="0.25">
      <c r="AA4543" s="32" t="s">
        <v>1459</v>
      </c>
      <c r="AB4543">
        <v>159.16999999999999</v>
      </c>
      <c r="AC4543">
        <f t="shared" si="148"/>
        <v>-0.45515848565756145</v>
      </c>
      <c r="AD4543" s="42">
        <v>-2.6942355889725267E-3</v>
      </c>
      <c r="AF4543" s="32" t="s">
        <v>1459</v>
      </c>
      <c r="AG4543">
        <v>159.16999999999999</v>
      </c>
      <c r="AH4543">
        <f t="shared" si="149"/>
        <v>-0.45515848565756145</v>
      </c>
      <c r="AI4543" s="180">
        <v>-2.6942355889725267E-3</v>
      </c>
      <c r="AJ4543" s="42">
        <f ca="1">_xlfn.NORM.INV(RAND(),VAR!$F$6,VAR!$F$7)</f>
        <v>-1.0202465784556773E-3</v>
      </c>
    </row>
    <row r="4544" spans="27:36" x14ac:dyDescent="0.25">
      <c r="AA4544" s="32" t="s">
        <v>218</v>
      </c>
      <c r="AB4544">
        <v>292.14</v>
      </c>
      <c r="AC4544">
        <f t="shared" si="148"/>
        <v>38.531799729364003</v>
      </c>
      <c r="AD4544" s="42">
        <v>-2.6968900419895858E-3</v>
      </c>
      <c r="AF4544" s="32" t="s">
        <v>218</v>
      </c>
      <c r="AG4544">
        <v>292.14</v>
      </c>
      <c r="AH4544">
        <f t="shared" si="149"/>
        <v>38.531799729364003</v>
      </c>
      <c r="AI4544" s="180">
        <v>-2.6968900419895858E-3</v>
      </c>
      <c r="AJ4544" s="42">
        <f ca="1">_xlfn.NORM.INV(RAND(),VAR!$F$6,VAR!$F$7)</f>
        <v>1.417842959648281E-2</v>
      </c>
    </row>
    <row r="4545" spans="27:36" x14ac:dyDescent="0.25">
      <c r="AA4545" s="32" t="s">
        <v>5978</v>
      </c>
      <c r="AB4545">
        <v>7.39</v>
      </c>
      <c r="AC4545">
        <f t="shared" si="148"/>
        <v>-0.77761059283779721</v>
      </c>
      <c r="AD4545" s="42">
        <v>-2.6990553306343035E-3</v>
      </c>
      <c r="AF4545" s="32" t="s">
        <v>5978</v>
      </c>
      <c r="AG4545">
        <v>7.39</v>
      </c>
      <c r="AH4545">
        <f t="shared" si="149"/>
        <v>-0.77761059283779721</v>
      </c>
      <c r="AI4545" s="180">
        <v>-2.6990553306343035E-3</v>
      </c>
      <c r="AJ4545" s="42">
        <f ca="1">_xlfn.NORM.INV(RAND(),VAR!$F$6,VAR!$F$7)</f>
        <v>3.0961769723805592E-2</v>
      </c>
    </row>
    <row r="4546" spans="27:36" x14ac:dyDescent="0.25">
      <c r="AA4546" s="32" t="s">
        <v>4988</v>
      </c>
      <c r="AB4546">
        <v>33.229999999999997</v>
      </c>
      <c r="AC4546">
        <f t="shared" si="148"/>
        <v>-0.82679176439927027</v>
      </c>
      <c r="AD4546" s="42">
        <v>-2.7010804321729864E-3</v>
      </c>
      <c r="AF4546" s="32" t="s">
        <v>4988</v>
      </c>
      <c r="AG4546">
        <v>33.229999999999997</v>
      </c>
      <c r="AH4546">
        <f t="shared" si="149"/>
        <v>-0.82679176439927027</v>
      </c>
      <c r="AI4546" s="180">
        <v>-2.7010804321729864E-3</v>
      </c>
      <c r="AJ4546" s="42">
        <f ca="1">_xlfn.NORM.INV(RAND(),VAR!$F$6,VAR!$F$7)</f>
        <v>-7.4671849789572173E-3</v>
      </c>
    </row>
    <row r="4547" spans="27:36" x14ac:dyDescent="0.25">
      <c r="AA4547" s="32" t="s">
        <v>2003</v>
      </c>
      <c r="AB4547">
        <v>191.85</v>
      </c>
      <c r="AC4547">
        <f t="shared" si="148"/>
        <v>0.3010307880103078</v>
      </c>
      <c r="AD4547" s="42">
        <v>-2.7031241877631951E-3</v>
      </c>
      <c r="AF4547" s="32" t="s">
        <v>2003</v>
      </c>
      <c r="AG4547">
        <v>191.85</v>
      </c>
      <c r="AH4547">
        <f t="shared" si="149"/>
        <v>0.3010307880103078</v>
      </c>
      <c r="AI4547" s="180">
        <v>-2.7031241877631951E-3</v>
      </c>
      <c r="AJ4547" s="42">
        <f ca="1">_xlfn.NORM.INV(RAND(),VAR!$F$6,VAR!$F$7)</f>
        <v>7.11753703484306E-3</v>
      </c>
    </row>
    <row r="4548" spans="27:36" x14ac:dyDescent="0.25">
      <c r="AA4548" s="32" t="s">
        <v>3096</v>
      </c>
      <c r="AB4548">
        <v>147.46</v>
      </c>
      <c r="AC4548">
        <f t="shared" ref="AC4548:AC4611" si="150">(AB4548/AB4549)-1</f>
        <v>-0.22941053511705689</v>
      </c>
      <c r="AD4548" s="42">
        <v>-2.7052617340728169E-3</v>
      </c>
      <c r="AF4548" s="32" t="s">
        <v>3096</v>
      </c>
      <c r="AG4548">
        <v>147.46</v>
      </c>
      <c r="AH4548">
        <f t="shared" ref="AH4548:AH4611" si="151">(AG4548/AG4549)-1</f>
        <v>-0.22941053511705689</v>
      </c>
      <c r="AI4548" s="180">
        <v>-2.7052617340728169E-3</v>
      </c>
      <c r="AJ4548" s="42">
        <f ca="1">_xlfn.NORM.INV(RAND(),VAR!$F$6,VAR!$F$7)</f>
        <v>-3.1205901908300217E-2</v>
      </c>
    </row>
    <row r="4549" spans="27:36" x14ac:dyDescent="0.25">
      <c r="AA4549" s="32" t="s">
        <v>2010</v>
      </c>
      <c r="AB4549">
        <v>191.36</v>
      </c>
      <c r="AC4549">
        <f t="shared" si="150"/>
        <v>25</v>
      </c>
      <c r="AD4549" s="42">
        <v>-2.7100271002709064E-3</v>
      </c>
      <c r="AF4549" s="32" t="s">
        <v>2010</v>
      </c>
      <c r="AG4549">
        <v>191.36</v>
      </c>
      <c r="AH4549">
        <f t="shared" si="151"/>
        <v>25</v>
      </c>
      <c r="AI4549" s="180">
        <v>-2.7100271002709064E-3</v>
      </c>
      <c r="AJ4549" s="42">
        <f ca="1">_xlfn.NORM.INV(RAND(),VAR!$F$6,VAR!$F$7)</f>
        <v>1.194317493870101E-2</v>
      </c>
    </row>
    <row r="4550" spans="27:36" x14ac:dyDescent="0.25">
      <c r="AA4550" s="32" t="s">
        <v>7073</v>
      </c>
      <c r="AB4550">
        <v>7.36</v>
      </c>
      <c r="AC4550">
        <f t="shared" si="150"/>
        <v>-0.9813008130081301</v>
      </c>
      <c r="AD4550" s="42">
        <v>-2.7100271002709064E-3</v>
      </c>
      <c r="AF4550" s="32" t="s">
        <v>7073</v>
      </c>
      <c r="AG4550">
        <v>7.36</v>
      </c>
      <c r="AH4550">
        <f t="shared" si="151"/>
        <v>-0.9813008130081301</v>
      </c>
      <c r="AI4550" s="180">
        <v>-2.7100271002709064E-3</v>
      </c>
      <c r="AJ4550" s="42">
        <f ca="1">_xlfn.NORM.INV(RAND(),VAR!$F$6,VAR!$F$7)</f>
        <v>1.9727824273205484E-2</v>
      </c>
    </row>
    <row r="4551" spans="27:36" x14ac:dyDescent="0.25">
      <c r="AA4551" s="32" t="s">
        <v>507</v>
      </c>
      <c r="AB4551">
        <v>393.6</v>
      </c>
      <c r="AC4551">
        <f t="shared" si="150"/>
        <v>3.8694791537795377</v>
      </c>
      <c r="AD4551" s="42">
        <v>-2.7111257506270414E-3</v>
      </c>
      <c r="AF4551" s="32" t="s">
        <v>507</v>
      </c>
      <c r="AG4551">
        <v>393.6</v>
      </c>
      <c r="AH4551">
        <f t="shared" si="151"/>
        <v>3.8694791537795377</v>
      </c>
      <c r="AI4551" s="180">
        <v>-2.7111257506270414E-3</v>
      </c>
      <c r="AJ4551" s="42">
        <f ca="1">_xlfn.NORM.INV(RAND(),VAR!$F$6,VAR!$F$7)</f>
        <v>-2.7861937601035502E-2</v>
      </c>
    </row>
    <row r="4552" spans="27:36" x14ac:dyDescent="0.25">
      <c r="AA4552" s="32" t="s">
        <v>3775</v>
      </c>
      <c r="AB4552">
        <v>80.83</v>
      </c>
      <c r="AC4552">
        <f t="shared" si="150"/>
        <v>10.012261580381471</v>
      </c>
      <c r="AD4552" s="42">
        <v>-2.7143738433066389E-3</v>
      </c>
      <c r="AF4552" s="32" t="s">
        <v>3775</v>
      </c>
      <c r="AG4552">
        <v>80.83</v>
      </c>
      <c r="AH4552">
        <f t="shared" si="151"/>
        <v>10.012261580381471</v>
      </c>
      <c r="AI4552" s="180">
        <v>-2.7143738433066389E-3</v>
      </c>
      <c r="AJ4552" s="42">
        <f ca="1">_xlfn.NORM.INV(RAND(),VAR!$F$6,VAR!$F$7)</f>
        <v>-5.1217315936872938E-3</v>
      </c>
    </row>
    <row r="4553" spans="27:36" x14ac:dyDescent="0.25">
      <c r="AA4553" s="32" t="s">
        <v>5891</v>
      </c>
      <c r="AB4553">
        <v>7.34</v>
      </c>
      <c r="AC4553">
        <f t="shared" si="150"/>
        <v>-0.4996591683708248</v>
      </c>
      <c r="AD4553" s="42">
        <v>-2.7173913043478937E-3</v>
      </c>
      <c r="AF4553" s="32" t="s">
        <v>5891</v>
      </c>
      <c r="AG4553">
        <v>7.34</v>
      </c>
      <c r="AH4553">
        <f t="shared" si="151"/>
        <v>-0.4996591683708248</v>
      </c>
      <c r="AI4553" s="180">
        <v>-2.7173913043478937E-3</v>
      </c>
      <c r="AJ4553" s="42">
        <f ca="1">_xlfn.NORM.INV(RAND(),VAR!$F$6,VAR!$F$7)</f>
        <v>1.6987749054107486E-2</v>
      </c>
    </row>
    <row r="4554" spans="27:36" x14ac:dyDescent="0.25">
      <c r="AA4554" s="32" t="s">
        <v>5445</v>
      </c>
      <c r="AB4554">
        <v>14.67</v>
      </c>
      <c r="AC4554">
        <f t="shared" si="150"/>
        <v>1.0013642564802181</v>
      </c>
      <c r="AD4554" s="42">
        <v>-2.7192386131883461E-3</v>
      </c>
      <c r="AF4554" s="32" t="s">
        <v>5445</v>
      </c>
      <c r="AG4554">
        <v>14.67</v>
      </c>
      <c r="AH4554">
        <f t="shared" si="151"/>
        <v>1.0013642564802181</v>
      </c>
      <c r="AI4554" s="180">
        <v>-2.7192386131883461E-3</v>
      </c>
      <c r="AJ4554" s="42">
        <f ca="1">_xlfn.NORM.INV(RAND(),VAR!$F$6,VAR!$F$7)</f>
        <v>2.277467265058012E-2</v>
      </c>
    </row>
    <row r="4555" spans="27:36" x14ac:dyDescent="0.25">
      <c r="AA4555" s="32" t="s">
        <v>7081</v>
      </c>
      <c r="AB4555">
        <v>7.33</v>
      </c>
      <c r="AC4555">
        <f t="shared" si="150"/>
        <v>-0.96358668653750623</v>
      </c>
      <c r="AD4555" s="42">
        <v>-2.7210884353741083E-3</v>
      </c>
      <c r="AF4555" s="32" t="s">
        <v>7081</v>
      </c>
      <c r="AG4555">
        <v>7.33</v>
      </c>
      <c r="AH4555">
        <f t="shared" si="151"/>
        <v>-0.96358668653750623</v>
      </c>
      <c r="AI4555" s="180">
        <v>-2.7210884353741083E-3</v>
      </c>
      <c r="AJ4555" s="42">
        <f ca="1">_xlfn.NORM.INV(RAND(),VAR!$F$6,VAR!$F$7)</f>
        <v>7.0350057212112526E-3</v>
      </c>
    </row>
    <row r="4556" spans="27:36" x14ac:dyDescent="0.25">
      <c r="AA4556" s="32" t="s">
        <v>1991</v>
      </c>
      <c r="AB4556">
        <v>201.3</v>
      </c>
      <c r="AC4556">
        <f t="shared" si="150"/>
        <v>26.5</v>
      </c>
      <c r="AD4556" s="42">
        <v>-2.7247956403269047E-3</v>
      </c>
      <c r="AF4556" s="32" t="s">
        <v>1991</v>
      </c>
      <c r="AG4556">
        <v>201.3</v>
      </c>
      <c r="AH4556">
        <f t="shared" si="151"/>
        <v>26.5</v>
      </c>
      <c r="AI4556" s="180">
        <v>-2.7247956403269047E-3</v>
      </c>
      <c r="AJ4556" s="42">
        <f ca="1">_xlfn.NORM.INV(RAND(),VAR!$F$6,VAR!$F$7)</f>
        <v>-3.3982591965005483E-3</v>
      </c>
    </row>
    <row r="4557" spans="27:36" x14ac:dyDescent="0.25">
      <c r="AA4557" s="32" t="s">
        <v>5972</v>
      </c>
      <c r="AB4557">
        <v>7.32</v>
      </c>
      <c r="AC4557">
        <f t="shared" si="150"/>
        <v>2.73972602739736E-3</v>
      </c>
      <c r="AD4557" s="42">
        <v>-2.7247956403269047E-3</v>
      </c>
      <c r="AF4557" s="32" t="s">
        <v>5972</v>
      </c>
      <c r="AG4557">
        <v>7.32</v>
      </c>
      <c r="AH4557">
        <f t="shared" si="151"/>
        <v>2.73972602739736E-3</v>
      </c>
      <c r="AI4557" s="180">
        <v>-2.7247956403269047E-3</v>
      </c>
      <c r="AJ4557" s="42">
        <f ca="1">_xlfn.NORM.INV(RAND(),VAR!$F$6,VAR!$F$7)</f>
        <v>1.1598196365121339E-2</v>
      </c>
    </row>
    <row r="4558" spans="27:36" x14ac:dyDescent="0.25">
      <c r="AA4558" s="32" t="s">
        <v>5971</v>
      </c>
      <c r="AB4558">
        <v>7.3</v>
      </c>
      <c r="AC4558">
        <f t="shared" si="150"/>
        <v>4.126547455295837E-3</v>
      </c>
      <c r="AD4558" s="42">
        <v>-2.732240437158584E-3</v>
      </c>
      <c r="AF4558" s="32" t="s">
        <v>5971</v>
      </c>
      <c r="AG4558">
        <v>7.3</v>
      </c>
      <c r="AH4558">
        <f t="shared" si="151"/>
        <v>4.126547455295837E-3</v>
      </c>
      <c r="AI4558" s="180">
        <v>-2.732240437158584E-3</v>
      </c>
      <c r="AJ4558" s="42">
        <f ca="1">_xlfn.NORM.INV(RAND(),VAR!$F$6,VAR!$F$7)</f>
        <v>1.920887417092567E-2</v>
      </c>
    </row>
    <row r="4559" spans="27:36" x14ac:dyDescent="0.25">
      <c r="AA4559" s="32" t="s">
        <v>6277</v>
      </c>
      <c r="AB4559">
        <v>7.27</v>
      </c>
      <c r="AC4559">
        <f t="shared" si="150"/>
        <v>4.1436464088397962E-3</v>
      </c>
      <c r="AD4559" s="42">
        <v>-2.743484224965731E-3</v>
      </c>
      <c r="AF4559" s="32" t="s">
        <v>6277</v>
      </c>
      <c r="AG4559">
        <v>7.27</v>
      </c>
      <c r="AH4559">
        <f t="shared" si="151"/>
        <v>4.1436464088397962E-3</v>
      </c>
      <c r="AI4559" s="180">
        <v>-2.743484224965731E-3</v>
      </c>
      <c r="AJ4559" s="42">
        <f ca="1">_xlfn.NORM.INV(RAND(),VAR!$F$6,VAR!$F$7)</f>
        <v>1.2584784110122678E-2</v>
      </c>
    </row>
    <row r="4560" spans="27:36" x14ac:dyDescent="0.25">
      <c r="AA4560" s="32" t="s">
        <v>6040</v>
      </c>
      <c r="AB4560">
        <v>7.24</v>
      </c>
      <c r="AC4560">
        <f t="shared" si="150"/>
        <v>-0.96343434343434342</v>
      </c>
      <c r="AD4560" s="42">
        <v>-2.7548209366390353E-3</v>
      </c>
      <c r="AF4560" s="32" t="s">
        <v>6040</v>
      </c>
      <c r="AG4560">
        <v>7.24</v>
      </c>
      <c r="AH4560">
        <f t="shared" si="151"/>
        <v>-0.96343434343434342</v>
      </c>
      <c r="AI4560" s="180">
        <v>-2.7548209366390353E-3</v>
      </c>
      <c r="AJ4560" s="42">
        <f ca="1">_xlfn.NORM.INV(RAND(),VAR!$F$6,VAR!$F$7)</f>
        <v>-1.6623898427593584E-2</v>
      </c>
    </row>
    <row r="4561" spans="27:36" x14ac:dyDescent="0.25">
      <c r="AA4561" s="32" t="s">
        <v>2022</v>
      </c>
      <c r="AB4561">
        <v>198</v>
      </c>
      <c r="AC4561">
        <f t="shared" si="150"/>
        <v>3.8497849575160004E-2</v>
      </c>
      <c r="AD4561" s="42">
        <v>-2.7700831024931594E-3</v>
      </c>
      <c r="AF4561" s="32" t="s">
        <v>2022</v>
      </c>
      <c r="AG4561">
        <v>198</v>
      </c>
      <c r="AH4561">
        <f t="shared" si="151"/>
        <v>3.8497849575160004E-2</v>
      </c>
      <c r="AI4561" s="180">
        <v>-2.7700831024931594E-3</v>
      </c>
      <c r="AJ4561" s="42">
        <f ca="1">_xlfn.NORM.INV(RAND(),VAR!$F$6,VAR!$F$7)</f>
        <v>4.6640410118466158E-4</v>
      </c>
    </row>
    <row r="4562" spans="27:36" x14ac:dyDescent="0.25">
      <c r="AA4562" s="32" t="s">
        <v>1961</v>
      </c>
      <c r="AB4562">
        <v>190.66</v>
      </c>
      <c r="AC4562">
        <f t="shared" si="150"/>
        <v>0.32540841153979838</v>
      </c>
      <c r="AD4562" s="42">
        <v>-2.7721115121084328E-3</v>
      </c>
      <c r="AF4562" s="32" t="s">
        <v>1961</v>
      </c>
      <c r="AG4562">
        <v>190.66</v>
      </c>
      <c r="AH4562">
        <f t="shared" si="151"/>
        <v>0.32540841153979838</v>
      </c>
      <c r="AI4562" s="180">
        <v>-2.7721115121084328E-3</v>
      </c>
      <c r="AJ4562" s="42">
        <f ca="1">_xlfn.NORM.INV(RAND(),VAR!$F$6,VAR!$F$7)</f>
        <v>1.2967697969014607E-2</v>
      </c>
    </row>
    <row r="4563" spans="27:36" x14ac:dyDescent="0.25">
      <c r="AA4563" s="32" t="s">
        <v>3129</v>
      </c>
      <c r="AB4563">
        <v>143.85</v>
      </c>
      <c r="AC4563">
        <f t="shared" si="150"/>
        <v>19.006954102920723</v>
      </c>
      <c r="AD4563" s="42">
        <v>-2.7729636048526851E-3</v>
      </c>
      <c r="AF4563" s="32" t="s">
        <v>3129</v>
      </c>
      <c r="AG4563">
        <v>143.85</v>
      </c>
      <c r="AH4563">
        <f t="shared" si="151"/>
        <v>19.006954102920723</v>
      </c>
      <c r="AI4563" s="180">
        <v>-2.7729636048526851E-3</v>
      </c>
      <c r="AJ4563" s="42">
        <f ca="1">_xlfn.NORM.INV(RAND(),VAR!$F$6,VAR!$F$7)</f>
        <v>-2.7299694668675132E-2</v>
      </c>
    </row>
    <row r="4564" spans="27:36" x14ac:dyDescent="0.25">
      <c r="AA4564" s="32" t="s">
        <v>5928</v>
      </c>
      <c r="AB4564">
        <v>7.19</v>
      </c>
      <c r="AC4564">
        <f t="shared" si="150"/>
        <v>-0.94285032986249107</v>
      </c>
      <c r="AD4564" s="42">
        <v>-2.7739251040220791E-3</v>
      </c>
      <c r="AF4564" s="32" t="s">
        <v>5928</v>
      </c>
      <c r="AG4564">
        <v>7.19</v>
      </c>
      <c r="AH4564">
        <f t="shared" si="151"/>
        <v>-0.94285032986249107</v>
      </c>
      <c r="AI4564" s="180">
        <v>-2.7739251040220791E-3</v>
      </c>
      <c r="AJ4564" s="42">
        <f ca="1">_xlfn.NORM.INV(RAND(),VAR!$F$6,VAR!$F$7)</f>
        <v>-1.8630913386022154E-2</v>
      </c>
    </row>
    <row r="4565" spans="27:36" x14ac:dyDescent="0.25">
      <c r="AA4565" s="32" t="s">
        <v>3307</v>
      </c>
      <c r="AB4565">
        <v>125.81</v>
      </c>
      <c r="AC4565">
        <f t="shared" si="150"/>
        <v>16.522284122562674</v>
      </c>
      <c r="AD4565" s="42">
        <v>-2.7742549143944251E-3</v>
      </c>
      <c r="AF4565" s="32" t="s">
        <v>3307</v>
      </c>
      <c r="AG4565">
        <v>125.81</v>
      </c>
      <c r="AH4565">
        <f t="shared" si="151"/>
        <v>16.522284122562674</v>
      </c>
      <c r="AI4565" s="180">
        <v>-2.7742549143944251E-3</v>
      </c>
      <c r="AJ4565" s="42">
        <f ca="1">_xlfn.NORM.INV(RAND(),VAR!$F$6,VAR!$F$7)</f>
        <v>3.2693297584771207E-2</v>
      </c>
    </row>
    <row r="4566" spans="27:36" x14ac:dyDescent="0.25">
      <c r="AA4566" s="32" t="s">
        <v>6024</v>
      </c>
      <c r="AB4566">
        <v>7.18</v>
      </c>
      <c r="AC4566">
        <f t="shared" si="150"/>
        <v>1.3947001394700731E-3</v>
      </c>
      <c r="AD4566" s="42">
        <v>-2.7777777777778789E-3</v>
      </c>
      <c r="AF4566" s="32" t="s">
        <v>6024</v>
      </c>
      <c r="AG4566">
        <v>7.18</v>
      </c>
      <c r="AH4566">
        <f t="shared" si="151"/>
        <v>1.3947001394700731E-3</v>
      </c>
      <c r="AI4566" s="180">
        <v>-2.7777777777778789E-3</v>
      </c>
      <c r="AJ4566" s="42">
        <f ca="1">_xlfn.NORM.INV(RAND(),VAR!$F$6,VAR!$F$7)</f>
        <v>1.2931803392708713E-2</v>
      </c>
    </row>
    <row r="4567" spans="27:36" x14ac:dyDescent="0.25">
      <c r="AA4567" s="32" t="s">
        <v>6035</v>
      </c>
      <c r="AB4567">
        <v>7.17</v>
      </c>
      <c r="AC4567">
        <f t="shared" si="150"/>
        <v>-0.96489424206815511</v>
      </c>
      <c r="AD4567" s="42">
        <v>-2.7816411682893838E-3</v>
      </c>
      <c r="AF4567" s="32" t="s">
        <v>6035</v>
      </c>
      <c r="AG4567">
        <v>7.17</v>
      </c>
      <c r="AH4567">
        <f t="shared" si="151"/>
        <v>-0.96489424206815511</v>
      </c>
      <c r="AI4567" s="180">
        <v>-2.7816411682893838E-3</v>
      </c>
      <c r="AJ4567" s="42">
        <f ca="1">_xlfn.NORM.INV(RAND(),VAR!$F$6,VAR!$F$7)</f>
        <v>1.2750316964692916E-4</v>
      </c>
    </row>
    <row r="4568" spans="27:36" x14ac:dyDescent="0.25">
      <c r="AA4568" s="32" t="s">
        <v>1900</v>
      </c>
      <c r="AB4568">
        <v>204.24</v>
      </c>
      <c r="AC4568">
        <f t="shared" si="150"/>
        <v>0.46219931271477654</v>
      </c>
      <c r="AD4568" s="42">
        <v>-2.7830672330452222E-3</v>
      </c>
      <c r="AF4568" s="32" t="s">
        <v>1900</v>
      </c>
      <c r="AG4568">
        <v>204.24</v>
      </c>
      <c r="AH4568">
        <f t="shared" si="151"/>
        <v>0.46219931271477654</v>
      </c>
      <c r="AI4568" s="180">
        <v>-2.7830672330452222E-3</v>
      </c>
      <c r="AJ4568" s="42">
        <f ca="1">_xlfn.NORM.INV(RAND(),VAR!$F$6,VAR!$F$7)</f>
        <v>-2.1369244491616559E-3</v>
      </c>
    </row>
    <row r="4569" spans="27:36" x14ac:dyDescent="0.25">
      <c r="AA4569" s="32" t="s">
        <v>2751</v>
      </c>
      <c r="AB4569">
        <v>139.68</v>
      </c>
      <c r="AC4569">
        <f t="shared" si="150"/>
        <v>18.508379888268156</v>
      </c>
      <c r="AD4569" s="42">
        <v>-2.7843221246518501E-3</v>
      </c>
      <c r="AF4569" s="32" t="s">
        <v>2751</v>
      </c>
      <c r="AG4569">
        <v>139.68</v>
      </c>
      <c r="AH4569">
        <f t="shared" si="151"/>
        <v>18.508379888268156</v>
      </c>
      <c r="AI4569" s="180">
        <v>-2.7843221246518501E-3</v>
      </c>
      <c r="AJ4569" s="42">
        <f ca="1">_xlfn.NORM.INV(RAND(),VAR!$F$6,VAR!$F$7)</f>
        <v>2.4872069673398654E-3</v>
      </c>
    </row>
    <row r="4570" spans="27:36" x14ac:dyDescent="0.25">
      <c r="AA4570" s="32" t="s">
        <v>7091</v>
      </c>
      <c r="AB4570">
        <v>7.16</v>
      </c>
      <c r="AC4570">
        <f t="shared" si="150"/>
        <v>-0.98147956544231763</v>
      </c>
      <c r="AD4570" s="42">
        <v>-2.7855153203342198E-3</v>
      </c>
      <c r="AF4570" s="32" t="s">
        <v>7091</v>
      </c>
      <c r="AG4570">
        <v>7.16</v>
      </c>
      <c r="AH4570">
        <f t="shared" si="151"/>
        <v>-0.98147956544231763</v>
      </c>
      <c r="AI4570" s="180">
        <v>-2.7855153203342198E-3</v>
      </c>
      <c r="AJ4570" s="42">
        <f ca="1">_xlfn.NORM.INV(RAND(),VAR!$F$6,VAR!$F$7)</f>
        <v>-1.2014550072660571E-2</v>
      </c>
    </row>
    <row r="4571" spans="27:36" x14ac:dyDescent="0.25">
      <c r="AA4571" s="32" t="s">
        <v>842</v>
      </c>
      <c r="AB4571">
        <v>386.6</v>
      </c>
      <c r="AC4571">
        <f t="shared" si="150"/>
        <v>1.7723198278953034</v>
      </c>
      <c r="AD4571" s="42">
        <v>-2.7858027238959471E-3</v>
      </c>
      <c r="AF4571" s="32" t="s">
        <v>842</v>
      </c>
      <c r="AG4571">
        <v>386.6</v>
      </c>
      <c r="AH4571">
        <f t="shared" si="151"/>
        <v>1.7723198278953034</v>
      </c>
      <c r="AI4571" s="180">
        <v>-2.7858027238959471E-3</v>
      </c>
      <c r="AJ4571" s="42">
        <f ca="1">_xlfn.NORM.INV(RAND(),VAR!$F$6,VAR!$F$7)</f>
        <v>1.0233917735387644E-2</v>
      </c>
    </row>
    <row r="4572" spans="27:36" x14ac:dyDescent="0.25">
      <c r="AA4572" s="32" t="s">
        <v>1653</v>
      </c>
      <c r="AB4572">
        <v>139.44999999999999</v>
      </c>
      <c r="AC4572">
        <f t="shared" si="150"/>
        <v>18.5034965034965</v>
      </c>
      <c r="AD4572" s="42">
        <v>-2.7889016018307622E-3</v>
      </c>
      <c r="AF4572" s="32" t="s">
        <v>1653</v>
      </c>
      <c r="AG4572">
        <v>139.44999999999999</v>
      </c>
      <c r="AH4572">
        <f t="shared" si="151"/>
        <v>18.5034965034965</v>
      </c>
      <c r="AI4572" s="180">
        <v>-2.7889016018307622E-3</v>
      </c>
      <c r="AJ4572" s="42">
        <f ca="1">_xlfn.NORM.INV(RAND(),VAR!$F$6,VAR!$F$7)</f>
        <v>1.8004685897927818E-3</v>
      </c>
    </row>
    <row r="4573" spans="27:36" x14ac:dyDescent="0.25">
      <c r="AA4573" s="32" t="s">
        <v>6267</v>
      </c>
      <c r="AB4573">
        <v>7.15</v>
      </c>
      <c r="AC4573">
        <f t="shared" si="150"/>
        <v>-0.8570857485508695</v>
      </c>
      <c r="AD4573" s="42">
        <v>-2.7894002789399241E-3</v>
      </c>
      <c r="AF4573" s="32" t="s">
        <v>6267</v>
      </c>
      <c r="AG4573">
        <v>7.15</v>
      </c>
      <c r="AH4573">
        <f t="shared" si="151"/>
        <v>-0.8570857485508695</v>
      </c>
      <c r="AI4573" s="180">
        <v>-2.7894002789399241E-3</v>
      </c>
      <c r="AJ4573" s="42">
        <f ca="1">_xlfn.NORM.INV(RAND(),VAR!$F$6,VAR!$F$7)</f>
        <v>3.1919935435193413E-3</v>
      </c>
    </row>
    <row r="4574" spans="27:36" x14ac:dyDescent="0.25">
      <c r="AA4574" s="32" t="s">
        <v>4146</v>
      </c>
      <c r="AB4574">
        <v>50.03</v>
      </c>
      <c r="AC4574">
        <f t="shared" si="150"/>
        <v>-0.74535552501654201</v>
      </c>
      <c r="AD4574" s="42">
        <v>-2.7905122583217201E-3</v>
      </c>
      <c r="AF4574" s="32" t="s">
        <v>4146</v>
      </c>
      <c r="AG4574">
        <v>50.03</v>
      </c>
      <c r="AH4574">
        <f t="shared" si="151"/>
        <v>-0.74535552501654201</v>
      </c>
      <c r="AI4574" s="180">
        <v>-2.7905122583217201E-3</v>
      </c>
      <c r="AJ4574" s="42">
        <f ca="1">_xlfn.NORM.INV(RAND(),VAR!$F$6,VAR!$F$7)</f>
        <v>2.8973775260817725E-2</v>
      </c>
    </row>
    <row r="4575" spans="27:36" x14ac:dyDescent="0.25">
      <c r="AA4575" s="32" t="s">
        <v>2005</v>
      </c>
      <c r="AB4575">
        <v>196.47</v>
      </c>
      <c r="AC4575">
        <f t="shared" si="150"/>
        <v>26.632911392405063</v>
      </c>
      <c r="AD4575" s="42">
        <v>-2.7915947619531201E-3</v>
      </c>
      <c r="AF4575" s="32" t="s">
        <v>2005</v>
      </c>
      <c r="AG4575">
        <v>196.47</v>
      </c>
      <c r="AH4575">
        <f t="shared" si="151"/>
        <v>26.632911392405063</v>
      </c>
      <c r="AI4575" s="180">
        <v>-2.7915947619531201E-3</v>
      </c>
      <c r="AJ4575" s="42">
        <f ca="1">_xlfn.NORM.INV(RAND(),VAR!$F$6,VAR!$F$7)</f>
        <v>1.1410080339588456E-2</v>
      </c>
    </row>
    <row r="4576" spans="27:36" x14ac:dyDescent="0.25">
      <c r="AA4576" s="32" t="s">
        <v>7096</v>
      </c>
      <c r="AB4576">
        <v>7.11</v>
      </c>
      <c r="AC4576">
        <f t="shared" si="150"/>
        <v>1.4084507042253502E-3</v>
      </c>
      <c r="AD4576" s="42">
        <v>-2.8050490883589907E-3</v>
      </c>
      <c r="AF4576" s="32" t="s">
        <v>7096</v>
      </c>
      <c r="AG4576">
        <v>7.11</v>
      </c>
      <c r="AH4576">
        <f t="shared" si="151"/>
        <v>1.4084507042253502E-3</v>
      </c>
      <c r="AI4576" s="180">
        <v>-2.8050490883589907E-3</v>
      </c>
      <c r="AJ4576" s="42">
        <f ca="1">_xlfn.NORM.INV(RAND(),VAR!$F$6,VAR!$F$7)</f>
        <v>-7.3541475603821262E-3</v>
      </c>
    </row>
    <row r="4577" spans="27:36" x14ac:dyDescent="0.25">
      <c r="AA4577" s="32" t="s">
        <v>5921</v>
      </c>
      <c r="AB4577">
        <v>7.1</v>
      </c>
      <c r="AC4577">
        <f t="shared" si="150"/>
        <v>-0.94437480413663433</v>
      </c>
      <c r="AD4577" s="42">
        <v>-2.8089887640450062E-3</v>
      </c>
      <c r="AF4577" s="32" t="s">
        <v>5921</v>
      </c>
      <c r="AG4577">
        <v>7.1</v>
      </c>
      <c r="AH4577">
        <f t="shared" si="151"/>
        <v>-0.94437480413663433</v>
      </c>
      <c r="AI4577" s="180">
        <v>-2.8089887640450062E-3</v>
      </c>
      <c r="AJ4577" s="42">
        <f ca="1">_xlfn.NORM.INV(RAND(),VAR!$F$6,VAR!$F$7)</f>
        <v>-4.6947788602256915E-2</v>
      </c>
    </row>
    <row r="4578" spans="27:36" x14ac:dyDescent="0.25">
      <c r="AA4578" s="32" t="s">
        <v>1679</v>
      </c>
      <c r="AB4578">
        <v>127.64</v>
      </c>
      <c r="AC4578">
        <f t="shared" si="150"/>
        <v>17.002820874471087</v>
      </c>
      <c r="AD4578" s="42">
        <v>-2.8124999999999956E-3</v>
      </c>
      <c r="AF4578" s="32" t="s">
        <v>1679</v>
      </c>
      <c r="AG4578">
        <v>127.64</v>
      </c>
      <c r="AH4578">
        <f t="shared" si="151"/>
        <v>17.002820874471087</v>
      </c>
      <c r="AI4578" s="180">
        <v>-2.8124999999999956E-3</v>
      </c>
      <c r="AJ4578" s="42">
        <f ca="1">_xlfn.NORM.INV(RAND(),VAR!$F$6,VAR!$F$7)</f>
        <v>1.4322648991536928E-2</v>
      </c>
    </row>
    <row r="4579" spans="27:36" x14ac:dyDescent="0.25">
      <c r="AA4579" s="32" t="s">
        <v>6029</v>
      </c>
      <c r="AB4579">
        <v>7.09</v>
      </c>
      <c r="AC4579">
        <f t="shared" si="150"/>
        <v>-0.98241087598303112</v>
      </c>
      <c r="AD4579" s="42">
        <v>-2.812939521800395E-3</v>
      </c>
      <c r="AF4579" s="32" t="s">
        <v>6029</v>
      </c>
      <c r="AG4579">
        <v>7.09</v>
      </c>
      <c r="AH4579">
        <f t="shared" si="151"/>
        <v>-0.98241087598303112</v>
      </c>
      <c r="AI4579" s="180">
        <v>-2.812939521800395E-3</v>
      </c>
      <c r="AJ4579" s="42">
        <f ca="1">_xlfn.NORM.INV(RAND(),VAR!$F$6,VAR!$F$7)</f>
        <v>2.2431460164930555E-4</v>
      </c>
    </row>
    <row r="4580" spans="27:36" x14ac:dyDescent="0.25">
      <c r="AA4580" s="32" t="s">
        <v>213</v>
      </c>
      <c r="AB4580">
        <v>403.09</v>
      </c>
      <c r="AC4580">
        <f t="shared" si="150"/>
        <v>56.094900849858355</v>
      </c>
      <c r="AD4580" s="42">
        <v>-2.8201766321155342E-3</v>
      </c>
      <c r="AF4580" s="32" t="s">
        <v>213</v>
      </c>
      <c r="AG4580">
        <v>403.09</v>
      </c>
      <c r="AH4580">
        <f t="shared" si="151"/>
        <v>56.094900849858355</v>
      </c>
      <c r="AI4580" s="180">
        <v>-2.8201766321155342E-3</v>
      </c>
      <c r="AJ4580" s="42">
        <f ca="1">_xlfn.NORM.INV(RAND(),VAR!$F$6,VAR!$F$7)</f>
        <v>-2.1436587167325674E-2</v>
      </c>
    </row>
    <row r="4581" spans="27:36" x14ac:dyDescent="0.25">
      <c r="AA4581" s="32" t="s">
        <v>6290</v>
      </c>
      <c r="AB4581">
        <v>7.06</v>
      </c>
      <c r="AC4581">
        <f t="shared" si="150"/>
        <v>1</v>
      </c>
      <c r="AD4581" s="42">
        <v>-2.8248587570621764E-3</v>
      </c>
      <c r="AF4581" s="32" t="s">
        <v>6290</v>
      </c>
      <c r="AG4581">
        <v>7.06</v>
      </c>
      <c r="AH4581">
        <f t="shared" si="151"/>
        <v>1</v>
      </c>
      <c r="AI4581" s="180">
        <v>-2.8248587570621764E-3</v>
      </c>
      <c r="AJ4581" s="42">
        <f ca="1">_xlfn.NORM.INV(RAND(),VAR!$F$6,VAR!$F$7)</f>
        <v>-4.0979129937978351E-2</v>
      </c>
    </row>
    <row r="4582" spans="27:36" x14ac:dyDescent="0.25">
      <c r="AA4582" s="32" t="s">
        <v>7533</v>
      </c>
      <c r="AB4582">
        <v>3.53</v>
      </c>
      <c r="AC4582">
        <f t="shared" si="150"/>
        <v>-0.97367047064966061</v>
      </c>
      <c r="AD4582" s="42">
        <v>-2.8248587570621764E-3</v>
      </c>
      <c r="AF4582" s="32" t="s">
        <v>7533</v>
      </c>
      <c r="AG4582">
        <v>3.53</v>
      </c>
      <c r="AH4582">
        <f t="shared" si="151"/>
        <v>-0.97367047064966061</v>
      </c>
      <c r="AI4582" s="180">
        <v>-2.8248587570621764E-3</v>
      </c>
      <c r="AJ4582" s="42">
        <f ca="1">_xlfn.NORM.INV(RAND(),VAR!$F$6,VAR!$F$7)</f>
        <v>5.460166710373552E-2</v>
      </c>
    </row>
    <row r="4583" spans="27:36" x14ac:dyDescent="0.25">
      <c r="AA4583" s="32" t="s">
        <v>3264</v>
      </c>
      <c r="AB4583">
        <v>134.07</v>
      </c>
      <c r="AC4583">
        <f t="shared" si="150"/>
        <v>-2.5087260034904135E-2</v>
      </c>
      <c r="AD4583" s="42">
        <v>-2.8263294905168657E-3</v>
      </c>
      <c r="AF4583" s="32" t="s">
        <v>3264</v>
      </c>
      <c r="AG4583">
        <v>134.07</v>
      </c>
      <c r="AH4583">
        <f t="shared" si="151"/>
        <v>-2.5087260034904135E-2</v>
      </c>
      <c r="AI4583" s="180">
        <v>-2.8263294905168657E-3</v>
      </c>
      <c r="AJ4583" s="42">
        <f ca="1">_xlfn.NORM.INV(RAND(),VAR!$F$6,VAR!$F$7)</f>
        <v>4.2075975215599207E-3</v>
      </c>
    </row>
    <row r="4584" spans="27:36" x14ac:dyDescent="0.25">
      <c r="AA4584" s="32" t="s">
        <v>2731</v>
      </c>
      <c r="AB4584">
        <v>137.52000000000001</v>
      </c>
      <c r="AC4584">
        <f t="shared" si="150"/>
        <v>3.3340687046958717</v>
      </c>
      <c r="AD4584" s="42">
        <v>-2.8279312595169692E-3</v>
      </c>
      <c r="AF4584" s="32" t="s">
        <v>2731</v>
      </c>
      <c r="AG4584">
        <v>137.52000000000001</v>
      </c>
      <c r="AH4584">
        <f t="shared" si="151"/>
        <v>3.3340687046958717</v>
      </c>
      <c r="AI4584" s="180">
        <v>-2.8279312595169692E-3</v>
      </c>
      <c r="AJ4584" s="42">
        <f ca="1">_xlfn.NORM.INV(RAND(),VAR!$F$6,VAR!$F$7)</f>
        <v>-1.1026835313902387E-2</v>
      </c>
    </row>
    <row r="4585" spans="27:36" x14ac:dyDescent="0.25">
      <c r="AA4585" s="32" t="s">
        <v>4492</v>
      </c>
      <c r="AB4585">
        <v>31.73</v>
      </c>
      <c r="AC4585">
        <f t="shared" si="150"/>
        <v>-9.6011396011396077E-2</v>
      </c>
      <c r="AD4585" s="42">
        <v>-2.8284098051539752E-3</v>
      </c>
      <c r="AF4585" s="32" t="s">
        <v>4492</v>
      </c>
      <c r="AG4585">
        <v>31.73</v>
      </c>
      <c r="AH4585">
        <f t="shared" si="151"/>
        <v>-9.6011396011396077E-2</v>
      </c>
      <c r="AI4585" s="180">
        <v>-2.8284098051539752E-3</v>
      </c>
      <c r="AJ4585" s="42">
        <f ca="1">_xlfn.NORM.INV(RAND(),VAR!$F$6,VAR!$F$7)</f>
        <v>1.5538640908339903E-2</v>
      </c>
    </row>
    <row r="4586" spans="27:36" x14ac:dyDescent="0.25">
      <c r="AA4586" s="32" t="s">
        <v>5136</v>
      </c>
      <c r="AB4586">
        <v>35.1</v>
      </c>
      <c r="AC4586">
        <f t="shared" si="150"/>
        <v>-0.74355227588222395</v>
      </c>
      <c r="AD4586" s="42">
        <v>-2.8409090909091717E-3</v>
      </c>
      <c r="AF4586" s="32" t="s">
        <v>5136</v>
      </c>
      <c r="AG4586">
        <v>35.1</v>
      </c>
      <c r="AH4586">
        <f t="shared" si="151"/>
        <v>-0.74355227588222395</v>
      </c>
      <c r="AI4586" s="180">
        <v>-2.8409090909091717E-3</v>
      </c>
      <c r="AJ4586" s="42">
        <f ca="1">_xlfn.NORM.INV(RAND(),VAR!$F$6,VAR!$F$7)</f>
        <v>2.81945846251079E-4</v>
      </c>
    </row>
    <row r="4587" spans="27:36" x14ac:dyDescent="0.25">
      <c r="AA4587" s="32" t="s">
        <v>2867</v>
      </c>
      <c r="AB4587">
        <v>136.87</v>
      </c>
      <c r="AC4587">
        <f t="shared" si="150"/>
        <v>-0.1519301071937541</v>
      </c>
      <c r="AD4587" s="42">
        <v>-2.841323036572807E-3</v>
      </c>
      <c r="AF4587" s="32" t="s">
        <v>2867</v>
      </c>
      <c r="AG4587">
        <v>136.87</v>
      </c>
      <c r="AH4587">
        <f t="shared" si="151"/>
        <v>-0.1519301071937541</v>
      </c>
      <c r="AI4587" s="180">
        <v>-2.841323036572807E-3</v>
      </c>
      <c r="AJ4587" s="42">
        <f ca="1">_xlfn.NORM.INV(RAND(),VAR!$F$6,VAR!$F$7)</f>
        <v>1.2293518740123469E-2</v>
      </c>
    </row>
    <row r="4588" spans="27:36" x14ac:dyDescent="0.25">
      <c r="AA4588" s="32" t="s">
        <v>1409</v>
      </c>
      <c r="AB4588">
        <v>161.38999999999999</v>
      </c>
      <c r="AC4588">
        <f t="shared" si="150"/>
        <v>-0.25582145986074611</v>
      </c>
      <c r="AD4588" s="42">
        <v>-2.8421377818969029E-3</v>
      </c>
      <c r="AF4588" s="32" t="s">
        <v>1409</v>
      </c>
      <c r="AG4588">
        <v>161.38999999999999</v>
      </c>
      <c r="AH4588">
        <f t="shared" si="151"/>
        <v>-0.25582145986074611</v>
      </c>
      <c r="AI4588" s="180">
        <v>-2.8421377818969029E-3</v>
      </c>
      <c r="AJ4588" s="42">
        <f ca="1">_xlfn.NORM.INV(RAND(),VAR!$F$6,VAR!$F$7)</f>
        <v>1.0962188395210421E-2</v>
      </c>
    </row>
    <row r="4589" spans="27:36" x14ac:dyDescent="0.25">
      <c r="AA4589" s="32" t="s">
        <v>2084</v>
      </c>
      <c r="AB4589">
        <v>216.87</v>
      </c>
      <c r="AC4589">
        <f t="shared" si="150"/>
        <v>5.9154974489795924</v>
      </c>
      <c r="AD4589" s="42">
        <v>-2.8507057795761348E-3</v>
      </c>
      <c r="AF4589" s="32" t="s">
        <v>2084</v>
      </c>
      <c r="AG4589">
        <v>216.87</v>
      </c>
      <c r="AH4589">
        <f t="shared" si="151"/>
        <v>5.9154974489795924</v>
      </c>
      <c r="AI4589" s="180">
        <v>-2.8507057795761348E-3</v>
      </c>
      <c r="AJ4589" s="42">
        <f ca="1">_xlfn.NORM.INV(RAND(),VAR!$F$6,VAR!$F$7)</f>
        <v>-1.0597663420496235E-2</v>
      </c>
    </row>
    <row r="4590" spans="27:36" x14ac:dyDescent="0.25">
      <c r="AA4590" s="32" t="s">
        <v>5158</v>
      </c>
      <c r="AB4590">
        <v>31.36</v>
      </c>
      <c r="AC4590">
        <f t="shared" si="150"/>
        <v>-0.46973283733513693</v>
      </c>
      <c r="AD4590" s="42">
        <v>-2.8616852146263749E-3</v>
      </c>
      <c r="AF4590" s="32" t="s">
        <v>5158</v>
      </c>
      <c r="AG4590">
        <v>31.36</v>
      </c>
      <c r="AH4590">
        <f t="shared" si="151"/>
        <v>-0.46973283733513693</v>
      </c>
      <c r="AI4590" s="180">
        <v>-2.8616852146263749E-3</v>
      </c>
      <c r="AJ4590" s="42">
        <f ca="1">_xlfn.NORM.INV(RAND(),VAR!$F$6,VAR!$F$7)</f>
        <v>2.2893520224275571E-2</v>
      </c>
    </row>
    <row r="4591" spans="27:36" x14ac:dyDescent="0.25">
      <c r="AA4591" s="32" t="s">
        <v>4087</v>
      </c>
      <c r="AB4591">
        <v>59.14</v>
      </c>
      <c r="AC4591">
        <f t="shared" si="150"/>
        <v>-0.69067419844134115</v>
      </c>
      <c r="AD4591" s="42">
        <v>-2.8662957342775464E-3</v>
      </c>
      <c r="AF4591" s="32" t="s">
        <v>4087</v>
      </c>
      <c r="AG4591">
        <v>59.14</v>
      </c>
      <c r="AH4591">
        <f t="shared" si="151"/>
        <v>-0.69067419844134115</v>
      </c>
      <c r="AI4591" s="180">
        <v>-2.8662957342775464E-3</v>
      </c>
      <c r="AJ4591" s="42">
        <f ca="1">_xlfn.NORM.INV(RAND(),VAR!$F$6,VAR!$F$7)</f>
        <v>-5.8126180693585721E-3</v>
      </c>
    </row>
    <row r="4592" spans="27:36" x14ac:dyDescent="0.25">
      <c r="AA4592" s="32" t="s">
        <v>1962</v>
      </c>
      <c r="AB4592">
        <v>191.19</v>
      </c>
      <c r="AC4592">
        <f t="shared" si="150"/>
        <v>-0.49062183620184363</v>
      </c>
      <c r="AD4592" s="42">
        <v>-2.8684677166997963E-3</v>
      </c>
      <c r="AF4592" s="32" t="s">
        <v>1962</v>
      </c>
      <c r="AG4592">
        <v>191.19</v>
      </c>
      <c r="AH4592">
        <f t="shared" si="151"/>
        <v>-0.49062183620184363</v>
      </c>
      <c r="AI4592" s="180">
        <v>-2.8684677166997963E-3</v>
      </c>
      <c r="AJ4592" s="42">
        <f ca="1">_xlfn.NORM.INV(RAND(),VAR!$F$6,VAR!$F$7)</f>
        <v>1.6661839154325422E-2</v>
      </c>
    </row>
    <row r="4593" spans="27:36" x14ac:dyDescent="0.25">
      <c r="AA4593" s="32" t="s">
        <v>538</v>
      </c>
      <c r="AB4593">
        <v>375.34</v>
      </c>
      <c r="AC4593">
        <f t="shared" si="150"/>
        <v>1.2994547570912212</v>
      </c>
      <c r="AD4593" s="42">
        <v>-2.8691355400882745E-3</v>
      </c>
      <c r="AF4593" s="32" t="s">
        <v>538</v>
      </c>
      <c r="AG4593">
        <v>375.34</v>
      </c>
      <c r="AH4593">
        <f t="shared" si="151"/>
        <v>1.2994547570912212</v>
      </c>
      <c r="AI4593" s="180">
        <v>-2.8691355400882745E-3</v>
      </c>
      <c r="AJ4593" s="42">
        <f ca="1">_xlfn.NORM.INV(RAND(),VAR!$F$6,VAR!$F$7)</f>
        <v>3.3850420123086297E-2</v>
      </c>
    </row>
    <row r="4594" spans="27:36" x14ac:dyDescent="0.25">
      <c r="AA4594" s="32" t="s">
        <v>1395</v>
      </c>
      <c r="AB4594">
        <v>163.22999999999999</v>
      </c>
      <c r="AC4594">
        <f t="shared" si="150"/>
        <v>22.554112554112553</v>
      </c>
      <c r="AD4594" s="42">
        <v>-2.871105681124031E-3</v>
      </c>
      <c r="AF4594" s="32" t="s">
        <v>1395</v>
      </c>
      <c r="AG4594">
        <v>163.22999999999999</v>
      </c>
      <c r="AH4594">
        <f t="shared" si="151"/>
        <v>22.554112554112553</v>
      </c>
      <c r="AI4594" s="180">
        <v>-2.871105681124031E-3</v>
      </c>
      <c r="AJ4594" s="42">
        <f ca="1">_xlfn.NORM.INV(RAND(),VAR!$F$6,VAR!$F$7)</f>
        <v>3.5543804102237666E-3</v>
      </c>
    </row>
    <row r="4595" spans="27:36" x14ac:dyDescent="0.25">
      <c r="AA4595" s="32" t="s">
        <v>5915</v>
      </c>
      <c r="AB4595">
        <v>6.93</v>
      </c>
      <c r="AC4595">
        <f t="shared" si="150"/>
        <v>-0.77738515901060068</v>
      </c>
      <c r="AD4595" s="42">
        <v>-2.8776978417266452E-3</v>
      </c>
      <c r="AF4595" s="32" t="s">
        <v>5915</v>
      </c>
      <c r="AG4595">
        <v>6.93</v>
      </c>
      <c r="AH4595">
        <f t="shared" si="151"/>
        <v>-0.77738515901060068</v>
      </c>
      <c r="AI4595" s="180">
        <v>-2.8776978417266452E-3</v>
      </c>
      <c r="AJ4595" s="42">
        <f ca="1">_xlfn.NORM.INV(RAND(),VAR!$F$6,VAR!$F$7)</f>
        <v>7.8092876562105657E-3</v>
      </c>
    </row>
    <row r="4596" spans="27:36" x14ac:dyDescent="0.25">
      <c r="AA4596" s="32" t="s">
        <v>4741</v>
      </c>
      <c r="AB4596">
        <v>31.13</v>
      </c>
      <c r="AC4596">
        <f t="shared" si="150"/>
        <v>-0.82317523430843509</v>
      </c>
      <c r="AD4596" s="42">
        <v>-2.8827674567585282E-3</v>
      </c>
      <c r="AF4596" s="32" t="s">
        <v>4741</v>
      </c>
      <c r="AG4596">
        <v>31.13</v>
      </c>
      <c r="AH4596">
        <f t="shared" si="151"/>
        <v>-0.82317523430843509</v>
      </c>
      <c r="AI4596" s="180">
        <v>-2.8827674567585282E-3</v>
      </c>
      <c r="AJ4596" s="42">
        <f ca="1">_xlfn.NORM.INV(RAND(),VAR!$F$6,VAR!$F$7)</f>
        <v>-8.6158391286474713E-3</v>
      </c>
    </row>
    <row r="4597" spans="27:36" x14ac:dyDescent="0.25">
      <c r="AA4597" s="32" t="s">
        <v>2189</v>
      </c>
      <c r="AB4597">
        <v>176.05</v>
      </c>
      <c r="AC4597">
        <f t="shared" si="150"/>
        <v>4.102898550724638</v>
      </c>
      <c r="AD4597" s="42">
        <v>-2.8885364748526543E-3</v>
      </c>
      <c r="AF4597" s="32" t="s">
        <v>2189</v>
      </c>
      <c r="AG4597">
        <v>176.05</v>
      </c>
      <c r="AH4597">
        <f t="shared" si="151"/>
        <v>4.102898550724638</v>
      </c>
      <c r="AI4597" s="180">
        <v>-2.8885364748526543E-3</v>
      </c>
      <c r="AJ4597" s="42">
        <f ca="1">_xlfn.NORM.INV(RAND(),VAR!$F$6,VAR!$F$7)</f>
        <v>-2.2788942477192566E-3</v>
      </c>
    </row>
    <row r="4598" spans="27:36" x14ac:dyDescent="0.25">
      <c r="AA4598" s="32" t="s">
        <v>4402</v>
      </c>
      <c r="AB4598">
        <v>34.5</v>
      </c>
      <c r="AC4598">
        <f t="shared" si="150"/>
        <v>0.25090645395213929</v>
      </c>
      <c r="AD4598" s="42">
        <v>-2.8901734104046506E-3</v>
      </c>
      <c r="AF4598" s="32" t="s">
        <v>4402</v>
      </c>
      <c r="AG4598">
        <v>34.5</v>
      </c>
      <c r="AH4598">
        <f t="shared" si="151"/>
        <v>0.25090645395213929</v>
      </c>
      <c r="AI4598" s="180">
        <v>-2.8901734104046506E-3</v>
      </c>
      <c r="AJ4598" s="42">
        <f ca="1">_xlfn.NORM.INV(RAND(),VAR!$F$6,VAR!$F$7)</f>
        <v>5.2661256731624554E-3</v>
      </c>
    </row>
    <row r="4599" spans="27:36" x14ac:dyDescent="0.25">
      <c r="AA4599" s="32" t="s">
        <v>4838</v>
      </c>
      <c r="AB4599">
        <v>27.58</v>
      </c>
      <c r="AC4599">
        <f t="shared" si="150"/>
        <v>-0.82942668068526193</v>
      </c>
      <c r="AD4599" s="42">
        <v>-2.8922631959509282E-3</v>
      </c>
      <c r="AF4599" s="32" t="s">
        <v>4838</v>
      </c>
      <c r="AG4599">
        <v>27.58</v>
      </c>
      <c r="AH4599">
        <f t="shared" si="151"/>
        <v>-0.82942668068526193</v>
      </c>
      <c r="AI4599" s="180">
        <v>-2.8922631959509282E-3</v>
      </c>
      <c r="AJ4599" s="42">
        <f ca="1">_xlfn.NORM.INV(RAND(),VAR!$F$6,VAR!$F$7)</f>
        <v>1.725714961005511E-2</v>
      </c>
    </row>
    <row r="4600" spans="27:36" x14ac:dyDescent="0.25">
      <c r="AA4600" s="32" t="s">
        <v>2492</v>
      </c>
      <c r="AB4600">
        <v>161.69</v>
      </c>
      <c r="AC4600">
        <f t="shared" si="150"/>
        <v>22.569970845481048</v>
      </c>
      <c r="AD4600" s="42">
        <v>-2.8983719782930129E-3</v>
      </c>
      <c r="AF4600" s="32" t="s">
        <v>2492</v>
      </c>
      <c r="AG4600">
        <v>161.69</v>
      </c>
      <c r="AH4600">
        <f t="shared" si="151"/>
        <v>22.569970845481048</v>
      </c>
      <c r="AI4600" s="180">
        <v>-2.8983719782930129E-3</v>
      </c>
      <c r="AJ4600" s="42">
        <f ca="1">_xlfn.NORM.INV(RAND(),VAR!$F$6,VAR!$F$7)</f>
        <v>-3.5127317326973703E-2</v>
      </c>
    </row>
    <row r="4601" spans="27:36" x14ac:dyDescent="0.25">
      <c r="AA4601" s="32" t="s">
        <v>6136</v>
      </c>
      <c r="AB4601">
        <v>6.86</v>
      </c>
      <c r="AC4601">
        <f t="shared" si="150"/>
        <v>-0.77734501785134691</v>
      </c>
      <c r="AD4601" s="42">
        <v>-2.9069767441859407E-3</v>
      </c>
      <c r="AF4601" s="32" t="s">
        <v>6136</v>
      </c>
      <c r="AG4601">
        <v>6.86</v>
      </c>
      <c r="AH4601">
        <f t="shared" si="151"/>
        <v>-0.77734501785134691</v>
      </c>
      <c r="AI4601" s="180">
        <v>-2.9069767441859407E-3</v>
      </c>
      <c r="AJ4601" s="42">
        <f ca="1">_xlfn.NORM.INV(RAND(),VAR!$F$6,VAR!$F$7)</f>
        <v>2.129426008198531E-2</v>
      </c>
    </row>
    <row r="4602" spans="27:36" x14ac:dyDescent="0.25">
      <c r="AA4602" s="32" t="s">
        <v>4488</v>
      </c>
      <c r="AB4602">
        <v>30.81</v>
      </c>
      <c r="AC4602">
        <f t="shared" si="150"/>
        <v>-0.86321257325519452</v>
      </c>
      <c r="AD4602" s="42">
        <v>-2.9126213592233219E-3</v>
      </c>
      <c r="AF4602" s="32" t="s">
        <v>4488</v>
      </c>
      <c r="AG4602">
        <v>30.81</v>
      </c>
      <c r="AH4602">
        <f t="shared" si="151"/>
        <v>-0.86321257325519452</v>
      </c>
      <c r="AI4602" s="180">
        <v>-2.9126213592233219E-3</v>
      </c>
      <c r="AJ4602" s="42">
        <f ca="1">_xlfn.NORM.INV(RAND(),VAR!$F$6,VAR!$F$7)</f>
        <v>-1.3966221894904818E-2</v>
      </c>
    </row>
    <row r="4603" spans="27:36" x14ac:dyDescent="0.25">
      <c r="AA4603" s="32" t="s">
        <v>1165</v>
      </c>
      <c r="AB4603">
        <v>225.24</v>
      </c>
      <c r="AC4603">
        <f t="shared" si="150"/>
        <v>7.2535727372663992</v>
      </c>
      <c r="AD4603" s="42">
        <v>-2.9216467463478724E-3</v>
      </c>
      <c r="AF4603" s="32" t="s">
        <v>1165</v>
      </c>
      <c r="AG4603">
        <v>225.24</v>
      </c>
      <c r="AH4603">
        <f t="shared" si="151"/>
        <v>7.2535727372663992</v>
      </c>
      <c r="AI4603" s="180">
        <v>-2.9216467463478724E-3</v>
      </c>
      <c r="AJ4603" s="42">
        <f ca="1">_xlfn.NORM.INV(RAND(),VAR!$F$6,VAR!$F$7)</f>
        <v>2.4982592350447285E-3</v>
      </c>
    </row>
    <row r="4604" spans="27:36" x14ac:dyDescent="0.25">
      <c r="AA4604" s="32" t="s">
        <v>5182</v>
      </c>
      <c r="AB4604">
        <v>27.29</v>
      </c>
      <c r="AC4604">
        <f t="shared" si="150"/>
        <v>-0.79465763732129424</v>
      </c>
      <c r="AD4604" s="42">
        <v>-2.9229082937523021E-3</v>
      </c>
      <c r="AF4604" s="32" t="s">
        <v>5182</v>
      </c>
      <c r="AG4604">
        <v>27.29</v>
      </c>
      <c r="AH4604">
        <f t="shared" si="151"/>
        <v>-0.79465763732129424</v>
      </c>
      <c r="AI4604" s="180">
        <v>-2.9229082937523021E-3</v>
      </c>
      <c r="AJ4604" s="42">
        <f ca="1">_xlfn.NORM.INV(RAND(),VAR!$F$6,VAR!$F$7)</f>
        <v>7.8279027557252544E-3</v>
      </c>
    </row>
    <row r="4605" spans="27:36" x14ac:dyDescent="0.25">
      <c r="AA4605" s="32" t="s">
        <v>2704</v>
      </c>
      <c r="AB4605">
        <v>132.9</v>
      </c>
      <c r="AC4605">
        <f t="shared" si="150"/>
        <v>0.11643145161290325</v>
      </c>
      <c r="AD4605" s="42">
        <v>-2.9259509340534562E-3</v>
      </c>
      <c r="AF4605" s="32" t="s">
        <v>2704</v>
      </c>
      <c r="AG4605">
        <v>132.9</v>
      </c>
      <c r="AH4605">
        <f t="shared" si="151"/>
        <v>0.11643145161290325</v>
      </c>
      <c r="AI4605" s="180">
        <v>-2.9259509340534562E-3</v>
      </c>
      <c r="AJ4605" s="42">
        <f ca="1">_xlfn.NORM.INV(RAND(),VAR!$F$6,VAR!$F$7)</f>
        <v>-3.3335794980161336E-2</v>
      </c>
    </row>
    <row r="4606" spans="27:36" x14ac:dyDescent="0.25">
      <c r="AA4606" s="32" t="s">
        <v>3509</v>
      </c>
      <c r="AB4606">
        <v>119.04</v>
      </c>
      <c r="AC4606">
        <f t="shared" si="150"/>
        <v>-0.25305891949551351</v>
      </c>
      <c r="AD4606" s="42">
        <v>-2.9315688081078539E-3</v>
      </c>
      <c r="AF4606" s="32" t="s">
        <v>3509</v>
      </c>
      <c r="AG4606">
        <v>119.04</v>
      </c>
      <c r="AH4606">
        <f t="shared" si="151"/>
        <v>-0.25305891949551351</v>
      </c>
      <c r="AI4606" s="180">
        <v>-2.9315688081078539E-3</v>
      </c>
      <c r="AJ4606" s="42">
        <f ca="1">_xlfn.NORM.INV(RAND(),VAR!$F$6,VAR!$F$7)</f>
        <v>3.411152123755283E-2</v>
      </c>
    </row>
    <row r="4607" spans="27:36" x14ac:dyDescent="0.25">
      <c r="AA4607" s="32" t="s">
        <v>1382</v>
      </c>
      <c r="AB4607">
        <v>159.37</v>
      </c>
      <c r="AC4607">
        <f t="shared" si="150"/>
        <v>0.88091585034816466</v>
      </c>
      <c r="AD4607" s="42">
        <v>-2.940440440440395E-3</v>
      </c>
      <c r="AF4607" s="32" t="s">
        <v>1382</v>
      </c>
      <c r="AG4607">
        <v>159.37</v>
      </c>
      <c r="AH4607">
        <f t="shared" si="151"/>
        <v>0.88091585034816466</v>
      </c>
      <c r="AI4607" s="180">
        <v>-2.940440440440395E-3</v>
      </c>
      <c r="AJ4607" s="42">
        <f ca="1">_xlfn.NORM.INV(RAND(),VAR!$F$6,VAR!$F$7)</f>
        <v>-4.0428329519028111E-2</v>
      </c>
    </row>
    <row r="4608" spans="27:36" x14ac:dyDescent="0.25">
      <c r="AA4608" s="32" t="s">
        <v>3708</v>
      </c>
      <c r="AB4608">
        <v>84.73</v>
      </c>
      <c r="AC4608">
        <f t="shared" si="150"/>
        <v>0.25007376807317794</v>
      </c>
      <c r="AD4608" s="42">
        <v>-2.9418686749823619E-3</v>
      </c>
      <c r="AF4608" s="32" t="s">
        <v>3708</v>
      </c>
      <c r="AG4608">
        <v>84.73</v>
      </c>
      <c r="AH4608">
        <f t="shared" si="151"/>
        <v>0.25007376807317794</v>
      </c>
      <c r="AI4608" s="180">
        <v>-2.9418686749823619E-3</v>
      </c>
      <c r="AJ4608" s="42">
        <f ca="1">_xlfn.NORM.INV(RAND(),VAR!$F$6,VAR!$F$7)</f>
        <v>3.3119665305422557E-4</v>
      </c>
    </row>
    <row r="4609" spans="27:36" x14ac:dyDescent="0.25">
      <c r="AA4609" s="32" t="s">
        <v>3989</v>
      </c>
      <c r="AB4609">
        <v>67.78</v>
      </c>
      <c r="AC4609">
        <f t="shared" si="150"/>
        <v>2.9594554601952705E-3</v>
      </c>
      <c r="AD4609" s="42">
        <v>-2.9420417769933094E-3</v>
      </c>
      <c r="AF4609" s="32" t="s">
        <v>3989</v>
      </c>
      <c r="AG4609">
        <v>67.78</v>
      </c>
      <c r="AH4609">
        <f t="shared" si="151"/>
        <v>2.9594554601952705E-3</v>
      </c>
      <c r="AI4609" s="180">
        <v>-2.9420417769933094E-3</v>
      </c>
      <c r="AJ4609" s="42">
        <f ca="1">_xlfn.NORM.INV(RAND(),VAR!$F$6,VAR!$F$7)</f>
        <v>-6.0893904801111488E-3</v>
      </c>
    </row>
    <row r="4610" spans="27:36" x14ac:dyDescent="0.25">
      <c r="AA4610" s="32" t="s">
        <v>3988</v>
      </c>
      <c r="AB4610">
        <v>67.58</v>
      </c>
      <c r="AC4610">
        <f t="shared" si="150"/>
        <v>-0.48701988765750726</v>
      </c>
      <c r="AD4610" s="42">
        <v>-2.9507229271171775E-3</v>
      </c>
      <c r="AF4610" s="32" t="s">
        <v>3988</v>
      </c>
      <c r="AG4610">
        <v>67.58</v>
      </c>
      <c r="AH4610">
        <f t="shared" si="151"/>
        <v>-0.48701988765750726</v>
      </c>
      <c r="AI4610" s="180">
        <v>-2.9507229271171775E-3</v>
      </c>
      <c r="AJ4610" s="42">
        <f ca="1">_xlfn.NORM.INV(RAND(),VAR!$F$6,VAR!$F$7)</f>
        <v>-2.3877529920880457E-2</v>
      </c>
    </row>
    <row r="4611" spans="27:36" x14ac:dyDescent="0.25">
      <c r="AA4611" s="32" t="s">
        <v>3397</v>
      </c>
      <c r="AB4611">
        <v>131.74</v>
      </c>
      <c r="AC4611">
        <f t="shared" si="150"/>
        <v>-0.651260059296908</v>
      </c>
      <c r="AD4611" s="42">
        <v>-2.9516385378035581E-3</v>
      </c>
      <c r="AF4611" s="32" t="s">
        <v>3397</v>
      </c>
      <c r="AG4611">
        <v>131.74</v>
      </c>
      <c r="AH4611">
        <f t="shared" si="151"/>
        <v>-0.651260059296908</v>
      </c>
      <c r="AI4611" s="180">
        <v>-2.9516385378035581E-3</v>
      </c>
      <c r="AJ4611" s="42">
        <f ca="1">_xlfn.NORM.INV(RAND(),VAR!$F$6,VAR!$F$7)</f>
        <v>1.4695516350004129E-2</v>
      </c>
    </row>
    <row r="4612" spans="27:36" x14ac:dyDescent="0.25">
      <c r="AA4612" s="32" t="s">
        <v>876</v>
      </c>
      <c r="AB4612">
        <v>377.76</v>
      </c>
      <c r="AC4612">
        <f t="shared" ref="AC4612:AC4675" si="152">(AB4612/AB4613)-1</f>
        <v>55.130757800891523</v>
      </c>
      <c r="AD4612" s="42">
        <v>-2.9560810810811411E-3</v>
      </c>
      <c r="AF4612" s="32" t="s">
        <v>876</v>
      </c>
      <c r="AG4612">
        <v>377.76</v>
      </c>
      <c r="AH4612">
        <f t="shared" ref="AH4612:AH4675" si="153">(AG4612/AG4613)-1</f>
        <v>55.130757800891523</v>
      </c>
      <c r="AI4612" s="180">
        <v>-2.9560810810811411E-3</v>
      </c>
      <c r="AJ4612" s="42">
        <f ca="1">_xlfn.NORM.INV(RAND(),VAR!$F$6,VAR!$F$7)</f>
        <v>-9.2324531995991721E-3</v>
      </c>
    </row>
    <row r="4613" spans="27:36" x14ac:dyDescent="0.25">
      <c r="AA4613" s="32" t="s">
        <v>6118</v>
      </c>
      <c r="AB4613">
        <v>6.73</v>
      </c>
      <c r="AC4613">
        <f t="shared" si="152"/>
        <v>-0.899940529289325</v>
      </c>
      <c r="AD4613" s="42">
        <v>-2.962962962962945E-3</v>
      </c>
      <c r="AF4613" s="32" t="s">
        <v>6118</v>
      </c>
      <c r="AG4613">
        <v>6.73</v>
      </c>
      <c r="AH4613">
        <f t="shared" si="153"/>
        <v>-0.899940529289325</v>
      </c>
      <c r="AI4613" s="180">
        <v>-2.962962962962945E-3</v>
      </c>
      <c r="AJ4613" s="42">
        <f ca="1">_xlfn.NORM.INV(RAND(),VAR!$F$6,VAR!$F$7)</f>
        <v>4.2939836071556048E-3</v>
      </c>
    </row>
    <row r="4614" spans="27:36" x14ac:dyDescent="0.25">
      <c r="AA4614" s="32" t="s">
        <v>3961</v>
      </c>
      <c r="AB4614">
        <v>67.260000000000005</v>
      </c>
      <c r="AC4614">
        <f t="shared" si="152"/>
        <v>-0.59883096743409281</v>
      </c>
      <c r="AD4614" s="42">
        <v>-2.9647198339755043E-3</v>
      </c>
      <c r="AF4614" s="32" t="s">
        <v>3961</v>
      </c>
      <c r="AG4614">
        <v>67.260000000000005</v>
      </c>
      <c r="AH4614">
        <f t="shared" si="153"/>
        <v>-0.59883096743409281</v>
      </c>
      <c r="AI4614" s="180">
        <v>-2.9647198339755043E-3</v>
      </c>
      <c r="AJ4614" s="42">
        <f ca="1">_xlfn.NORM.INV(RAND(),VAR!$F$6,VAR!$F$7)</f>
        <v>-1.7780599268008415E-2</v>
      </c>
    </row>
    <row r="4615" spans="27:36" x14ac:dyDescent="0.25">
      <c r="AA4615" s="32" t="s">
        <v>2601</v>
      </c>
      <c r="AB4615">
        <v>167.66</v>
      </c>
      <c r="AC4615">
        <f t="shared" si="152"/>
        <v>24.023880597014923</v>
      </c>
      <c r="AD4615" s="42">
        <v>-2.9733587059942446E-3</v>
      </c>
      <c r="AF4615" s="32" t="s">
        <v>2601</v>
      </c>
      <c r="AG4615">
        <v>167.66</v>
      </c>
      <c r="AH4615">
        <f t="shared" si="153"/>
        <v>24.023880597014923</v>
      </c>
      <c r="AI4615" s="180">
        <v>-2.9733587059942446E-3</v>
      </c>
      <c r="AJ4615" s="42">
        <f ca="1">_xlfn.NORM.INV(RAND(),VAR!$F$6,VAR!$F$7)</f>
        <v>-1.2920974482577915E-2</v>
      </c>
    </row>
    <row r="4616" spans="27:36" x14ac:dyDescent="0.25">
      <c r="AA4616" s="32" t="s">
        <v>7145</v>
      </c>
      <c r="AB4616">
        <v>6.7</v>
      </c>
      <c r="AC4616">
        <f t="shared" si="152"/>
        <v>-0.96296091547349216</v>
      </c>
      <c r="AD4616" s="42">
        <v>-2.9761904761904656E-3</v>
      </c>
      <c r="AF4616" s="32" t="s">
        <v>7145</v>
      </c>
      <c r="AG4616">
        <v>6.7</v>
      </c>
      <c r="AH4616">
        <f t="shared" si="153"/>
        <v>-0.96296091547349216</v>
      </c>
      <c r="AI4616" s="180">
        <v>-2.9761904761904656E-3</v>
      </c>
      <c r="AJ4616" s="42">
        <f ca="1">_xlfn.NORM.INV(RAND(),VAR!$F$6,VAR!$F$7)</f>
        <v>-6.5405436856306597E-4</v>
      </c>
    </row>
    <row r="4617" spans="27:36" x14ac:dyDescent="0.25">
      <c r="AA4617" s="32" t="s">
        <v>2300</v>
      </c>
      <c r="AB4617">
        <v>180.89</v>
      </c>
      <c r="AC4617">
        <f t="shared" si="152"/>
        <v>3.9114852022807494</v>
      </c>
      <c r="AD4617" s="42">
        <v>-2.9763545168937089E-3</v>
      </c>
      <c r="AF4617" s="32" t="s">
        <v>2300</v>
      </c>
      <c r="AG4617">
        <v>180.89</v>
      </c>
      <c r="AH4617">
        <f t="shared" si="153"/>
        <v>3.9114852022807494</v>
      </c>
      <c r="AI4617" s="180">
        <v>-2.9763545168937089E-3</v>
      </c>
      <c r="AJ4617" s="42">
        <f ca="1">_xlfn.NORM.INV(RAND(),VAR!$F$6,VAR!$F$7)</f>
        <v>1.5618068981541455E-2</v>
      </c>
    </row>
    <row r="4618" spans="27:36" x14ac:dyDescent="0.25">
      <c r="AA4618" s="32" t="s">
        <v>4669</v>
      </c>
      <c r="AB4618">
        <v>36.83</v>
      </c>
      <c r="AC4618">
        <f t="shared" si="152"/>
        <v>-0.83787471937315661</v>
      </c>
      <c r="AD4618" s="42">
        <v>-2.9778018408229689E-3</v>
      </c>
      <c r="AF4618" s="32" t="s">
        <v>4669</v>
      </c>
      <c r="AG4618">
        <v>36.83</v>
      </c>
      <c r="AH4618">
        <f t="shared" si="153"/>
        <v>-0.83787471937315661</v>
      </c>
      <c r="AI4618" s="180">
        <v>-2.9778018408229689E-3</v>
      </c>
      <c r="AJ4618" s="42">
        <f ca="1">_xlfn.NORM.INV(RAND(),VAR!$F$6,VAR!$F$7)</f>
        <v>1.5510010808693843E-3</v>
      </c>
    </row>
    <row r="4619" spans="27:36" x14ac:dyDescent="0.25">
      <c r="AA4619" s="32" t="s">
        <v>2364</v>
      </c>
      <c r="AB4619">
        <v>227.17</v>
      </c>
      <c r="AC4619">
        <f t="shared" si="152"/>
        <v>5.2000545851528379</v>
      </c>
      <c r="AD4619" s="42">
        <v>-2.9844195742813051E-3</v>
      </c>
      <c r="AF4619" s="32" t="s">
        <v>2364</v>
      </c>
      <c r="AG4619">
        <v>227.17</v>
      </c>
      <c r="AH4619">
        <f t="shared" si="153"/>
        <v>5.2000545851528379</v>
      </c>
      <c r="AI4619" s="180">
        <v>-2.9844195742813051E-3</v>
      </c>
      <c r="AJ4619" s="42">
        <f ca="1">_xlfn.NORM.INV(RAND(),VAR!$F$6,VAR!$F$7)</f>
        <v>-6.9561059164558528E-3</v>
      </c>
    </row>
    <row r="4620" spans="27:36" x14ac:dyDescent="0.25">
      <c r="AA4620" s="32" t="s">
        <v>5119</v>
      </c>
      <c r="AB4620">
        <v>36.64</v>
      </c>
      <c r="AC4620">
        <f t="shared" si="152"/>
        <v>-0.77042606516290724</v>
      </c>
      <c r="AD4620" s="42">
        <v>-2.9931972789115635E-3</v>
      </c>
      <c r="AF4620" s="32" t="s">
        <v>5119</v>
      </c>
      <c r="AG4620">
        <v>36.64</v>
      </c>
      <c r="AH4620">
        <f t="shared" si="153"/>
        <v>-0.77042606516290724</v>
      </c>
      <c r="AI4620" s="180">
        <v>-2.9931972789115635E-3</v>
      </c>
      <c r="AJ4620" s="42">
        <f ca="1">_xlfn.NORM.INV(RAND(),VAR!$F$6,VAR!$F$7)</f>
        <v>9.4825308608202583E-3</v>
      </c>
    </row>
    <row r="4621" spans="27:36" x14ac:dyDescent="0.25">
      <c r="AA4621" s="32" t="s">
        <v>1383</v>
      </c>
      <c r="AB4621">
        <v>159.6</v>
      </c>
      <c r="AC4621">
        <f t="shared" si="152"/>
        <v>47.072289156626503</v>
      </c>
      <c r="AD4621" s="42">
        <v>-2.9985007496252658E-3</v>
      </c>
      <c r="AF4621" s="32" t="s">
        <v>1383</v>
      </c>
      <c r="AG4621">
        <v>159.6</v>
      </c>
      <c r="AH4621">
        <f t="shared" si="153"/>
        <v>47.072289156626503</v>
      </c>
      <c r="AI4621" s="180">
        <v>-2.9985007496252658E-3</v>
      </c>
      <c r="AJ4621" s="42">
        <f ca="1">_xlfn.NORM.INV(RAND(),VAR!$F$6,VAR!$F$7)</f>
        <v>-4.042221408335063E-2</v>
      </c>
    </row>
    <row r="4622" spans="27:36" x14ac:dyDescent="0.25">
      <c r="AA4622" s="32" t="s">
        <v>7591</v>
      </c>
      <c r="AB4622">
        <v>3.32</v>
      </c>
      <c r="AC4622">
        <f t="shared" si="152"/>
        <v>-0.94439792329593031</v>
      </c>
      <c r="AD4622" s="42">
        <v>-3.0030030030030463E-3</v>
      </c>
      <c r="AF4622" s="32" t="s">
        <v>7591</v>
      </c>
      <c r="AG4622">
        <v>3.32</v>
      </c>
      <c r="AH4622">
        <f t="shared" si="153"/>
        <v>-0.94439792329593031</v>
      </c>
      <c r="AI4622" s="180">
        <v>-3.0030030030030463E-3</v>
      </c>
      <c r="AJ4622" s="42">
        <f ca="1">_xlfn.NORM.INV(RAND(),VAR!$F$6,VAR!$F$7)</f>
        <v>3.5299271405869262E-2</v>
      </c>
    </row>
    <row r="4623" spans="27:36" x14ac:dyDescent="0.25">
      <c r="AA4623" s="32" t="s">
        <v>4091</v>
      </c>
      <c r="AB4623">
        <v>59.71</v>
      </c>
      <c r="AC4623">
        <f t="shared" si="152"/>
        <v>8.0332829046898642</v>
      </c>
      <c r="AD4623" s="42">
        <v>-3.0055101018533481E-3</v>
      </c>
      <c r="AF4623" s="32" t="s">
        <v>4091</v>
      </c>
      <c r="AG4623">
        <v>59.71</v>
      </c>
      <c r="AH4623">
        <f t="shared" si="153"/>
        <v>8.0332829046898642</v>
      </c>
      <c r="AI4623" s="180">
        <v>-3.0055101018533481E-3</v>
      </c>
      <c r="AJ4623" s="42">
        <f ca="1">_xlfn.NORM.INV(RAND(),VAR!$F$6,VAR!$F$7)</f>
        <v>7.986151239778836E-3</v>
      </c>
    </row>
    <row r="4624" spans="27:36" x14ac:dyDescent="0.25">
      <c r="AA4624" s="32" t="s">
        <v>6115</v>
      </c>
      <c r="AB4624">
        <v>6.61</v>
      </c>
      <c r="AC4624">
        <f t="shared" si="152"/>
        <v>-0.98449521486207547</v>
      </c>
      <c r="AD4624" s="42">
        <v>-3.0165912518853588E-3</v>
      </c>
      <c r="AF4624" s="32" t="s">
        <v>6115</v>
      </c>
      <c r="AG4624">
        <v>6.61</v>
      </c>
      <c r="AH4624">
        <f t="shared" si="153"/>
        <v>-0.98449521486207547</v>
      </c>
      <c r="AI4624" s="180">
        <v>-3.0165912518853588E-3</v>
      </c>
      <c r="AJ4624" s="42">
        <f ca="1">_xlfn.NORM.INV(RAND(),VAR!$F$6,VAR!$F$7)</f>
        <v>-1.1341326689287241E-2</v>
      </c>
    </row>
    <row r="4625" spans="27:36" x14ac:dyDescent="0.25">
      <c r="AA4625" s="32" t="s">
        <v>615</v>
      </c>
      <c r="AB4625">
        <v>426.32</v>
      </c>
      <c r="AC4625">
        <f t="shared" si="152"/>
        <v>5.459393939393939</v>
      </c>
      <c r="AD4625" s="42">
        <v>-3.0167676153505241E-3</v>
      </c>
      <c r="AF4625" s="32" t="s">
        <v>615</v>
      </c>
      <c r="AG4625">
        <v>426.32</v>
      </c>
      <c r="AH4625">
        <f t="shared" si="153"/>
        <v>5.459393939393939</v>
      </c>
      <c r="AI4625" s="180">
        <v>-3.0167676153505241E-3</v>
      </c>
      <c r="AJ4625" s="42">
        <f ca="1">_xlfn.NORM.INV(RAND(),VAR!$F$6,VAR!$F$7)</f>
        <v>-9.8286689596056177E-3</v>
      </c>
    </row>
    <row r="4626" spans="27:36" x14ac:dyDescent="0.25">
      <c r="AA4626" s="32" t="s">
        <v>3974</v>
      </c>
      <c r="AB4626">
        <v>66</v>
      </c>
      <c r="AC4626">
        <f t="shared" si="152"/>
        <v>5.6869300911854106</v>
      </c>
      <c r="AD4626" s="42">
        <v>-3.0211480362538623E-3</v>
      </c>
      <c r="AF4626" s="32" t="s">
        <v>3974</v>
      </c>
      <c r="AG4626">
        <v>66</v>
      </c>
      <c r="AH4626">
        <f t="shared" si="153"/>
        <v>5.6869300911854106</v>
      </c>
      <c r="AI4626" s="180">
        <v>-3.0211480362538623E-3</v>
      </c>
      <c r="AJ4626" s="42">
        <f ca="1">_xlfn.NORM.INV(RAND(),VAR!$F$6,VAR!$F$7)</f>
        <v>1.9506554085798153E-3</v>
      </c>
    </row>
    <row r="4627" spans="27:36" x14ac:dyDescent="0.25">
      <c r="AA4627" s="32" t="s">
        <v>6503</v>
      </c>
      <c r="AB4627">
        <v>9.8699999999999992</v>
      </c>
      <c r="AC4627">
        <f t="shared" si="152"/>
        <v>2.0183486238532109</v>
      </c>
      <c r="AD4627" s="42">
        <v>-3.0303030303031608E-3</v>
      </c>
      <c r="AF4627" s="32" t="s">
        <v>6503</v>
      </c>
      <c r="AG4627">
        <v>9.8699999999999992</v>
      </c>
      <c r="AH4627">
        <f t="shared" si="153"/>
        <v>2.0183486238532109</v>
      </c>
      <c r="AI4627" s="180">
        <v>-3.0303030303031608E-3</v>
      </c>
      <c r="AJ4627" s="42">
        <f ca="1">_xlfn.NORM.INV(RAND(),VAR!$F$6,VAR!$F$7)</f>
        <v>-3.6062542796805215E-2</v>
      </c>
    </row>
    <row r="4628" spans="27:36" x14ac:dyDescent="0.25">
      <c r="AA4628" s="32" t="s">
        <v>7652</v>
      </c>
      <c r="AB4628">
        <v>3.27</v>
      </c>
      <c r="AC4628">
        <f t="shared" si="152"/>
        <v>-0.98038156947444199</v>
      </c>
      <c r="AD4628" s="42">
        <v>-3.0487804878047697E-3</v>
      </c>
      <c r="AF4628" s="32" t="s">
        <v>7652</v>
      </c>
      <c r="AG4628">
        <v>3.27</v>
      </c>
      <c r="AH4628">
        <f t="shared" si="153"/>
        <v>-0.98038156947444199</v>
      </c>
      <c r="AI4628" s="180">
        <v>-3.0487804878047697E-3</v>
      </c>
      <c r="AJ4628" s="42">
        <f ca="1">_xlfn.NORM.INV(RAND(),VAR!$F$6,VAR!$F$7)</f>
        <v>-1.2613250100442014E-2</v>
      </c>
    </row>
    <row r="4629" spans="27:36" x14ac:dyDescent="0.25">
      <c r="AA4629" s="32" t="s">
        <v>2609</v>
      </c>
      <c r="AB4629">
        <v>166.68</v>
      </c>
      <c r="AC4629">
        <f t="shared" si="152"/>
        <v>24.564417177914113</v>
      </c>
      <c r="AD4629" s="42">
        <v>-3.050421675937498E-3</v>
      </c>
      <c r="AF4629" s="32" t="s">
        <v>2609</v>
      </c>
      <c r="AG4629">
        <v>166.68</v>
      </c>
      <c r="AH4629">
        <f t="shared" si="153"/>
        <v>24.564417177914113</v>
      </c>
      <c r="AI4629" s="180">
        <v>-3.050421675937498E-3</v>
      </c>
      <c r="AJ4629" s="42">
        <f ca="1">_xlfn.NORM.INV(RAND(),VAR!$F$6,VAR!$F$7)</f>
        <v>1.8221552004187715E-2</v>
      </c>
    </row>
    <row r="4630" spans="27:36" x14ac:dyDescent="0.25">
      <c r="AA4630" s="32" t="s">
        <v>7292</v>
      </c>
      <c r="AB4630">
        <v>6.52</v>
      </c>
      <c r="AC4630">
        <f t="shared" si="152"/>
        <v>1</v>
      </c>
      <c r="AD4630" s="42">
        <v>-3.0581039755351869E-3</v>
      </c>
      <c r="AF4630" s="32" t="s">
        <v>7292</v>
      </c>
      <c r="AG4630">
        <v>6.52</v>
      </c>
      <c r="AH4630">
        <f t="shared" si="153"/>
        <v>1</v>
      </c>
      <c r="AI4630" s="180">
        <v>-3.0581039755351869E-3</v>
      </c>
      <c r="AJ4630" s="42">
        <f ca="1">_xlfn.NORM.INV(RAND(),VAR!$F$6,VAR!$F$7)</f>
        <v>2.0172855555622104E-2</v>
      </c>
    </row>
    <row r="4631" spans="27:36" x14ac:dyDescent="0.25">
      <c r="AA4631" s="32" t="s">
        <v>7651</v>
      </c>
      <c r="AB4631">
        <v>3.26</v>
      </c>
      <c r="AC4631">
        <f t="shared" si="152"/>
        <v>-0.66632548618219034</v>
      </c>
      <c r="AD4631" s="42">
        <v>-3.0581039755351869E-3</v>
      </c>
      <c r="AF4631" s="32" t="s">
        <v>7651</v>
      </c>
      <c r="AG4631">
        <v>3.26</v>
      </c>
      <c r="AH4631">
        <f t="shared" si="153"/>
        <v>-0.66632548618219034</v>
      </c>
      <c r="AI4631" s="180">
        <v>-3.0581039755351869E-3</v>
      </c>
      <c r="AJ4631" s="42">
        <f ca="1">_xlfn.NORM.INV(RAND(),VAR!$F$6,VAR!$F$7)</f>
        <v>4.4606368602921588E-2</v>
      </c>
    </row>
    <row r="4632" spans="27:36" x14ac:dyDescent="0.25">
      <c r="AA4632" s="32" t="s">
        <v>6478</v>
      </c>
      <c r="AB4632">
        <v>9.77</v>
      </c>
      <c r="AC4632">
        <f t="shared" si="152"/>
        <v>-0.79975404796064764</v>
      </c>
      <c r="AD4632" s="42">
        <v>-3.0612244897960661E-3</v>
      </c>
      <c r="AF4632" s="32" t="s">
        <v>6478</v>
      </c>
      <c r="AG4632">
        <v>9.77</v>
      </c>
      <c r="AH4632">
        <f t="shared" si="153"/>
        <v>-0.79975404796064764</v>
      </c>
      <c r="AI4632" s="180">
        <v>-3.0612244897960661E-3</v>
      </c>
      <c r="AJ4632" s="42">
        <f ca="1">_xlfn.NORM.INV(RAND(),VAR!$F$6,VAR!$F$7)</f>
        <v>-1.1434599770113763E-2</v>
      </c>
    </row>
    <row r="4633" spans="27:36" x14ac:dyDescent="0.25">
      <c r="AA4633" s="32" t="s">
        <v>4214</v>
      </c>
      <c r="AB4633">
        <v>48.79</v>
      </c>
      <c r="AC4633">
        <f t="shared" si="152"/>
        <v>-0.87392113287508399</v>
      </c>
      <c r="AD4633" s="42">
        <v>-3.0649775234981025E-3</v>
      </c>
      <c r="AF4633" s="32" t="s">
        <v>4214</v>
      </c>
      <c r="AG4633">
        <v>48.79</v>
      </c>
      <c r="AH4633">
        <f t="shared" si="153"/>
        <v>-0.87392113287508399</v>
      </c>
      <c r="AI4633" s="180">
        <v>-3.0649775234981025E-3</v>
      </c>
      <c r="AJ4633" s="42">
        <f ca="1">_xlfn.NORM.INV(RAND(),VAR!$F$6,VAR!$F$7)</f>
        <v>-1.0535813099650524E-2</v>
      </c>
    </row>
    <row r="4634" spans="27:36" x14ac:dyDescent="0.25">
      <c r="AA4634" s="32" t="s">
        <v>371</v>
      </c>
      <c r="AB4634">
        <v>386.98</v>
      </c>
      <c r="AC4634">
        <f t="shared" si="152"/>
        <v>28.8135593220339</v>
      </c>
      <c r="AD4634" s="42">
        <v>-3.0656671046190853E-3</v>
      </c>
      <c r="AF4634" s="32" t="s">
        <v>371</v>
      </c>
      <c r="AG4634">
        <v>386.98</v>
      </c>
      <c r="AH4634">
        <f t="shared" si="153"/>
        <v>28.8135593220339</v>
      </c>
      <c r="AI4634" s="180">
        <v>-3.0656671046190853E-3</v>
      </c>
      <c r="AJ4634" s="42">
        <f ca="1">_xlfn.NORM.INV(RAND(),VAR!$F$6,VAR!$F$7)</f>
        <v>2.6431354455363432E-2</v>
      </c>
    </row>
    <row r="4635" spans="27:36" x14ac:dyDescent="0.25">
      <c r="AA4635" s="32" t="s">
        <v>5491</v>
      </c>
      <c r="AB4635">
        <v>12.98</v>
      </c>
      <c r="AC4635">
        <f t="shared" si="152"/>
        <v>0.33401849948612528</v>
      </c>
      <c r="AD4635" s="42">
        <v>-3.072196620583667E-3</v>
      </c>
      <c r="AF4635" s="32" t="s">
        <v>5491</v>
      </c>
      <c r="AG4635">
        <v>12.98</v>
      </c>
      <c r="AH4635">
        <f t="shared" si="153"/>
        <v>0.33401849948612528</v>
      </c>
      <c r="AI4635" s="180">
        <v>-3.072196620583667E-3</v>
      </c>
      <c r="AJ4635" s="42">
        <f ca="1">_xlfn.NORM.INV(RAND(),VAR!$F$6,VAR!$F$7)</f>
        <v>7.9606305130471844E-3</v>
      </c>
    </row>
    <row r="4636" spans="27:36" x14ac:dyDescent="0.25">
      <c r="AA4636" s="32" t="s">
        <v>5756</v>
      </c>
      <c r="AB4636">
        <v>9.73</v>
      </c>
      <c r="AC4636">
        <f t="shared" si="152"/>
        <v>-0.92852420480423126</v>
      </c>
      <c r="AD4636" s="42">
        <v>-3.0737704918032405E-3</v>
      </c>
      <c r="AF4636" s="32" t="s">
        <v>5756</v>
      </c>
      <c r="AG4636">
        <v>9.73</v>
      </c>
      <c r="AH4636">
        <f t="shared" si="153"/>
        <v>-0.92852420480423126</v>
      </c>
      <c r="AI4636" s="180">
        <v>-3.0737704918032405E-3</v>
      </c>
      <c r="AJ4636" s="42">
        <f ca="1">_xlfn.NORM.INV(RAND(),VAR!$F$6,VAR!$F$7)</f>
        <v>-1.4683362727470207E-2</v>
      </c>
    </row>
    <row r="4637" spans="27:36" x14ac:dyDescent="0.25">
      <c r="AA4637" s="32" t="s">
        <v>3219</v>
      </c>
      <c r="AB4637">
        <v>136.13</v>
      </c>
      <c r="AC4637">
        <f t="shared" si="152"/>
        <v>-0.53179707652622532</v>
      </c>
      <c r="AD4637" s="42">
        <v>-3.0757964115709635E-3</v>
      </c>
      <c r="AF4637" s="32" t="s">
        <v>3219</v>
      </c>
      <c r="AG4637">
        <v>136.13</v>
      </c>
      <c r="AH4637">
        <f t="shared" si="153"/>
        <v>-0.53179707652622532</v>
      </c>
      <c r="AI4637" s="180">
        <v>-3.0757964115709635E-3</v>
      </c>
      <c r="AJ4637" s="42">
        <f ca="1">_xlfn.NORM.INV(RAND(),VAR!$F$6,VAR!$F$7)</f>
        <v>4.5784708201689426E-3</v>
      </c>
    </row>
    <row r="4638" spans="27:36" x14ac:dyDescent="0.25">
      <c r="AA4638" s="32" t="s">
        <v>235</v>
      </c>
      <c r="AB4638">
        <v>290.75</v>
      </c>
      <c r="AC4638">
        <f t="shared" si="152"/>
        <v>21.556245151280063</v>
      </c>
      <c r="AD4638" s="42">
        <v>-3.0858906223212301E-3</v>
      </c>
      <c r="AF4638" s="32" t="s">
        <v>235</v>
      </c>
      <c r="AG4638">
        <v>290.75</v>
      </c>
      <c r="AH4638">
        <f t="shared" si="153"/>
        <v>21.556245151280063</v>
      </c>
      <c r="AI4638" s="180">
        <v>-3.0858906223212301E-3</v>
      </c>
      <c r="AJ4638" s="42">
        <f ca="1">_xlfn.NORM.INV(RAND(),VAR!$F$6,VAR!$F$7)</f>
        <v>5.5757844416829839E-3</v>
      </c>
    </row>
    <row r="4639" spans="27:36" x14ac:dyDescent="0.25">
      <c r="AA4639" s="32" t="s">
        <v>5511</v>
      </c>
      <c r="AB4639">
        <v>12.89</v>
      </c>
      <c r="AC4639">
        <f t="shared" si="152"/>
        <v>-0.89742977639850396</v>
      </c>
      <c r="AD4639" s="42">
        <v>-3.0935808197988246E-3</v>
      </c>
      <c r="AF4639" s="32" t="s">
        <v>5511</v>
      </c>
      <c r="AG4639">
        <v>12.89</v>
      </c>
      <c r="AH4639">
        <f t="shared" si="153"/>
        <v>-0.89742977639850396</v>
      </c>
      <c r="AI4639" s="180">
        <v>-3.0935808197988246E-3</v>
      </c>
      <c r="AJ4639" s="42">
        <f ca="1">_xlfn.NORM.INV(RAND(),VAR!$F$6,VAR!$F$7)</f>
        <v>1.2199586511619745E-3</v>
      </c>
    </row>
    <row r="4640" spans="27:36" x14ac:dyDescent="0.25">
      <c r="AA4640" s="32" t="s">
        <v>3455</v>
      </c>
      <c r="AB4640">
        <v>125.67</v>
      </c>
      <c r="AC4640">
        <f t="shared" si="152"/>
        <v>-0.20189254413819391</v>
      </c>
      <c r="AD4640" s="42">
        <v>-3.0937648738695867E-3</v>
      </c>
      <c r="AF4640" s="32" t="s">
        <v>3455</v>
      </c>
      <c r="AG4640">
        <v>125.67</v>
      </c>
      <c r="AH4640">
        <f t="shared" si="153"/>
        <v>-0.20189254413819391</v>
      </c>
      <c r="AI4640" s="180">
        <v>-3.0937648738695867E-3</v>
      </c>
      <c r="AJ4640" s="42">
        <f ca="1">_xlfn.NORM.INV(RAND(),VAR!$F$6,VAR!$F$7)</f>
        <v>4.1443380246030927E-2</v>
      </c>
    </row>
    <row r="4641" spans="27:36" x14ac:dyDescent="0.25">
      <c r="AA4641" s="32" t="s">
        <v>3018</v>
      </c>
      <c r="AB4641">
        <v>157.46</v>
      </c>
      <c r="AC4641">
        <f t="shared" si="152"/>
        <v>-0.58823221757322175</v>
      </c>
      <c r="AD4641" s="42">
        <v>-3.1022475466918609E-3</v>
      </c>
      <c r="AF4641" s="32" t="s">
        <v>3018</v>
      </c>
      <c r="AG4641">
        <v>157.46</v>
      </c>
      <c r="AH4641">
        <f t="shared" si="153"/>
        <v>-0.58823221757322175</v>
      </c>
      <c r="AI4641" s="180">
        <v>-3.1022475466918609E-3</v>
      </c>
      <c r="AJ4641" s="42">
        <f ca="1">_xlfn.NORM.INV(RAND(),VAR!$F$6,VAR!$F$7)</f>
        <v>-2.3420080532619257E-2</v>
      </c>
    </row>
    <row r="4642" spans="27:36" x14ac:dyDescent="0.25">
      <c r="AA4642" s="32" t="s">
        <v>357</v>
      </c>
      <c r="AB4642">
        <v>382.4</v>
      </c>
      <c r="AC4642">
        <f t="shared" si="152"/>
        <v>118.12772585669781</v>
      </c>
      <c r="AD4642" s="42">
        <v>-3.102270653562389E-3</v>
      </c>
      <c r="AF4642" s="32" t="s">
        <v>357</v>
      </c>
      <c r="AG4642">
        <v>382.4</v>
      </c>
      <c r="AH4642">
        <f t="shared" si="153"/>
        <v>118.12772585669781</v>
      </c>
      <c r="AI4642" s="180">
        <v>-3.102270653562389E-3</v>
      </c>
      <c r="AJ4642" s="42">
        <f ca="1">_xlfn.NORM.INV(RAND(),VAR!$F$6,VAR!$F$7)</f>
        <v>-2.5275607501074244E-4</v>
      </c>
    </row>
    <row r="4643" spans="27:36" x14ac:dyDescent="0.25">
      <c r="AA4643" s="32" t="s">
        <v>7649</v>
      </c>
      <c r="AB4643">
        <v>3.21</v>
      </c>
      <c r="AC4643">
        <f t="shared" si="152"/>
        <v>-0.74862960062646833</v>
      </c>
      <c r="AD4643" s="42">
        <v>-3.1055900621118626E-3</v>
      </c>
      <c r="AF4643" s="32" t="s">
        <v>7649</v>
      </c>
      <c r="AG4643">
        <v>3.21</v>
      </c>
      <c r="AH4643">
        <f t="shared" si="153"/>
        <v>-0.74862960062646833</v>
      </c>
      <c r="AI4643" s="180">
        <v>-3.1055900621118626E-3</v>
      </c>
      <c r="AJ4643" s="42">
        <f ca="1">_xlfn.NORM.INV(RAND(),VAR!$F$6,VAR!$F$7)</f>
        <v>2.2618924181498485E-2</v>
      </c>
    </row>
    <row r="4644" spans="27:36" x14ac:dyDescent="0.25">
      <c r="AA4644" s="32" t="s">
        <v>5509</v>
      </c>
      <c r="AB4644">
        <v>12.77</v>
      </c>
      <c r="AC4644">
        <f t="shared" si="152"/>
        <v>-0.71406180026869681</v>
      </c>
      <c r="AD4644" s="42">
        <v>-3.1225604996097944E-3</v>
      </c>
      <c r="AF4644" s="32" t="s">
        <v>5509</v>
      </c>
      <c r="AG4644">
        <v>12.77</v>
      </c>
      <c r="AH4644">
        <f t="shared" si="153"/>
        <v>-0.71406180026869681</v>
      </c>
      <c r="AI4644" s="180">
        <v>-3.1225604996097944E-3</v>
      </c>
      <c r="AJ4644" s="42">
        <f ca="1">_xlfn.NORM.INV(RAND(),VAR!$F$6,VAR!$F$7)</f>
        <v>-2.5418217762573928E-2</v>
      </c>
    </row>
    <row r="4645" spans="27:36" x14ac:dyDescent="0.25">
      <c r="AA4645" s="32" t="s">
        <v>4280</v>
      </c>
      <c r="AB4645">
        <v>44.66</v>
      </c>
      <c r="AC4645">
        <f t="shared" si="152"/>
        <v>-0.6811594202898551</v>
      </c>
      <c r="AD4645" s="42">
        <v>-3.1250000000000444E-3</v>
      </c>
      <c r="AF4645" s="32" t="s">
        <v>4280</v>
      </c>
      <c r="AG4645">
        <v>44.66</v>
      </c>
      <c r="AH4645">
        <f t="shared" si="153"/>
        <v>-0.6811594202898551</v>
      </c>
      <c r="AI4645" s="180">
        <v>-3.1250000000000444E-3</v>
      </c>
      <c r="AJ4645" s="42">
        <f ca="1">_xlfn.NORM.INV(RAND(),VAR!$F$6,VAR!$F$7)</f>
        <v>-1.6672528987005136E-2</v>
      </c>
    </row>
    <row r="4646" spans="27:36" x14ac:dyDescent="0.25">
      <c r="AA4646" s="32" t="s">
        <v>3368</v>
      </c>
      <c r="AB4646">
        <v>140.07</v>
      </c>
      <c r="AC4646">
        <f t="shared" si="152"/>
        <v>-0.66909992912827776</v>
      </c>
      <c r="AD4646" s="42">
        <v>-3.1314497188812407E-3</v>
      </c>
      <c r="AF4646" s="32" t="s">
        <v>3368</v>
      </c>
      <c r="AG4646">
        <v>140.07</v>
      </c>
      <c r="AH4646">
        <f t="shared" si="153"/>
        <v>-0.66909992912827776</v>
      </c>
      <c r="AI4646" s="180">
        <v>-3.1314497188812407E-3</v>
      </c>
      <c r="AJ4646" s="42">
        <f ca="1">_xlfn.NORM.INV(RAND(),VAR!$F$6,VAR!$F$7)</f>
        <v>2.8329079149037487E-2</v>
      </c>
    </row>
    <row r="4647" spans="27:36" x14ac:dyDescent="0.25">
      <c r="AA4647" s="32" t="s">
        <v>576</v>
      </c>
      <c r="AB4647">
        <v>423.3</v>
      </c>
      <c r="AC4647">
        <f t="shared" si="152"/>
        <v>7.2976603888367908E-2</v>
      </c>
      <c r="AD4647" s="42">
        <v>-3.1321385676942315E-3</v>
      </c>
      <c r="AF4647" s="32" t="s">
        <v>576</v>
      </c>
      <c r="AG4647">
        <v>423.3</v>
      </c>
      <c r="AH4647">
        <f t="shared" si="153"/>
        <v>7.2976603888367908E-2</v>
      </c>
      <c r="AI4647" s="180">
        <v>-3.1321385676942315E-3</v>
      </c>
      <c r="AJ4647" s="42">
        <f ca="1">_xlfn.NORM.INV(RAND(),VAR!$F$6,VAR!$F$7)</f>
        <v>-2.1994331462063525E-2</v>
      </c>
    </row>
    <row r="4648" spans="27:36" x14ac:dyDescent="0.25">
      <c r="AA4648" s="32" t="s">
        <v>413</v>
      </c>
      <c r="AB4648">
        <v>394.51</v>
      </c>
      <c r="AC4648">
        <f t="shared" si="152"/>
        <v>23.8588531821046</v>
      </c>
      <c r="AD4648" s="42">
        <v>-3.1332912192040263E-3</v>
      </c>
      <c r="AF4648" s="32" t="s">
        <v>413</v>
      </c>
      <c r="AG4648">
        <v>394.51</v>
      </c>
      <c r="AH4648">
        <f t="shared" si="153"/>
        <v>23.8588531821046</v>
      </c>
      <c r="AI4648" s="180">
        <v>-3.1332912192040263E-3</v>
      </c>
      <c r="AJ4648" s="42">
        <f ca="1">_xlfn.NORM.INV(RAND(),VAR!$F$6,VAR!$F$7)</f>
        <v>4.1934160158508243E-3</v>
      </c>
    </row>
    <row r="4649" spans="27:36" x14ac:dyDescent="0.25">
      <c r="AA4649" s="32" t="s">
        <v>5379</v>
      </c>
      <c r="AB4649">
        <v>15.87</v>
      </c>
      <c r="AC4649">
        <f t="shared" si="152"/>
        <v>-0.49889485317335025</v>
      </c>
      <c r="AD4649" s="42">
        <v>-3.1407035175879949E-3</v>
      </c>
      <c r="AF4649" s="32" t="s">
        <v>5379</v>
      </c>
      <c r="AG4649">
        <v>15.87</v>
      </c>
      <c r="AH4649">
        <f t="shared" si="153"/>
        <v>-0.49889485317335025</v>
      </c>
      <c r="AI4649" s="180">
        <v>-3.1407035175879949E-3</v>
      </c>
      <c r="AJ4649" s="42">
        <f ca="1">_xlfn.NORM.INV(RAND(),VAR!$F$6,VAR!$F$7)</f>
        <v>-9.5122467614972613E-3</v>
      </c>
    </row>
    <row r="4650" spans="27:36" x14ac:dyDescent="0.25">
      <c r="AA4650" s="32" t="s">
        <v>4410</v>
      </c>
      <c r="AB4650">
        <v>31.67</v>
      </c>
      <c r="AC4650">
        <f t="shared" si="152"/>
        <v>-0.33058549989431407</v>
      </c>
      <c r="AD4650" s="42">
        <v>-3.147623544224043E-3</v>
      </c>
      <c r="AF4650" s="32" t="s">
        <v>4410</v>
      </c>
      <c r="AG4650">
        <v>31.67</v>
      </c>
      <c r="AH4650">
        <f t="shared" si="153"/>
        <v>-0.33058549989431407</v>
      </c>
      <c r="AI4650" s="180">
        <v>-3.147623544224043E-3</v>
      </c>
      <c r="AJ4650" s="42">
        <f ca="1">_xlfn.NORM.INV(RAND(),VAR!$F$6,VAR!$F$7)</f>
        <v>4.6390251205841535E-3</v>
      </c>
    </row>
    <row r="4651" spans="27:36" x14ac:dyDescent="0.25">
      <c r="AA4651" s="32" t="s">
        <v>4209</v>
      </c>
      <c r="AB4651">
        <v>47.31</v>
      </c>
      <c r="AC4651">
        <f t="shared" si="152"/>
        <v>-0.74137648280763135</v>
      </c>
      <c r="AD4651" s="42">
        <v>-3.160556257901348E-3</v>
      </c>
      <c r="AF4651" s="32" t="s">
        <v>4209</v>
      </c>
      <c r="AG4651">
        <v>47.31</v>
      </c>
      <c r="AH4651">
        <f t="shared" si="153"/>
        <v>-0.74137648280763135</v>
      </c>
      <c r="AI4651" s="180">
        <v>-3.160556257901348E-3</v>
      </c>
      <c r="AJ4651" s="42">
        <f ca="1">_xlfn.NORM.INV(RAND(),VAR!$F$6,VAR!$F$7)</f>
        <v>1.9033037024500432E-2</v>
      </c>
    </row>
    <row r="4652" spans="27:36" x14ac:dyDescent="0.25">
      <c r="AA4652" s="32" t="s">
        <v>2290</v>
      </c>
      <c r="AB4652">
        <v>182.93</v>
      </c>
      <c r="AC4652">
        <f t="shared" si="152"/>
        <v>0.65907854162887713</v>
      </c>
      <c r="AD4652" s="42">
        <v>-3.1605907035038294E-3</v>
      </c>
      <c r="AF4652" s="32" t="s">
        <v>2290</v>
      </c>
      <c r="AG4652">
        <v>182.93</v>
      </c>
      <c r="AH4652">
        <f t="shared" si="153"/>
        <v>0.65907854162887713</v>
      </c>
      <c r="AI4652" s="180">
        <v>-3.1605907035038294E-3</v>
      </c>
      <c r="AJ4652" s="42">
        <f ca="1">_xlfn.NORM.INV(RAND(),VAR!$F$6,VAR!$F$7)</f>
        <v>1.2401918878362761E-2</v>
      </c>
    </row>
    <row r="4653" spans="27:36" x14ac:dyDescent="0.25">
      <c r="AA4653" s="32" t="s">
        <v>3567</v>
      </c>
      <c r="AB4653">
        <v>110.26</v>
      </c>
      <c r="AC4653">
        <f t="shared" si="152"/>
        <v>-0.59064414330796366</v>
      </c>
      <c r="AD4653" s="42">
        <v>-3.1642708615856607E-3</v>
      </c>
      <c r="AF4653" s="32" t="s">
        <v>3567</v>
      </c>
      <c r="AG4653">
        <v>110.26</v>
      </c>
      <c r="AH4653">
        <f t="shared" si="153"/>
        <v>-0.59064414330796366</v>
      </c>
      <c r="AI4653" s="180">
        <v>-3.1642708615856607E-3</v>
      </c>
      <c r="AJ4653" s="42">
        <f ca="1">_xlfn.NORM.INV(RAND(),VAR!$F$6,VAR!$F$7)</f>
        <v>-4.3026618008729506E-2</v>
      </c>
    </row>
    <row r="4654" spans="27:36" x14ac:dyDescent="0.25">
      <c r="AA4654" s="32" t="s">
        <v>1106</v>
      </c>
      <c r="AB4654">
        <v>269.35000000000002</v>
      </c>
      <c r="AC4654">
        <f t="shared" si="152"/>
        <v>85.054313099041551</v>
      </c>
      <c r="AD4654" s="42">
        <v>-3.1827097442728158E-3</v>
      </c>
      <c r="AF4654" s="32" t="s">
        <v>1106</v>
      </c>
      <c r="AG4654">
        <v>269.35000000000002</v>
      </c>
      <c r="AH4654">
        <f t="shared" si="153"/>
        <v>85.054313099041551</v>
      </c>
      <c r="AI4654" s="180">
        <v>-3.1827097442728158E-3</v>
      </c>
      <c r="AJ4654" s="42">
        <f ca="1">_xlfn.NORM.INV(RAND(),VAR!$F$6,VAR!$F$7)</f>
        <v>5.3334272139209113E-3</v>
      </c>
    </row>
    <row r="4655" spans="27:36" x14ac:dyDescent="0.25">
      <c r="AA4655" s="32" t="s">
        <v>7578</v>
      </c>
      <c r="AB4655">
        <v>3.13</v>
      </c>
      <c r="AC4655">
        <f t="shared" si="152"/>
        <v>-0.98359022753486425</v>
      </c>
      <c r="AD4655" s="42">
        <v>-3.1847133757962887E-3</v>
      </c>
      <c r="AF4655" s="32" t="s">
        <v>7578</v>
      </c>
      <c r="AG4655">
        <v>3.13</v>
      </c>
      <c r="AH4655">
        <f t="shared" si="153"/>
        <v>-0.98359022753486425</v>
      </c>
      <c r="AI4655" s="180">
        <v>-3.1847133757962887E-3</v>
      </c>
      <c r="AJ4655" s="42">
        <f ca="1">_xlfn.NORM.INV(RAND(),VAR!$F$6,VAR!$F$7)</f>
        <v>1.9144355464575071E-2</v>
      </c>
    </row>
    <row r="4656" spans="27:36" x14ac:dyDescent="0.25">
      <c r="AA4656" s="32" t="s">
        <v>2344</v>
      </c>
      <c r="AB4656">
        <v>190.74</v>
      </c>
      <c r="AC4656">
        <f t="shared" si="152"/>
        <v>-0.50691518237985678</v>
      </c>
      <c r="AD4656" s="42">
        <v>-3.1878756205904191E-3</v>
      </c>
      <c r="AF4656" s="32" t="s">
        <v>2344</v>
      </c>
      <c r="AG4656">
        <v>190.74</v>
      </c>
      <c r="AH4656">
        <f t="shared" si="153"/>
        <v>-0.50691518237985678</v>
      </c>
      <c r="AI4656" s="180">
        <v>-3.1878756205904191E-3</v>
      </c>
      <c r="AJ4656" s="42">
        <f ca="1">_xlfn.NORM.INV(RAND(),VAR!$F$6,VAR!$F$7)</f>
        <v>9.7175742053480854E-3</v>
      </c>
    </row>
    <row r="4657" spans="27:36" x14ac:dyDescent="0.25">
      <c r="AA4657" s="32" t="s">
        <v>374</v>
      </c>
      <c r="AB4657">
        <v>386.83</v>
      </c>
      <c r="AC4657">
        <f t="shared" si="152"/>
        <v>11.406350224502885</v>
      </c>
      <c r="AD4657" s="42">
        <v>-3.1952998170433622E-3</v>
      </c>
      <c r="AF4657" s="32" t="s">
        <v>374</v>
      </c>
      <c r="AG4657">
        <v>386.83</v>
      </c>
      <c r="AH4657">
        <f t="shared" si="153"/>
        <v>11.406350224502885</v>
      </c>
      <c r="AI4657" s="180">
        <v>-3.1952998170433622E-3</v>
      </c>
      <c r="AJ4657" s="42">
        <f ca="1">_xlfn.NORM.INV(RAND(),VAR!$F$6,VAR!$F$7)</f>
        <v>-1.8630489803558133E-2</v>
      </c>
    </row>
    <row r="4658" spans="27:36" x14ac:dyDescent="0.25">
      <c r="AA4658" s="32" t="s">
        <v>4963</v>
      </c>
      <c r="AB4658">
        <v>31.18</v>
      </c>
      <c r="AC4658">
        <f t="shared" si="152"/>
        <v>-0.91664661694335281</v>
      </c>
      <c r="AD4658" s="42">
        <v>-3.1969309462915874E-3</v>
      </c>
      <c r="AF4658" s="32" t="s">
        <v>4963</v>
      </c>
      <c r="AG4658">
        <v>31.18</v>
      </c>
      <c r="AH4658">
        <f t="shared" si="153"/>
        <v>-0.91664661694335281</v>
      </c>
      <c r="AI4658" s="180">
        <v>-3.1969309462915874E-3</v>
      </c>
      <c r="AJ4658" s="42">
        <f ca="1">_xlfn.NORM.INV(RAND(),VAR!$F$6,VAR!$F$7)</f>
        <v>1.4474739022906628E-2</v>
      </c>
    </row>
    <row r="4659" spans="27:36" x14ac:dyDescent="0.25">
      <c r="AA4659" s="32" t="s">
        <v>819</v>
      </c>
      <c r="AB4659">
        <v>374.07</v>
      </c>
      <c r="AC4659">
        <f t="shared" si="152"/>
        <v>59.043338683788114</v>
      </c>
      <c r="AD4659" s="42">
        <v>-3.1976976576864047E-3</v>
      </c>
      <c r="AF4659" s="32" t="s">
        <v>819</v>
      </c>
      <c r="AG4659">
        <v>374.07</v>
      </c>
      <c r="AH4659">
        <f t="shared" si="153"/>
        <v>59.043338683788114</v>
      </c>
      <c r="AI4659" s="180">
        <v>-3.1976976576864047E-3</v>
      </c>
      <c r="AJ4659" s="42">
        <f ca="1">_xlfn.NORM.INV(RAND(),VAR!$F$6,VAR!$F$7)</f>
        <v>3.5639841561730549E-2</v>
      </c>
    </row>
    <row r="4660" spans="27:36" x14ac:dyDescent="0.25">
      <c r="AA4660" s="32" t="s">
        <v>7268</v>
      </c>
      <c r="AB4660">
        <v>6.23</v>
      </c>
      <c r="AC4660">
        <f t="shared" si="152"/>
        <v>-0.98472215410270247</v>
      </c>
      <c r="AD4660" s="42">
        <v>-3.1999999999999806E-3</v>
      </c>
      <c r="AF4660" s="32" t="s">
        <v>7268</v>
      </c>
      <c r="AG4660">
        <v>6.23</v>
      </c>
      <c r="AH4660">
        <f t="shared" si="153"/>
        <v>-0.98472215410270247</v>
      </c>
      <c r="AI4660" s="180">
        <v>-3.1999999999999806E-3</v>
      </c>
      <c r="AJ4660" s="42">
        <f ca="1">_xlfn.NORM.INV(RAND(),VAR!$F$6,VAR!$F$7)</f>
        <v>8.5793120747571575E-3</v>
      </c>
    </row>
    <row r="4661" spans="27:36" x14ac:dyDescent="0.25">
      <c r="AA4661" s="32" t="s">
        <v>494</v>
      </c>
      <c r="AB4661">
        <v>407.78</v>
      </c>
      <c r="AC4661">
        <f t="shared" si="152"/>
        <v>5.7795071335927206E-2</v>
      </c>
      <c r="AD4661" s="42">
        <v>-3.202229338287399E-3</v>
      </c>
      <c r="AF4661" s="32" t="s">
        <v>494</v>
      </c>
      <c r="AG4661">
        <v>407.78</v>
      </c>
      <c r="AH4661">
        <f t="shared" si="153"/>
        <v>5.7795071335927206E-2</v>
      </c>
      <c r="AI4661" s="180">
        <v>-3.202229338287399E-3</v>
      </c>
      <c r="AJ4661" s="42">
        <f ca="1">_xlfn.NORM.INV(RAND(),VAR!$F$6,VAR!$F$7)</f>
        <v>2.9477141627433628E-3</v>
      </c>
    </row>
    <row r="4662" spans="27:36" x14ac:dyDescent="0.25">
      <c r="AA4662" s="32" t="s">
        <v>400</v>
      </c>
      <c r="AB4662">
        <v>385.5</v>
      </c>
      <c r="AC4662">
        <f t="shared" si="152"/>
        <v>1.431563012488962</v>
      </c>
      <c r="AD4662" s="42">
        <v>-3.2062884625330135E-3</v>
      </c>
      <c r="AF4662" s="32" t="s">
        <v>400</v>
      </c>
      <c r="AG4662">
        <v>385.5</v>
      </c>
      <c r="AH4662">
        <f t="shared" si="153"/>
        <v>1.431563012488962</v>
      </c>
      <c r="AI4662" s="180">
        <v>-3.2062884625330135E-3</v>
      </c>
      <c r="AJ4662" s="42">
        <f ca="1">_xlfn.NORM.INV(RAND(),VAR!$F$6,VAR!$F$7)</f>
        <v>8.6472694927130483E-3</v>
      </c>
    </row>
    <row r="4663" spans="27:36" x14ac:dyDescent="0.25">
      <c r="AA4663" s="32" t="s">
        <v>1377</v>
      </c>
      <c r="AB4663">
        <v>158.54</v>
      </c>
      <c r="AC4663">
        <f t="shared" si="152"/>
        <v>-0.11637498606621333</v>
      </c>
      <c r="AD4663" s="42">
        <v>-3.206538824269245E-3</v>
      </c>
      <c r="AF4663" s="32" t="s">
        <v>1377</v>
      </c>
      <c r="AG4663">
        <v>158.54</v>
      </c>
      <c r="AH4663">
        <f t="shared" si="153"/>
        <v>-0.11637498606621333</v>
      </c>
      <c r="AI4663" s="180">
        <v>-3.206538824269245E-3</v>
      </c>
      <c r="AJ4663" s="42">
        <f ca="1">_xlfn.NORM.INV(RAND(),VAR!$F$6,VAR!$F$7)</f>
        <v>7.4110494285476985E-3</v>
      </c>
    </row>
    <row r="4664" spans="27:36" x14ac:dyDescent="0.25">
      <c r="AA4664" s="32" t="s">
        <v>2210</v>
      </c>
      <c r="AB4664">
        <v>179.42</v>
      </c>
      <c r="AC4664">
        <f t="shared" si="152"/>
        <v>3.5732840731974802E-2</v>
      </c>
      <c r="AD4664" s="42">
        <v>-3.2222222222222374E-3</v>
      </c>
      <c r="AF4664" s="32" t="s">
        <v>2210</v>
      </c>
      <c r="AG4664">
        <v>179.42</v>
      </c>
      <c r="AH4664">
        <f t="shared" si="153"/>
        <v>3.5732840731974802E-2</v>
      </c>
      <c r="AI4664" s="180">
        <v>-3.2222222222222374E-3</v>
      </c>
      <c r="AJ4664" s="42">
        <f ca="1">_xlfn.NORM.INV(RAND(),VAR!$F$6,VAR!$F$7)</f>
        <v>-7.5372777499973145E-3</v>
      </c>
    </row>
    <row r="4665" spans="27:36" x14ac:dyDescent="0.25">
      <c r="AA4665" s="32" t="s">
        <v>1763</v>
      </c>
      <c r="AB4665">
        <v>173.23</v>
      </c>
      <c r="AC4665">
        <f t="shared" si="152"/>
        <v>-0.56232945932289047</v>
      </c>
      <c r="AD4665" s="42">
        <v>-3.222279762932323E-3</v>
      </c>
      <c r="AF4665" s="32" t="s">
        <v>1763</v>
      </c>
      <c r="AG4665">
        <v>173.23</v>
      </c>
      <c r="AH4665">
        <f t="shared" si="153"/>
        <v>-0.56232945932289047</v>
      </c>
      <c r="AI4665" s="180">
        <v>-3.222279762932323E-3</v>
      </c>
      <c r="AJ4665" s="42">
        <f ca="1">_xlfn.NORM.INV(RAND(),VAR!$F$6,VAR!$F$7)</f>
        <v>-4.3343325862878541E-2</v>
      </c>
    </row>
    <row r="4666" spans="27:36" x14ac:dyDescent="0.25">
      <c r="AA4666" s="32" t="s">
        <v>133</v>
      </c>
      <c r="AB4666">
        <v>395.8</v>
      </c>
      <c r="AC4666">
        <f t="shared" si="152"/>
        <v>63.045307443365701</v>
      </c>
      <c r="AD4666" s="42">
        <v>-3.2235317820086262E-3</v>
      </c>
      <c r="AF4666" s="32" t="s">
        <v>133</v>
      </c>
      <c r="AG4666">
        <v>395.8</v>
      </c>
      <c r="AH4666">
        <f t="shared" si="153"/>
        <v>63.045307443365701</v>
      </c>
      <c r="AI4666" s="180">
        <v>-3.2235317820086262E-3</v>
      </c>
      <c r="AJ4666" s="42">
        <f ca="1">_xlfn.NORM.INV(RAND(),VAR!$F$6,VAR!$F$7)</f>
        <v>1.0129560466253185E-2</v>
      </c>
    </row>
    <row r="4667" spans="27:36" x14ac:dyDescent="0.25">
      <c r="AA4667" s="32" t="s">
        <v>7340</v>
      </c>
      <c r="AB4667">
        <v>6.18</v>
      </c>
      <c r="AC4667">
        <f t="shared" si="152"/>
        <v>-0.96144247566758168</v>
      </c>
      <c r="AD4667" s="42">
        <v>-3.225806451612967E-3</v>
      </c>
      <c r="AF4667" s="32" t="s">
        <v>7340</v>
      </c>
      <c r="AG4667">
        <v>6.18</v>
      </c>
      <c r="AH4667">
        <f t="shared" si="153"/>
        <v>-0.96144247566758168</v>
      </c>
      <c r="AI4667" s="180">
        <v>-3.225806451612967E-3</v>
      </c>
      <c r="AJ4667" s="42">
        <f ca="1">_xlfn.NORM.INV(RAND(),VAR!$F$6,VAR!$F$7)</f>
        <v>-2.9956214837543356E-2</v>
      </c>
    </row>
    <row r="4668" spans="27:36" x14ac:dyDescent="0.25">
      <c r="AA4668" s="32" t="s">
        <v>3011</v>
      </c>
      <c r="AB4668">
        <v>160.28</v>
      </c>
      <c r="AC4668">
        <f t="shared" si="152"/>
        <v>9.4010382868267364</v>
      </c>
      <c r="AD4668" s="42">
        <v>-3.2338308457712239E-3</v>
      </c>
      <c r="AF4668" s="32" t="s">
        <v>3011</v>
      </c>
      <c r="AG4668">
        <v>160.28</v>
      </c>
      <c r="AH4668">
        <f t="shared" si="153"/>
        <v>9.4010382868267364</v>
      </c>
      <c r="AI4668" s="180">
        <v>-3.2338308457712239E-3</v>
      </c>
      <c r="AJ4668" s="42">
        <f ca="1">_xlfn.NORM.INV(RAND(),VAR!$F$6,VAR!$F$7)</f>
        <v>4.1840821502804916E-3</v>
      </c>
    </row>
    <row r="4669" spans="27:36" x14ac:dyDescent="0.25">
      <c r="AA4669" s="32" t="s">
        <v>5401</v>
      </c>
      <c r="AB4669">
        <v>15.41</v>
      </c>
      <c r="AC4669">
        <f t="shared" si="152"/>
        <v>4.0032467532467528</v>
      </c>
      <c r="AD4669" s="42">
        <v>-3.2341526520052177E-3</v>
      </c>
      <c r="AF4669" s="32" t="s">
        <v>5401</v>
      </c>
      <c r="AG4669">
        <v>15.41</v>
      </c>
      <c r="AH4669">
        <f t="shared" si="153"/>
        <v>4.0032467532467528</v>
      </c>
      <c r="AI4669" s="180">
        <v>-3.2341526520052177E-3</v>
      </c>
      <c r="AJ4669" s="42">
        <f ca="1">_xlfn.NORM.INV(RAND(),VAR!$F$6,VAR!$F$7)</f>
        <v>1.8159743962540768E-2</v>
      </c>
    </row>
    <row r="4670" spans="27:36" x14ac:dyDescent="0.25">
      <c r="AA4670" s="32" t="s">
        <v>7616</v>
      </c>
      <c r="AB4670">
        <v>3.08</v>
      </c>
      <c r="AC4670">
        <f t="shared" si="152"/>
        <v>-0.97612773213455273</v>
      </c>
      <c r="AD4670" s="42">
        <v>-3.2362459546925182E-3</v>
      </c>
      <c r="AF4670" s="32" t="s">
        <v>7616</v>
      </c>
      <c r="AG4670">
        <v>3.08</v>
      </c>
      <c r="AH4670">
        <f t="shared" si="153"/>
        <v>-0.97612773213455273</v>
      </c>
      <c r="AI4670" s="180">
        <v>-3.2362459546925182E-3</v>
      </c>
      <c r="AJ4670" s="42">
        <f ca="1">_xlfn.NORM.INV(RAND(),VAR!$F$6,VAR!$F$7)</f>
        <v>-3.0243444585316876E-2</v>
      </c>
    </row>
    <row r="4671" spans="27:36" x14ac:dyDescent="0.25">
      <c r="AA4671" s="32" t="s">
        <v>3314</v>
      </c>
      <c r="AB4671">
        <v>129.02000000000001</v>
      </c>
      <c r="AC4671">
        <f t="shared" si="152"/>
        <v>2.8182894347440075</v>
      </c>
      <c r="AD4671" s="42">
        <v>-3.2447466007415882E-3</v>
      </c>
      <c r="AF4671" s="32" t="s">
        <v>3314</v>
      </c>
      <c r="AG4671">
        <v>129.02000000000001</v>
      </c>
      <c r="AH4671">
        <f t="shared" si="153"/>
        <v>2.8182894347440075</v>
      </c>
      <c r="AI4671" s="180">
        <v>-3.2447466007415882E-3</v>
      </c>
      <c r="AJ4671" s="42">
        <f ca="1">_xlfn.NORM.INV(RAND(),VAR!$F$6,VAR!$F$7)</f>
        <v>-2.9567398049175631E-3</v>
      </c>
    </row>
    <row r="4672" spans="27:36" x14ac:dyDescent="0.25">
      <c r="AA4672" s="32" t="s">
        <v>4430</v>
      </c>
      <c r="AB4672">
        <v>33.79</v>
      </c>
      <c r="AC4672">
        <f t="shared" si="152"/>
        <v>-0.71697797135438479</v>
      </c>
      <c r="AD4672" s="42">
        <v>-3.244837758112129E-3</v>
      </c>
      <c r="AF4672" s="32" t="s">
        <v>4430</v>
      </c>
      <c r="AG4672">
        <v>33.79</v>
      </c>
      <c r="AH4672">
        <f t="shared" si="153"/>
        <v>-0.71697797135438479</v>
      </c>
      <c r="AI4672" s="180">
        <v>-3.244837758112129E-3</v>
      </c>
      <c r="AJ4672" s="42">
        <f ca="1">_xlfn.NORM.INV(RAND(),VAR!$F$6,VAR!$F$7)</f>
        <v>2.1409260072890199E-4</v>
      </c>
    </row>
    <row r="4673" spans="27:36" x14ac:dyDescent="0.25">
      <c r="AA4673" s="32" t="s">
        <v>3510</v>
      </c>
      <c r="AB4673">
        <v>119.39</v>
      </c>
      <c r="AC4673">
        <f t="shared" si="152"/>
        <v>38.016339869281047</v>
      </c>
      <c r="AD4673" s="42">
        <v>-3.2559692770078863E-3</v>
      </c>
      <c r="AF4673" s="32" t="s">
        <v>3510</v>
      </c>
      <c r="AG4673">
        <v>119.39</v>
      </c>
      <c r="AH4673">
        <f t="shared" si="153"/>
        <v>38.016339869281047</v>
      </c>
      <c r="AI4673" s="180">
        <v>-3.2559692770078863E-3</v>
      </c>
      <c r="AJ4673" s="42">
        <f ca="1">_xlfn.NORM.INV(RAND(),VAR!$F$6,VAR!$F$7)</f>
        <v>-1.0234014451367731E-2</v>
      </c>
    </row>
    <row r="4674" spans="27:36" x14ac:dyDescent="0.25">
      <c r="AA4674" s="32" t="s">
        <v>7607</v>
      </c>
      <c r="AB4674">
        <v>3.06</v>
      </c>
      <c r="AC4674">
        <f t="shared" si="152"/>
        <v>-0.98359337300949012</v>
      </c>
      <c r="AD4674" s="42">
        <v>-3.2573289902279035E-3</v>
      </c>
      <c r="AF4674" s="32" t="s">
        <v>7607</v>
      </c>
      <c r="AG4674">
        <v>3.06</v>
      </c>
      <c r="AH4674">
        <f t="shared" si="153"/>
        <v>-0.98359337300949012</v>
      </c>
      <c r="AI4674" s="180">
        <v>-3.2573289902279035E-3</v>
      </c>
      <c r="AJ4674" s="42">
        <f ca="1">_xlfn.NORM.INV(RAND(),VAR!$F$6,VAR!$F$7)</f>
        <v>1.0247353450756471E-2</v>
      </c>
    </row>
    <row r="4675" spans="27:36" x14ac:dyDescent="0.25">
      <c r="AA4675" s="32" t="s">
        <v>2229</v>
      </c>
      <c r="AB4675">
        <v>186.51</v>
      </c>
      <c r="AC4675">
        <f t="shared" si="152"/>
        <v>-0.17557353136188836</v>
      </c>
      <c r="AD4675" s="42">
        <v>-3.2599401453613508E-3</v>
      </c>
      <c r="AF4675" s="32" t="s">
        <v>2229</v>
      </c>
      <c r="AG4675">
        <v>186.51</v>
      </c>
      <c r="AH4675">
        <f t="shared" si="153"/>
        <v>-0.17557353136188836</v>
      </c>
      <c r="AI4675" s="180">
        <v>-3.2599401453613508E-3</v>
      </c>
      <c r="AJ4675" s="42">
        <f ca="1">_xlfn.NORM.INV(RAND(),VAR!$F$6,VAR!$F$7)</f>
        <v>-1.6611105292774365E-2</v>
      </c>
    </row>
    <row r="4676" spans="27:36" x14ac:dyDescent="0.25">
      <c r="AA4676" s="32" t="s">
        <v>1163</v>
      </c>
      <c r="AB4676">
        <v>226.23</v>
      </c>
      <c r="AC4676">
        <f t="shared" ref="AC4676:AC4739" si="154">(AB4676/AB4677)-1</f>
        <v>0.65203738863735938</v>
      </c>
      <c r="AD4676" s="42">
        <v>-3.2603427765784954E-3</v>
      </c>
      <c r="AF4676" s="32" t="s">
        <v>1163</v>
      </c>
      <c r="AG4676">
        <v>226.23</v>
      </c>
      <c r="AH4676">
        <f t="shared" ref="AH4676:AH4739" si="155">(AG4676/AG4677)-1</f>
        <v>0.65203738863735938</v>
      </c>
      <c r="AI4676" s="180">
        <v>-3.2603427765784954E-3</v>
      </c>
      <c r="AJ4676" s="42">
        <f ca="1">_xlfn.NORM.INV(RAND(),VAR!$F$6,VAR!$F$7)</f>
        <v>-5.9711817027288429E-2</v>
      </c>
    </row>
    <row r="4677" spans="27:36" x14ac:dyDescent="0.25">
      <c r="AA4677" s="32" t="s">
        <v>1580</v>
      </c>
      <c r="AB4677">
        <v>136.94</v>
      </c>
      <c r="AC4677">
        <f t="shared" si="154"/>
        <v>1.4626298083955103E-3</v>
      </c>
      <c r="AD4677" s="42">
        <v>-3.2753475507678598E-3</v>
      </c>
      <c r="AF4677" s="32" t="s">
        <v>1580</v>
      </c>
      <c r="AG4677">
        <v>136.94</v>
      </c>
      <c r="AH4677">
        <f t="shared" si="155"/>
        <v>1.4626298083955103E-3</v>
      </c>
      <c r="AI4677" s="180">
        <v>-3.2753475507678598E-3</v>
      </c>
      <c r="AJ4677" s="42">
        <f ca="1">_xlfn.NORM.INV(RAND(),VAR!$F$6,VAR!$F$7)</f>
        <v>1.5203902386095487E-3</v>
      </c>
    </row>
    <row r="4678" spans="27:36" x14ac:dyDescent="0.25">
      <c r="AA4678" s="32" t="s">
        <v>2811</v>
      </c>
      <c r="AB4678">
        <v>136.74</v>
      </c>
      <c r="AC4678">
        <f t="shared" si="154"/>
        <v>-0.31810701640652272</v>
      </c>
      <c r="AD4678" s="42">
        <v>-3.2801224579049881E-3</v>
      </c>
      <c r="AF4678" s="32" t="s">
        <v>2811</v>
      </c>
      <c r="AG4678">
        <v>136.74</v>
      </c>
      <c r="AH4678">
        <f t="shared" si="155"/>
        <v>-0.31810701640652272</v>
      </c>
      <c r="AI4678" s="180">
        <v>-3.2801224579049881E-3</v>
      </c>
      <c r="AJ4678" s="42">
        <f ca="1">_xlfn.NORM.INV(RAND(),VAR!$F$6,VAR!$F$7)</f>
        <v>-3.518214746446241E-2</v>
      </c>
    </row>
    <row r="4679" spans="27:36" x14ac:dyDescent="0.25">
      <c r="AA4679" s="32" t="s">
        <v>2046</v>
      </c>
      <c r="AB4679">
        <v>200.53</v>
      </c>
      <c r="AC4679">
        <f t="shared" si="154"/>
        <v>15.531739488870567</v>
      </c>
      <c r="AD4679" s="42">
        <v>-3.2804811372334486E-3</v>
      </c>
      <c r="AF4679" s="32" t="s">
        <v>2046</v>
      </c>
      <c r="AG4679">
        <v>200.53</v>
      </c>
      <c r="AH4679">
        <f t="shared" si="155"/>
        <v>15.531739488870567</v>
      </c>
      <c r="AI4679" s="180">
        <v>-3.2804811372334486E-3</v>
      </c>
      <c r="AJ4679" s="42">
        <f ca="1">_xlfn.NORM.INV(RAND(),VAR!$F$6,VAR!$F$7)</f>
        <v>-1.9858970292782382E-2</v>
      </c>
    </row>
    <row r="4680" spans="27:36" x14ac:dyDescent="0.25">
      <c r="AA4680" s="32" t="s">
        <v>5625</v>
      </c>
      <c r="AB4680">
        <v>12.13</v>
      </c>
      <c r="AC4680">
        <f t="shared" si="154"/>
        <v>-0.33278327832783272</v>
      </c>
      <c r="AD4680" s="42">
        <v>-3.2867707477403085E-3</v>
      </c>
      <c r="AF4680" s="32" t="s">
        <v>5625</v>
      </c>
      <c r="AG4680">
        <v>12.13</v>
      </c>
      <c r="AH4680">
        <f t="shared" si="155"/>
        <v>-0.33278327832783272</v>
      </c>
      <c r="AI4680" s="180">
        <v>-3.2867707477403085E-3</v>
      </c>
      <c r="AJ4680" s="42">
        <f ca="1">_xlfn.NORM.INV(RAND(),VAR!$F$6,VAR!$F$7)</f>
        <v>-2.5160705383963179E-2</v>
      </c>
    </row>
    <row r="4681" spans="27:36" x14ac:dyDescent="0.25">
      <c r="AA4681" s="32" t="s">
        <v>5342</v>
      </c>
      <c r="AB4681">
        <v>18.18</v>
      </c>
      <c r="AC4681">
        <f t="shared" si="154"/>
        <v>5</v>
      </c>
      <c r="AD4681" s="42">
        <v>-3.2894736842105088E-3</v>
      </c>
      <c r="AF4681" s="32" t="s">
        <v>5342</v>
      </c>
      <c r="AG4681">
        <v>18.18</v>
      </c>
      <c r="AH4681">
        <f t="shared" si="155"/>
        <v>5</v>
      </c>
      <c r="AI4681" s="180">
        <v>-3.2894736842105088E-3</v>
      </c>
      <c r="AJ4681" s="42">
        <f ca="1">_xlfn.NORM.INV(RAND(),VAR!$F$6,VAR!$F$7)</f>
        <v>-3.3996501348347578E-2</v>
      </c>
    </row>
    <row r="4682" spans="27:36" x14ac:dyDescent="0.25">
      <c r="AA4682" s="32" t="s">
        <v>7682</v>
      </c>
      <c r="AB4682">
        <v>3.03</v>
      </c>
      <c r="AC4682">
        <f t="shared" si="154"/>
        <v>-0.99337400774125828</v>
      </c>
      <c r="AD4682" s="42">
        <v>-3.2894736842106198E-3</v>
      </c>
      <c r="AF4682" s="32" t="s">
        <v>7682</v>
      </c>
      <c r="AG4682">
        <v>3.03</v>
      </c>
      <c r="AH4682">
        <f t="shared" si="155"/>
        <v>-0.99337400774125828</v>
      </c>
      <c r="AI4682" s="180">
        <v>-3.2894736842106198E-3</v>
      </c>
      <c r="AJ4682" s="42">
        <f ca="1">_xlfn.NORM.INV(RAND(),VAR!$F$6,VAR!$F$7)</f>
        <v>-4.0790116288236221E-2</v>
      </c>
    </row>
    <row r="4683" spans="27:36" x14ac:dyDescent="0.25">
      <c r="AA4683" s="32" t="s">
        <v>634</v>
      </c>
      <c r="AB4683">
        <v>457.29</v>
      </c>
      <c r="AC4683">
        <f t="shared" si="154"/>
        <v>15.843093922651935</v>
      </c>
      <c r="AD4683" s="42">
        <v>-3.2911944202266286E-3</v>
      </c>
      <c r="AF4683" s="32" t="s">
        <v>634</v>
      </c>
      <c r="AG4683">
        <v>457.29</v>
      </c>
      <c r="AH4683">
        <f t="shared" si="155"/>
        <v>15.843093922651935</v>
      </c>
      <c r="AI4683" s="180">
        <v>-3.2911944202266286E-3</v>
      </c>
      <c r="AJ4683" s="42">
        <f ca="1">_xlfn.NORM.INV(RAND(),VAR!$F$6,VAR!$F$7)</f>
        <v>-1.7309139520645233E-2</v>
      </c>
    </row>
    <row r="4684" spans="27:36" x14ac:dyDescent="0.25">
      <c r="AA4684" s="32" t="s">
        <v>4844</v>
      </c>
      <c r="AB4684">
        <v>27.15</v>
      </c>
      <c r="AC4684">
        <f t="shared" si="154"/>
        <v>-0.67835564506575052</v>
      </c>
      <c r="AD4684" s="42">
        <v>-3.3039647577092213E-3</v>
      </c>
      <c r="AF4684" s="32" t="s">
        <v>4844</v>
      </c>
      <c r="AG4684">
        <v>27.15</v>
      </c>
      <c r="AH4684">
        <f t="shared" si="155"/>
        <v>-0.67835564506575052</v>
      </c>
      <c r="AI4684" s="180">
        <v>-3.3039647577092213E-3</v>
      </c>
      <c r="AJ4684" s="42">
        <f ca="1">_xlfn.NORM.INV(RAND(),VAR!$F$6,VAR!$F$7)</f>
        <v>-3.8143187485332655E-3</v>
      </c>
    </row>
    <row r="4685" spans="27:36" x14ac:dyDescent="0.25">
      <c r="AA4685" s="32" t="s">
        <v>3710</v>
      </c>
      <c r="AB4685">
        <v>84.41</v>
      </c>
      <c r="AC4685">
        <f t="shared" si="154"/>
        <v>-0.39045349508954363</v>
      </c>
      <c r="AD4685" s="42">
        <v>-3.3061754634550189E-3</v>
      </c>
      <c r="AF4685" s="32" t="s">
        <v>3710</v>
      </c>
      <c r="AG4685">
        <v>84.41</v>
      </c>
      <c r="AH4685">
        <f t="shared" si="155"/>
        <v>-0.39045349508954363</v>
      </c>
      <c r="AI4685" s="180">
        <v>-3.3061754634550189E-3</v>
      </c>
      <c r="AJ4685" s="42">
        <f ca="1">_xlfn.NORM.INV(RAND(),VAR!$F$6,VAR!$F$7)</f>
        <v>3.0338049145840991E-2</v>
      </c>
    </row>
    <row r="4686" spans="27:36" x14ac:dyDescent="0.25">
      <c r="AA4686" s="32" t="s">
        <v>2858</v>
      </c>
      <c r="AB4686">
        <v>138.47999999999999</v>
      </c>
      <c r="AC4686">
        <f t="shared" si="154"/>
        <v>-0.68395828103247602</v>
      </c>
      <c r="AD4686" s="42">
        <v>-3.3107816323593164E-3</v>
      </c>
      <c r="AF4686" s="32" t="s">
        <v>2858</v>
      </c>
      <c r="AG4686">
        <v>138.47999999999999</v>
      </c>
      <c r="AH4686">
        <f t="shared" si="155"/>
        <v>-0.68395828103247602</v>
      </c>
      <c r="AI4686" s="180">
        <v>-3.3107816323593164E-3</v>
      </c>
      <c r="AJ4686" s="42">
        <f ca="1">_xlfn.NORM.INV(RAND(),VAR!$F$6,VAR!$F$7)</f>
        <v>5.5361057220122793E-2</v>
      </c>
    </row>
    <row r="4687" spans="27:36" x14ac:dyDescent="0.25">
      <c r="AA4687" s="32" t="s">
        <v>146</v>
      </c>
      <c r="AB4687">
        <v>438.17</v>
      </c>
      <c r="AC4687">
        <f t="shared" si="154"/>
        <v>3.1742402591216541</v>
      </c>
      <c r="AD4687" s="42">
        <v>-3.3209744557922694E-3</v>
      </c>
      <c r="AF4687" s="32" t="s">
        <v>146</v>
      </c>
      <c r="AG4687">
        <v>438.17</v>
      </c>
      <c r="AH4687">
        <f t="shared" si="155"/>
        <v>3.1742402591216541</v>
      </c>
      <c r="AI4687" s="180">
        <v>-3.3209744557922694E-3</v>
      </c>
      <c r="AJ4687" s="42">
        <f ca="1">_xlfn.NORM.INV(RAND(),VAR!$F$6,VAR!$F$7)</f>
        <v>-1.0753398560726017E-2</v>
      </c>
    </row>
    <row r="4688" spans="27:36" x14ac:dyDescent="0.25">
      <c r="AA4688" s="32" t="s">
        <v>3584</v>
      </c>
      <c r="AB4688">
        <v>104.97</v>
      </c>
      <c r="AC4688">
        <f t="shared" si="154"/>
        <v>-0.39651604001379781</v>
      </c>
      <c r="AD4688" s="42">
        <v>-3.3232054690466306E-3</v>
      </c>
      <c r="AF4688" s="32" t="s">
        <v>3584</v>
      </c>
      <c r="AG4688">
        <v>104.97</v>
      </c>
      <c r="AH4688">
        <f t="shared" si="155"/>
        <v>-0.39651604001379781</v>
      </c>
      <c r="AI4688" s="180">
        <v>-3.3232054690466306E-3</v>
      </c>
      <c r="AJ4688" s="42">
        <f ca="1">_xlfn.NORM.INV(RAND(),VAR!$F$6,VAR!$F$7)</f>
        <v>2.4391783010244937E-2</v>
      </c>
    </row>
    <row r="4689" spans="27:36" x14ac:dyDescent="0.25">
      <c r="AA4689" s="32" t="s">
        <v>2264</v>
      </c>
      <c r="AB4689">
        <v>173.94</v>
      </c>
      <c r="AC4689">
        <f t="shared" si="154"/>
        <v>4.2757051865332123</v>
      </c>
      <c r="AD4689" s="42">
        <v>-3.323401329360598E-3</v>
      </c>
      <c r="AF4689" s="32" t="s">
        <v>2264</v>
      </c>
      <c r="AG4689">
        <v>173.94</v>
      </c>
      <c r="AH4689">
        <f t="shared" si="155"/>
        <v>4.2757051865332123</v>
      </c>
      <c r="AI4689" s="180">
        <v>-3.323401329360598E-3</v>
      </c>
      <c r="AJ4689" s="42">
        <f ca="1">_xlfn.NORM.INV(RAND(),VAR!$F$6,VAR!$F$7)</f>
        <v>-3.516082699986516E-3</v>
      </c>
    </row>
    <row r="4690" spans="27:36" x14ac:dyDescent="0.25">
      <c r="AA4690" s="32" t="s">
        <v>4777</v>
      </c>
      <c r="AB4690">
        <v>32.97</v>
      </c>
      <c r="AC4690">
        <f t="shared" si="154"/>
        <v>-0.88399422961894369</v>
      </c>
      <c r="AD4690" s="42">
        <v>-3.3252720677146019E-3</v>
      </c>
      <c r="AF4690" s="32" t="s">
        <v>4777</v>
      </c>
      <c r="AG4690">
        <v>32.97</v>
      </c>
      <c r="AH4690">
        <f t="shared" si="155"/>
        <v>-0.88399422961894369</v>
      </c>
      <c r="AI4690" s="180">
        <v>-3.3252720677146019E-3</v>
      </c>
      <c r="AJ4690" s="42">
        <f ca="1">_xlfn.NORM.INV(RAND(),VAR!$F$6,VAR!$F$7)</f>
        <v>-2.1924816051148457E-2</v>
      </c>
    </row>
    <row r="4691" spans="27:36" x14ac:dyDescent="0.25">
      <c r="AA4691" s="32" t="s">
        <v>1062</v>
      </c>
      <c r="AB4691">
        <v>284.20999999999998</v>
      </c>
      <c r="AC4691">
        <f t="shared" si="154"/>
        <v>8.5085312813650038</v>
      </c>
      <c r="AD4691" s="42">
        <v>-3.3314630382944577E-3</v>
      </c>
      <c r="AF4691" s="32" t="s">
        <v>1062</v>
      </c>
      <c r="AG4691">
        <v>284.20999999999998</v>
      </c>
      <c r="AH4691">
        <f t="shared" si="155"/>
        <v>8.5085312813650038</v>
      </c>
      <c r="AI4691" s="180">
        <v>-3.3314630382944577E-3</v>
      </c>
      <c r="AJ4691" s="42">
        <f ca="1">_xlfn.NORM.INV(RAND(),VAR!$F$6,VAR!$F$7)</f>
        <v>2.3099118117501302E-3</v>
      </c>
    </row>
    <row r="4692" spans="27:36" x14ac:dyDescent="0.25">
      <c r="AA4692" s="32" t="s">
        <v>4803</v>
      </c>
      <c r="AB4692">
        <v>29.89</v>
      </c>
      <c r="AC4692">
        <f t="shared" si="154"/>
        <v>-0.81479645579032156</v>
      </c>
      <c r="AD4692" s="42">
        <v>-3.3344448149382755E-3</v>
      </c>
      <c r="AF4692" s="32" t="s">
        <v>4803</v>
      </c>
      <c r="AG4692">
        <v>29.89</v>
      </c>
      <c r="AH4692">
        <f t="shared" si="155"/>
        <v>-0.81479645579032156</v>
      </c>
      <c r="AI4692" s="180">
        <v>-3.3344448149382755E-3</v>
      </c>
      <c r="AJ4692" s="42">
        <f ca="1">_xlfn.NORM.INV(RAND(),VAR!$F$6,VAR!$F$7)</f>
        <v>-2.2065408846174356E-3</v>
      </c>
    </row>
    <row r="4693" spans="27:36" x14ac:dyDescent="0.25">
      <c r="AA4693" s="32" t="s">
        <v>1446</v>
      </c>
      <c r="AB4693">
        <v>161.38999999999999</v>
      </c>
      <c r="AC4693">
        <f t="shared" si="154"/>
        <v>0.1740016003491669</v>
      </c>
      <c r="AD4693" s="42">
        <v>-3.3347742851851381E-3</v>
      </c>
      <c r="AF4693" s="32" t="s">
        <v>1446</v>
      </c>
      <c r="AG4693">
        <v>161.38999999999999</v>
      </c>
      <c r="AH4693">
        <f t="shared" si="155"/>
        <v>0.1740016003491669</v>
      </c>
      <c r="AI4693" s="180">
        <v>-3.3347742851851381E-3</v>
      </c>
      <c r="AJ4693" s="42">
        <f ca="1">_xlfn.NORM.INV(RAND(),VAR!$F$6,VAR!$F$7)</f>
        <v>-6.4303219839696455E-3</v>
      </c>
    </row>
    <row r="4694" spans="27:36" x14ac:dyDescent="0.25">
      <c r="AA4694" s="32" t="s">
        <v>3187</v>
      </c>
      <c r="AB4694">
        <v>137.47</v>
      </c>
      <c r="AC4694">
        <f t="shared" si="154"/>
        <v>10.50376569037657</v>
      </c>
      <c r="AD4694" s="42">
        <v>-3.3350250126876757E-3</v>
      </c>
      <c r="AF4694" s="32" t="s">
        <v>3187</v>
      </c>
      <c r="AG4694">
        <v>137.47</v>
      </c>
      <c r="AH4694">
        <f t="shared" si="155"/>
        <v>10.50376569037657</v>
      </c>
      <c r="AI4694" s="180">
        <v>-3.3350250126876757E-3</v>
      </c>
      <c r="AJ4694" s="42">
        <f ca="1">_xlfn.NORM.INV(RAND(),VAR!$F$6,VAR!$F$7)</f>
        <v>4.3070095714218416E-2</v>
      </c>
    </row>
    <row r="4695" spans="27:36" x14ac:dyDescent="0.25">
      <c r="AA4695" s="32" t="s">
        <v>5535</v>
      </c>
      <c r="AB4695">
        <v>11.95</v>
      </c>
      <c r="AC4695">
        <f t="shared" si="154"/>
        <v>-0.92975133736993709</v>
      </c>
      <c r="AD4695" s="42">
        <v>-3.3361134278566684E-3</v>
      </c>
      <c r="AF4695" s="32" t="s">
        <v>5535</v>
      </c>
      <c r="AG4695">
        <v>11.95</v>
      </c>
      <c r="AH4695">
        <f t="shared" si="155"/>
        <v>-0.92975133736993709</v>
      </c>
      <c r="AI4695" s="180">
        <v>-3.3361134278566684E-3</v>
      </c>
      <c r="AJ4695" s="42">
        <f ca="1">_xlfn.NORM.INV(RAND(),VAR!$F$6,VAR!$F$7)</f>
        <v>-1.1683230956712797E-2</v>
      </c>
    </row>
    <row r="4696" spans="27:36" x14ac:dyDescent="0.25">
      <c r="AA4696" s="32" t="s">
        <v>1743</v>
      </c>
      <c r="AB4696">
        <v>170.11</v>
      </c>
      <c r="AC4696">
        <f t="shared" si="154"/>
        <v>-0.37351305564762627</v>
      </c>
      <c r="AD4696" s="42">
        <v>-3.3395828450901721E-3</v>
      </c>
      <c r="AF4696" s="32" t="s">
        <v>1743</v>
      </c>
      <c r="AG4696">
        <v>170.11</v>
      </c>
      <c r="AH4696">
        <f t="shared" si="155"/>
        <v>-0.37351305564762627</v>
      </c>
      <c r="AI4696" s="180">
        <v>-3.3395828450901721E-3</v>
      </c>
      <c r="AJ4696" s="42">
        <f ca="1">_xlfn.NORM.INV(RAND(),VAR!$F$6,VAR!$F$7)</f>
        <v>4.8630429194589193E-3</v>
      </c>
    </row>
    <row r="4697" spans="27:36" x14ac:dyDescent="0.25">
      <c r="AA4697" s="32" t="s">
        <v>1021</v>
      </c>
      <c r="AB4697">
        <v>271.52999999999997</v>
      </c>
      <c r="AC4697">
        <f t="shared" si="154"/>
        <v>21.760268231349539</v>
      </c>
      <c r="AD4697" s="42">
        <v>-3.3401849948613282E-3</v>
      </c>
      <c r="AF4697" s="32" t="s">
        <v>1021</v>
      </c>
      <c r="AG4697">
        <v>271.52999999999997</v>
      </c>
      <c r="AH4697">
        <f t="shared" si="155"/>
        <v>21.760268231349539</v>
      </c>
      <c r="AI4697" s="180">
        <v>-3.3401849948613282E-3</v>
      </c>
      <c r="AJ4697" s="42">
        <f ca="1">_xlfn.NORM.INV(RAND(),VAR!$F$6,VAR!$F$7)</f>
        <v>-1.0590875188185338E-2</v>
      </c>
    </row>
    <row r="4698" spans="27:36" x14ac:dyDescent="0.25">
      <c r="AA4698" s="32" t="s">
        <v>5560</v>
      </c>
      <c r="AB4698">
        <v>11.93</v>
      </c>
      <c r="AC4698">
        <f t="shared" si="154"/>
        <v>-0.9333221551531411</v>
      </c>
      <c r="AD4698" s="42">
        <v>-3.3416875522139788E-3</v>
      </c>
      <c r="AF4698" s="32" t="s">
        <v>5560</v>
      </c>
      <c r="AG4698">
        <v>11.93</v>
      </c>
      <c r="AH4698">
        <f t="shared" si="155"/>
        <v>-0.9333221551531411</v>
      </c>
      <c r="AI4698" s="180">
        <v>-3.3416875522139788E-3</v>
      </c>
      <c r="AJ4698" s="42">
        <f ca="1">_xlfn.NORM.INV(RAND(),VAR!$F$6,VAR!$F$7)</f>
        <v>-3.4337480297796978E-2</v>
      </c>
    </row>
    <row r="4699" spans="27:36" x14ac:dyDescent="0.25">
      <c r="AA4699" s="32" t="s">
        <v>1232</v>
      </c>
      <c r="AB4699">
        <v>178.92</v>
      </c>
      <c r="AC4699">
        <f t="shared" si="154"/>
        <v>-0.5773709696468643</v>
      </c>
      <c r="AD4699" s="42">
        <v>-3.3422459893049927E-3</v>
      </c>
      <c r="AF4699" s="32" t="s">
        <v>1232</v>
      </c>
      <c r="AG4699">
        <v>178.92</v>
      </c>
      <c r="AH4699">
        <f t="shared" si="155"/>
        <v>-0.5773709696468643</v>
      </c>
      <c r="AI4699" s="180">
        <v>-3.3422459893049927E-3</v>
      </c>
      <c r="AJ4699" s="42">
        <f ca="1">_xlfn.NORM.INV(RAND(),VAR!$F$6,VAR!$F$7)</f>
        <v>2.0840056162928736E-2</v>
      </c>
    </row>
    <row r="4700" spans="27:36" x14ac:dyDescent="0.25">
      <c r="AA4700" s="32" t="s">
        <v>574</v>
      </c>
      <c r="AB4700">
        <v>423.35</v>
      </c>
      <c r="AC4700">
        <f t="shared" si="154"/>
        <v>70.151260504201687</v>
      </c>
      <c r="AD4700" s="42">
        <v>-3.3429856157448645E-3</v>
      </c>
      <c r="AF4700" s="32" t="s">
        <v>574</v>
      </c>
      <c r="AG4700">
        <v>423.35</v>
      </c>
      <c r="AH4700">
        <f t="shared" si="155"/>
        <v>70.151260504201687</v>
      </c>
      <c r="AI4700" s="180">
        <v>-3.3429856157448645E-3</v>
      </c>
      <c r="AJ4700" s="42">
        <f ca="1">_xlfn.NORM.INV(RAND(),VAR!$F$6,VAR!$F$7)</f>
        <v>-4.3003136309463438E-3</v>
      </c>
    </row>
    <row r="4701" spans="27:36" x14ac:dyDescent="0.25">
      <c r="AA4701" s="32" t="s">
        <v>7343</v>
      </c>
      <c r="AB4701">
        <v>5.95</v>
      </c>
      <c r="AC4701">
        <f t="shared" si="154"/>
        <v>-0.95120150906257694</v>
      </c>
      <c r="AD4701" s="42">
        <v>-3.3500837520937798E-3</v>
      </c>
      <c r="AF4701" s="32" t="s">
        <v>7343</v>
      </c>
      <c r="AG4701">
        <v>5.95</v>
      </c>
      <c r="AH4701">
        <f t="shared" si="155"/>
        <v>-0.95120150906257694</v>
      </c>
      <c r="AI4701" s="180">
        <v>-3.3500837520937798E-3</v>
      </c>
      <c r="AJ4701" s="42">
        <f ca="1">_xlfn.NORM.INV(RAND(),VAR!$F$6,VAR!$F$7)</f>
        <v>1.4882901123217615E-2</v>
      </c>
    </row>
    <row r="4702" spans="27:36" x14ac:dyDescent="0.25">
      <c r="AA4702" s="32" t="s">
        <v>3495</v>
      </c>
      <c r="AB4702">
        <v>121.93</v>
      </c>
      <c r="AC4702">
        <f t="shared" si="154"/>
        <v>1.4139774302118395</v>
      </c>
      <c r="AD4702" s="42">
        <v>-3.3513160045773871E-3</v>
      </c>
      <c r="AF4702" s="32" t="s">
        <v>3495</v>
      </c>
      <c r="AG4702">
        <v>121.93</v>
      </c>
      <c r="AH4702">
        <f t="shared" si="155"/>
        <v>1.4139774302118395</v>
      </c>
      <c r="AI4702" s="180">
        <v>-3.3513160045773871E-3</v>
      </c>
      <c r="AJ4702" s="42">
        <f ca="1">_xlfn.NORM.INV(RAND(),VAR!$F$6,VAR!$F$7)</f>
        <v>-2.859897879423532E-2</v>
      </c>
    </row>
    <row r="4703" spans="27:36" x14ac:dyDescent="0.25">
      <c r="AA4703" s="32" t="s">
        <v>4138</v>
      </c>
      <c r="AB4703">
        <v>50.51</v>
      </c>
      <c r="AC4703">
        <f t="shared" si="154"/>
        <v>2.405933917734322</v>
      </c>
      <c r="AD4703" s="42">
        <v>-3.3543804262036181E-3</v>
      </c>
      <c r="AF4703" s="32" t="s">
        <v>4138</v>
      </c>
      <c r="AG4703">
        <v>50.51</v>
      </c>
      <c r="AH4703">
        <f t="shared" si="155"/>
        <v>2.405933917734322</v>
      </c>
      <c r="AI4703" s="180">
        <v>-3.3543804262036181E-3</v>
      </c>
      <c r="AJ4703" s="42">
        <f ca="1">_xlfn.NORM.INV(RAND(),VAR!$F$6,VAR!$F$7)</f>
        <v>-1.5568274851045776E-2</v>
      </c>
    </row>
    <row r="4704" spans="27:36" x14ac:dyDescent="0.25">
      <c r="AA4704" s="32" t="s">
        <v>5473</v>
      </c>
      <c r="AB4704">
        <v>14.83</v>
      </c>
      <c r="AC4704">
        <f t="shared" si="154"/>
        <v>0.66816647919010119</v>
      </c>
      <c r="AD4704" s="42">
        <v>-3.3602150537634934E-3</v>
      </c>
      <c r="AF4704" s="32" t="s">
        <v>5473</v>
      </c>
      <c r="AG4704">
        <v>14.83</v>
      </c>
      <c r="AH4704">
        <f t="shared" si="155"/>
        <v>0.66816647919010119</v>
      </c>
      <c r="AI4704" s="180">
        <v>-3.3602150537634934E-3</v>
      </c>
      <c r="AJ4704" s="42">
        <f ca="1">_xlfn.NORM.INV(RAND(),VAR!$F$6,VAR!$F$7)</f>
        <v>3.0937947503574047E-2</v>
      </c>
    </row>
    <row r="4705" spans="27:36" x14ac:dyDescent="0.25">
      <c r="AA4705" s="32" t="s">
        <v>6400</v>
      </c>
      <c r="AB4705">
        <v>8.89</v>
      </c>
      <c r="AC4705">
        <f t="shared" si="154"/>
        <v>-0.93477622890682321</v>
      </c>
      <c r="AD4705" s="42">
        <v>-3.3632286995515237E-3</v>
      </c>
      <c r="AF4705" s="32" t="s">
        <v>6400</v>
      </c>
      <c r="AG4705">
        <v>8.89</v>
      </c>
      <c r="AH4705">
        <f t="shared" si="155"/>
        <v>-0.93477622890682321</v>
      </c>
      <c r="AI4705" s="180">
        <v>-3.3632286995515237E-3</v>
      </c>
      <c r="AJ4705" s="42">
        <f ca="1">_xlfn.NORM.INV(RAND(),VAR!$F$6,VAR!$F$7)</f>
        <v>-1.192033361507127E-2</v>
      </c>
    </row>
    <row r="4706" spans="27:36" x14ac:dyDescent="0.25">
      <c r="AA4706" s="32" t="s">
        <v>3351</v>
      </c>
      <c r="AB4706">
        <v>136.30000000000001</v>
      </c>
      <c r="AC4706">
        <f t="shared" si="154"/>
        <v>3.1822644983123656</v>
      </c>
      <c r="AD4706" s="42">
        <v>-3.3635565954955871E-3</v>
      </c>
      <c r="AF4706" s="32" t="s">
        <v>3351</v>
      </c>
      <c r="AG4706">
        <v>136.30000000000001</v>
      </c>
      <c r="AH4706">
        <f t="shared" si="155"/>
        <v>3.1822644983123656</v>
      </c>
      <c r="AI4706" s="180">
        <v>-3.3635565954955871E-3</v>
      </c>
      <c r="AJ4706" s="42">
        <f ca="1">_xlfn.NORM.INV(RAND(),VAR!$F$6,VAR!$F$7)</f>
        <v>-1.1765507538500062E-2</v>
      </c>
    </row>
    <row r="4707" spans="27:36" x14ac:dyDescent="0.25">
      <c r="AA4707" s="32" t="s">
        <v>4764</v>
      </c>
      <c r="AB4707">
        <v>32.590000000000003</v>
      </c>
      <c r="AC4707">
        <f t="shared" si="154"/>
        <v>1.2050067658998649</v>
      </c>
      <c r="AD4707" s="42">
        <v>-3.3639143730886945E-3</v>
      </c>
      <c r="AF4707" s="32" t="s">
        <v>4764</v>
      </c>
      <c r="AG4707">
        <v>32.590000000000003</v>
      </c>
      <c r="AH4707">
        <f t="shared" si="155"/>
        <v>1.2050067658998649</v>
      </c>
      <c r="AI4707" s="180">
        <v>-3.3639143730886945E-3</v>
      </c>
      <c r="AJ4707" s="42">
        <f ca="1">_xlfn.NORM.INV(RAND(),VAR!$F$6,VAR!$F$7)</f>
        <v>-2.3820061606284818E-3</v>
      </c>
    </row>
    <row r="4708" spans="27:36" x14ac:dyDescent="0.25">
      <c r="AA4708" s="32" t="s">
        <v>5472</v>
      </c>
      <c r="AB4708">
        <v>14.78</v>
      </c>
      <c r="AC4708">
        <f t="shared" si="154"/>
        <v>-0.89781526548672563</v>
      </c>
      <c r="AD4708" s="42">
        <v>-3.3715441672286239E-3</v>
      </c>
      <c r="AF4708" s="32" t="s">
        <v>5472</v>
      </c>
      <c r="AG4708">
        <v>14.78</v>
      </c>
      <c r="AH4708">
        <f t="shared" si="155"/>
        <v>-0.89781526548672563</v>
      </c>
      <c r="AI4708" s="180">
        <v>-3.3715441672286239E-3</v>
      </c>
      <c r="AJ4708" s="42">
        <f ca="1">_xlfn.NORM.INV(RAND(),VAR!$F$6,VAR!$F$7)</f>
        <v>3.5375934380440441E-3</v>
      </c>
    </row>
    <row r="4709" spans="27:36" x14ac:dyDescent="0.25">
      <c r="AA4709" s="32" t="s">
        <v>3163</v>
      </c>
      <c r="AB4709">
        <v>144.63999999999999</v>
      </c>
      <c r="AC4709">
        <f t="shared" si="154"/>
        <v>6.5802077960356531E-2</v>
      </c>
      <c r="AD4709" s="42">
        <v>-3.3762833321849817E-3</v>
      </c>
      <c r="AF4709" s="32" t="s">
        <v>3163</v>
      </c>
      <c r="AG4709">
        <v>144.63999999999999</v>
      </c>
      <c r="AH4709">
        <f t="shared" si="155"/>
        <v>6.5802077960356531E-2</v>
      </c>
      <c r="AI4709" s="180">
        <v>-3.3762833321849817E-3</v>
      </c>
      <c r="AJ4709" s="42">
        <f ca="1">_xlfn.NORM.INV(RAND(),VAR!$F$6,VAR!$F$7)</f>
        <v>-3.079398330359558E-2</v>
      </c>
    </row>
    <row r="4710" spans="27:36" x14ac:dyDescent="0.25">
      <c r="AA4710" s="32" t="s">
        <v>3201</v>
      </c>
      <c r="AB4710">
        <v>135.71</v>
      </c>
      <c r="AC4710">
        <f t="shared" si="154"/>
        <v>45.003389830508475</v>
      </c>
      <c r="AD4710" s="42">
        <v>-3.3781302783284506E-3</v>
      </c>
      <c r="AF4710" s="32" t="s">
        <v>3201</v>
      </c>
      <c r="AG4710">
        <v>135.71</v>
      </c>
      <c r="AH4710">
        <f t="shared" si="155"/>
        <v>45.003389830508475</v>
      </c>
      <c r="AI4710" s="180">
        <v>-3.3781302783284506E-3</v>
      </c>
      <c r="AJ4710" s="42">
        <f ca="1">_xlfn.NORM.INV(RAND(),VAR!$F$6,VAR!$F$7)</f>
        <v>7.1781442887496535E-3</v>
      </c>
    </row>
    <row r="4711" spans="27:36" x14ac:dyDescent="0.25">
      <c r="AA4711" s="32" t="s">
        <v>7546</v>
      </c>
      <c r="AB4711">
        <v>2.95</v>
      </c>
      <c r="AC4711">
        <f t="shared" si="154"/>
        <v>-0.98408072958825754</v>
      </c>
      <c r="AD4711" s="42">
        <v>-3.3783783783782884E-3</v>
      </c>
      <c r="AF4711" s="32" t="s">
        <v>7546</v>
      </c>
      <c r="AG4711">
        <v>2.95</v>
      </c>
      <c r="AH4711">
        <f t="shared" si="155"/>
        <v>-0.98408072958825754</v>
      </c>
      <c r="AI4711" s="180">
        <v>-3.3783783783782884E-3</v>
      </c>
      <c r="AJ4711" s="42">
        <f ca="1">_xlfn.NORM.INV(RAND(),VAR!$F$6,VAR!$F$7)</f>
        <v>1.2665334406710412E-2</v>
      </c>
    </row>
    <row r="4712" spans="27:36" x14ac:dyDescent="0.25">
      <c r="AA4712" s="32" t="s">
        <v>185</v>
      </c>
      <c r="AB4712">
        <v>185.31</v>
      </c>
      <c r="AC4712">
        <f t="shared" si="154"/>
        <v>-0.54316635440291883</v>
      </c>
      <c r="AD4712" s="42">
        <v>-3.3881897386253135E-3</v>
      </c>
      <c r="AF4712" s="32" t="s">
        <v>185</v>
      </c>
      <c r="AG4712">
        <v>185.31</v>
      </c>
      <c r="AH4712">
        <f t="shared" si="155"/>
        <v>-0.54316635440291883</v>
      </c>
      <c r="AI4712" s="180">
        <v>-3.3881897386253135E-3</v>
      </c>
      <c r="AJ4712" s="42">
        <f ca="1">_xlfn.NORM.INV(RAND(),VAR!$F$6,VAR!$F$7)</f>
        <v>-6.1442882152147713E-4</v>
      </c>
    </row>
    <row r="4713" spans="27:36" x14ac:dyDescent="0.25">
      <c r="AA4713" s="32" t="s">
        <v>555</v>
      </c>
      <c r="AB4713">
        <v>405.64</v>
      </c>
      <c r="AC4713">
        <f t="shared" si="154"/>
        <v>4.3205666316894025</v>
      </c>
      <c r="AD4713" s="42">
        <v>-3.3904967814849529E-3</v>
      </c>
      <c r="AF4713" s="32" t="s">
        <v>555</v>
      </c>
      <c r="AG4713">
        <v>405.64</v>
      </c>
      <c r="AH4713">
        <f t="shared" si="155"/>
        <v>4.3205666316894025</v>
      </c>
      <c r="AI4713" s="180">
        <v>-3.3904967814849529E-3</v>
      </c>
      <c r="AJ4713" s="42">
        <f ca="1">_xlfn.NORM.INV(RAND(),VAR!$F$6,VAR!$F$7)</f>
        <v>-3.0226634234261328E-2</v>
      </c>
    </row>
    <row r="4714" spans="27:36" x14ac:dyDescent="0.25">
      <c r="AA4714" s="32" t="s">
        <v>3862</v>
      </c>
      <c r="AB4714">
        <v>76.239999999999995</v>
      </c>
      <c r="AC4714">
        <f t="shared" si="154"/>
        <v>12.010238907849828</v>
      </c>
      <c r="AD4714" s="42">
        <v>-3.3986928104575709E-3</v>
      </c>
      <c r="AF4714" s="32" t="s">
        <v>3862</v>
      </c>
      <c r="AG4714">
        <v>76.239999999999995</v>
      </c>
      <c r="AH4714">
        <f t="shared" si="155"/>
        <v>12.010238907849828</v>
      </c>
      <c r="AI4714" s="180">
        <v>-3.3986928104575709E-3</v>
      </c>
      <c r="AJ4714" s="42">
        <f ca="1">_xlfn.NORM.INV(RAND(),VAR!$F$6,VAR!$F$7)</f>
        <v>1.4374858024037884E-3</v>
      </c>
    </row>
    <row r="4715" spans="27:36" x14ac:dyDescent="0.25">
      <c r="AA4715" s="32" t="s">
        <v>7312</v>
      </c>
      <c r="AB4715">
        <v>5.86</v>
      </c>
      <c r="AC4715">
        <f t="shared" si="154"/>
        <v>-0.33333333333333326</v>
      </c>
      <c r="AD4715" s="42">
        <v>-3.4013605442175798E-3</v>
      </c>
      <c r="AF4715" s="32" t="s">
        <v>7312</v>
      </c>
      <c r="AG4715">
        <v>5.86</v>
      </c>
      <c r="AH4715">
        <f t="shared" si="155"/>
        <v>-0.33333333333333326</v>
      </c>
      <c r="AI4715" s="180">
        <v>-3.4013605442175798E-3</v>
      </c>
      <c r="AJ4715" s="42">
        <f ca="1">_xlfn.NORM.INV(RAND(),VAR!$F$6,VAR!$F$7)</f>
        <v>2.2795512924337863E-3</v>
      </c>
    </row>
    <row r="4716" spans="27:36" x14ac:dyDescent="0.25">
      <c r="AA4716" s="32" t="s">
        <v>6417</v>
      </c>
      <c r="AB4716">
        <v>8.7899999999999991</v>
      </c>
      <c r="AC4716">
        <f t="shared" si="154"/>
        <v>-0.94115678136296688</v>
      </c>
      <c r="AD4716" s="42">
        <v>-3.4013605442178019E-3</v>
      </c>
      <c r="AF4716" s="32" t="s">
        <v>6417</v>
      </c>
      <c r="AG4716">
        <v>8.7899999999999991</v>
      </c>
      <c r="AH4716">
        <f t="shared" si="155"/>
        <v>-0.94115678136296688</v>
      </c>
      <c r="AI4716" s="180">
        <v>-3.4013605442178019E-3</v>
      </c>
      <c r="AJ4716" s="42">
        <f ca="1">_xlfn.NORM.INV(RAND(),VAR!$F$6,VAR!$F$7)</f>
        <v>8.5637766930380752E-3</v>
      </c>
    </row>
    <row r="4717" spans="27:36" x14ac:dyDescent="0.25">
      <c r="AA4717" s="32" t="s">
        <v>2968</v>
      </c>
      <c r="AB4717">
        <v>149.38</v>
      </c>
      <c r="AC4717">
        <f t="shared" si="154"/>
        <v>-0.10524109014675054</v>
      </c>
      <c r="AD4717" s="42">
        <v>-3.4024951631195233E-3</v>
      </c>
      <c r="AF4717" s="32" t="s">
        <v>2968</v>
      </c>
      <c r="AG4717">
        <v>149.38</v>
      </c>
      <c r="AH4717">
        <f t="shared" si="155"/>
        <v>-0.10524109014675054</v>
      </c>
      <c r="AI4717" s="180">
        <v>-3.4024951631195233E-3</v>
      </c>
      <c r="AJ4717" s="42">
        <f ca="1">_xlfn.NORM.INV(RAND(),VAR!$F$6,VAR!$F$7)</f>
        <v>-1.5950129007152047E-2</v>
      </c>
    </row>
    <row r="4718" spans="27:36" x14ac:dyDescent="0.25">
      <c r="AA4718" s="32" t="s">
        <v>2482</v>
      </c>
      <c r="AB4718">
        <v>166.95</v>
      </c>
      <c r="AC4718">
        <f t="shared" si="154"/>
        <v>-0.41804935861684334</v>
      </c>
      <c r="AD4718" s="42">
        <v>-3.4025787965616949E-3</v>
      </c>
      <c r="AF4718" s="32" t="s">
        <v>2482</v>
      </c>
      <c r="AG4718">
        <v>166.95</v>
      </c>
      <c r="AH4718">
        <f t="shared" si="155"/>
        <v>-0.41804935861684334</v>
      </c>
      <c r="AI4718" s="180">
        <v>-3.4025787965616949E-3</v>
      </c>
      <c r="AJ4718" s="42">
        <f ca="1">_xlfn.NORM.INV(RAND(),VAR!$F$6,VAR!$F$7)</f>
        <v>-2.0397239094580469E-2</v>
      </c>
    </row>
    <row r="4719" spans="27:36" x14ac:dyDescent="0.25">
      <c r="AA4719" s="32" t="s">
        <v>286</v>
      </c>
      <c r="AB4719">
        <v>286.88</v>
      </c>
      <c r="AC4719">
        <f t="shared" si="154"/>
        <v>-0.2616651653583838</v>
      </c>
      <c r="AD4719" s="42">
        <v>-3.4044327103454064E-3</v>
      </c>
      <c r="AF4719" s="32" t="s">
        <v>286</v>
      </c>
      <c r="AG4719">
        <v>286.88</v>
      </c>
      <c r="AH4719">
        <f t="shared" si="155"/>
        <v>-0.2616651653583838</v>
      </c>
      <c r="AI4719" s="180">
        <v>-3.4044327103454064E-3</v>
      </c>
      <c r="AJ4719" s="42">
        <f ca="1">_xlfn.NORM.INV(RAND(),VAR!$F$6,VAR!$F$7)</f>
        <v>6.7655563186177778E-3</v>
      </c>
    </row>
    <row r="4720" spans="27:36" x14ac:dyDescent="0.25">
      <c r="AA4720" s="32" t="s">
        <v>378</v>
      </c>
      <c r="AB4720">
        <v>388.55</v>
      </c>
      <c r="AC4720">
        <f t="shared" si="154"/>
        <v>1.4278305423644091</v>
      </c>
      <c r="AD4720" s="42">
        <v>-3.4113060428849762E-3</v>
      </c>
      <c r="AF4720" s="32" t="s">
        <v>378</v>
      </c>
      <c r="AG4720">
        <v>388.55</v>
      </c>
      <c r="AH4720">
        <f t="shared" si="155"/>
        <v>1.4278305423644091</v>
      </c>
      <c r="AI4720" s="180">
        <v>-3.4113060428849762E-3</v>
      </c>
      <c r="AJ4720" s="42">
        <f ca="1">_xlfn.NORM.INV(RAND(),VAR!$F$6,VAR!$F$7)</f>
        <v>-4.9560381177572877E-3</v>
      </c>
    </row>
    <row r="4721" spans="27:36" x14ac:dyDescent="0.25">
      <c r="AA4721" s="32" t="s">
        <v>1387</v>
      </c>
      <c r="AB4721">
        <v>160.04</v>
      </c>
      <c r="AC4721">
        <f t="shared" si="154"/>
        <v>-0.57329493947635046</v>
      </c>
      <c r="AD4721" s="42">
        <v>-3.4248707889658059E-3</v>
      </c>
      <c r="AF4721" s="32" t="s">
        <v>1387</v>
      </c>
      <c r="AG4721">
        <v>160.04</v>
      </c>
      <c r="AH4721">
        <f t="shared" si="155"/>
        <v>-0.57329493947635046</v>
      </c>
      <c r="AI4721" s="180">
        <v>-3.4248707889658059E-3</v>
      </c>
      <c r="AJ4721" s="42">
        <f ca="1">_xlfn.NORM.INV(RAND(),VAR!$F$6,VAR!$F$7)</f>
        <v>-6.8489219841729829E-2</v>
      </c>
    </row>
    <row r="4722" spans="27:36" x14ac:dyDescent="0.25">
      <c r="AA4722" s="32" t="s">
        <v>927</v>
      </c>
      <c r="AB4722">
        <v>375.06</v>
      </c>
      <c r="AC4722">
        <f t="shared" si="154"/>
        <v>31.360655737704917</v>
      </c>
      <c r="AD4722" s="42">
        <v>-3.4276604224791063E-3</v>
      </c>
      <c r="AF4722" s="32" t="s">
        <v>927</v>
      </c>
      <c r="AG4722">
        <v>375.06</v>
      </c>
      <c r="AH4722">
        <f t="shared" si="155"/>
        <v>31.360655737704917</v>
      </c>
      <c r="AI4722" s="180">
        <v>-3.4276604224791063E-3</v>
      </c>
      <c r="AJ4722" s="42">
        <f ca="1">_xlfn.NORM.INV(RAND(),VAR!$F$6,VAR!$F$7)</f>
        <v>-1.3809325927656798E-2</v>
      </c>
    </row>
    <row r="4723" spans="27:36" x14ac:dyDescent="0.25">
      <c r="AA4723" s="32" t="s">
        <v>5690</v>
      </c>
      <c r="AB4723">
        <v>11.59</v>
      </c>
      <c r="AC4723">
        <f t="shared" si="154"/>
        <v>-0.96920337992241057</v>
      </c>
      <c r="AD4723" s="42">
        <v>-3.4393809114360296E-3</v>
      </c>
      <c r="AF4723" s="32" t="s">
        <v>5690</v>
      </c>
      <c r="AG4723">
        <v>11.59</v>
      </c>
      <c r="AH4723">
        <f t="shared" si="155"/>
        <v>-0.96920337992241057</v>
      </c>
      <c r="AI4723" s="180">
        <v>-3.4393809114360296E-3</v>
      </c>
      <c r="AJ4723" s="42">
        <f ca="1">_xlfn.NORM.INV(RAND(),VAR!$F$6,VAR!$F$7)</f>
        <v>2.6836149952567494E-2</v>
      </c>
    </row>
    <row r="4724" spans="27:36" x14ac:dyDescent="0.25">
      <c r="AA4724" s="32" t="s">
        <v>718</v>
      </c>
      <c r="AB4724">
        <v>376.34</v>
      </c>
      <c r="AC4724">
        <f t="shared" si="154"/>
        <v>-5.7453416149068293E-2</v>
      </c>
      <c r="AD4724" s="42">
        <v>-3.4424319457684316E-3</v>
      </c>
      <c r="AF4724" s="32" t="s">
        <v>718</v>
      </c>
      <c r="AG4724">
        <v>376.34</v>
      </c>
      <c r="AH4724">
        <f t="shared" si="155"/>
        <v>-5.7453416149068293E-2</v>
      </c>
      <c r="AI4724" s="180">
        <v>-3.4424319457684316E-3</v>
      </c>
      <c r="AJ4724" s="42">
        <f ca="1">_xlfn.NORM.INV(RAND(),VAR!$F$6,VAR!$F$7)</f>
        <v>-2.671784509158795E-3</v>
      </c>
    </row>
    <row r="4725" spans="27:36" x14ac:dyDescent="0.25">
      <c r="AA4725" s="32" t="s">
        <v>478</v>
      </c>
      <c r="AB4725">
        <v>399.28</v>
      </c>
      <c r="AC4725">
        <f t="shared" si="154"/>
        <v>5.3759467947533501E-2</v>
      </c>
      <c r="AD4725" s="42">
        <v>-3.4443168771528532E-3</v>
      </c>
      <c r="AF4725" s="32" t="s">
        <v>478</v>
      </c>
      <c r="AG4725">
        <v>399.28</v>
      </c>
      <c r="AH4725">
        <f t="shared" si="155"/>
        <v>5.3759467947533501E-2</v>
      </c>
      <c r="AI4725" s="180">
        <v>-3.4443168771528532E-3</v>
      </c>
      <c r="AJ4725" s="42">
        <f ca="1">_xlfn.NORM.INV(RAND(),VAR!$F$6,VAR!$F$7)</f>
        <v>2.4886860418913404E-2</v>
      </c>
    </row>
    <row r="4726" spans="27:36" x14ac:dyDescent="0.25">
      <c r="AA4726" s="32" t="s">
        <v>714</v>
      </c>
      <c r="AB4726">
        <v>378.91</v>
      </c>
      <c r="AC4726">
        <f t="shared" si="154"/>
        <v>0.22576992753623193</v>
      </c>
      <c r="AD4726" s="42">
        <v>-3.4453737309978472E-3</v>
      </c>
      <c r="AF4726" s="32" t="s">
        <v>714</v>
      </c>
      <c r="AG4726">
        <v>378.91</v>
      </c>
      <c r="AH4726">
        <f t="shared" si="155"/>
        <v>0.22576992753623193</v>
      </c>
      <c r="AI4726" s="180">
        <v>-3.4453737309978472E-3</v>
      </c>
      <c r="AJ4726" s="42">
        <f ca="1">_xlfn.NORM.INV(RAND(),VAR!$F$6,VAR!$F$7)</f>
        <v>-1.3262240308301632E-2</v>
      </c>
    </row>
    <row r="4727" spans="27:36" x14ac:dyDescent="0.25">
      <c r="AA4727" s="32" t="s">
        <v>1004</v>
      </c>
      <c r="AB4727">
        <v>309.12</v>
      </c>
      <c r="AC4727">
        <f t="shared" si="154"/>
        <v>-0.26571333555038246</v>
      </c>
      <c r="AD4727" s="42">
        <v>-3.4494986943486294E-3</v>
      </c>
      <c r="AF4727" s="32" t="s">
        <v>1004</v>
      </c>
      <c r="AG4727">
        <v>309.12</v>
      </c>
      <c r="AH4727">
        <f t="shared" si="155"/>
        <v>-0.26571333555038246</v>
      </c>
      <c r="AI4727" s="180">
        <v>-3.4494986943486294E-3</v>
      </c>
      <c r="AJ4727" s="42">
        <f ca="1">_xlfn.NORM.INV(RAND(),VAR!$F$6,VAR!$F$7)</f>
        <v>2.4146941706101956E-2</v>
      </c>
    </row>
    <row r="4728" spans="27:36" x14ac:dyDescent="0.25">
      <c r="AA4728" s="32" t="s">
        <v>217</v>
      </c>
      <c r="AB4728">
        <v>420.98</v>
      </c>
      <c r="AC4728">
        <f t="shared" si="154"/>
        <v>1.4751881467544683</v>
      </c>
      <c r="AD4728" s="42">
        <v>-3.4561121105954884E-3</v>
      </c>
      <c r="AF4728" s="32" t="s">
        <v>217</v>
      </c>
      <c r="AG4728">
        <v>420.98</v>
      </c>
      <c r="AH4728">
        <f t="shared" si="155"/>
        <v>1.4751881467544683</v>
      </c>
      <c r="AI4728" s="180">
        <v>-3.4561121105954884E-3</v>
      </c>
      <c r="AJ4728" s="42">
        <f ca="1">_xlfn.NORM.INV(RAND(),VAR!$F$6,VAR!$F$7)</f>
        <v>5.8883781214078869E-3</v>
      </c>
    </row>
    <row r="4729" spans="27:36" x14ac:dyDescent="0.25">
      <c r="AA4729" s="32" t="s">
        <v>1266</v>
      </c>
      <c r="AB4729">
        <v>170.08</v>
      </c>
      <c r="AC4729">
        <f t="shared" si="154"/>
        <v>-0.55562522861472541</v>
      </c>
      <c r="AD4729" s="42">
        <v>-3.4569637311769874E-3</v>
      </c>
      <c r="AF4729" s="32" t="s">
        <v>1266</v>
      </c>
      <c r="AG4729">
        <v>170.08</v>
      </c>
      <c r="AH4729">
        <f t="shared" si="155"/>
        <v>-0.55562522861472541</v>
      </c>
      <c r="AI4729" s="180">
        <v>-3.4569637311769874E-3</v>
      </c>
      <c r="AJ4729" s="42">
        <f ca="1">_xlfn.NORM.INV(RAND(),VAR!$F$6,VAR!$F$7)</f>
        <v>-2.4136872321694952E-2</v>
      </c>
    </row>
    <row r="4730" spans="27:36" x14ac:dyDescent="0.25">
      <c r="AA4730" s="32" t="s">
        <v>870</v>
      </c>
      <c r="AB4730">
        <v>382.74</v>
      </c>
      <c r="AC4730">
        <f t="shared" si="154"/>
        <v>0.34393763825977031</v>
      </c>
      <c r="AD4730" s="42">
        <v>-3.4629104069570094E-3</v>
      </c>
      <c r="AF4730" s="32" t="s">
        <v>870</v>
      </c>
      <c r="AG4730">
        <v>382.74</v>
      </c>
      <c r="AH4730">
        <f t="shared" si="155"/>
        <v>0.34393763825977031</v>
      </c>
      <c r="AI4730" s="180">
        <v>-3.4629104069570094E-3</v>
      </c>
      <c r="AJ4730" s="42">
        <f ca="1">_xlfn.NORM.INV(RAND(),VAR!$F$6,VAR!$F$7)</f>
        <v>-1.2297107483937815E-2</v>
      </c>
    </row>
    <row r="4731" spans="27:36" x14ac:dyDescent="0.25">
      <c r="AA4731" s="32" t="s">
        <v>1011</v>
      </c>
      <c r="AB4731">
        <v>284.79000000000002</v>
      </c>
      <c r="AC4731">
        <f t="shared" si="154"/>
        <v>1.0627987831377661</v>
      </c>
      <c r="AD4731" s="42">
        <v>-3.4642032332561357E-3</v>
      </c>
      <c r="AF4731" s="32" t="s">
        <v>1011</v>
      </c>
      <c r="AG4731">
        <v>284.79000000000002</v>
      </c>
      <c r="AH4731">
        <f t="shared" si="155"/>
        <v>1.0627987831377661</v>
      </c>
      <c r="AI4731" s="180">
        <v>-3.4642032332561357E-3</v>
      </c>
      <c r="AJ4731" s="42">
        <f ca="1">_xlfn.NORM.INV(RAND(),VAR!$F$6,VAR!$F$7)</f>
        <v>-1.1848361315531412E-2</v>
      </c>
    </row>
    <row r="4732" spans="27:36" x14ac:dyDescent="0.25">
      <c r="AA4732" s="32" t="s">
        <v>3214</v>
      </c>
      <c r="AB4732">
        <v>138.06</v>
      </c>
      <c r="AC4732">
        <f t="shared" si="154"/>
        <v>7.0174216027874579</v>
      </c>
      <c r="AD4732" s="42">
        <v>-3.4647033347768863E-3</v>
      </c>
      <c r="AF4732" s="32" t="s">
        <v>3214</v>
      </c>
      <c r="AG4732">
        <v>138.06</v>
      </c>
      <c r="AH4732">
        <f t="shared" si="155"/>
        <v>7.0174216027874579</v>
      </c>
      <c r="AI4732" s="180">
        <v>-3.4647033347768863E-3</v>
      </c>
      <c r="AJ4732" s="42">
        <f ca="1">_xlfn.NORM.INV(RAND(),VAR!$F$6,VAR!$F$7)</f>
        <v>2.9628528827121317E-2</v>
      </c>
    </row>
    <row r="4733" spans="27:36" x14ac:dyDescent="0.25">
      <c r="AA4733" s="32" t="s">
        <v>5355</v>
      </c>
      <c r="AB4733">
        <v>17.22</v>
      </c>
      <c r="AC4733">
        <f t="shared" si="154"/>
        <v>-0.90617848970251713</v>
      </c>
      <c r="AD4733" s="42">
        <v>-3.4722222222223209E-3</v>
      </c>
      <c r="AF4733" s="32" t="s">
        <v>5355</v>
      </c>
      <c r="AG4733">
        <v>17.22</v>
      </c>
      <c r="AH4733">
        <f t="shared" si="155"/>
        <v>-0.90617848970251713</v>
      </c>
      <c r="AI4733" s="180">
        <v>-3.4722222222223209E-3</v>
      </c>
      <c r="AJ4733" s="42">
        <f ca="1">_xlfn.NORM.INV(RAND(),VAR!$F$6,VAR!$F$7)</f>
        <v>4.9894903651760775E-2</v>
      </c>
    </row>
    <row r="4734" spans="27:36" x14ac:dyDescent="0.25">
      <c r="AA4734" s="32" t="s">
        <v>1852</v>
      </c>
      <c r="AB4734">
        <v>183.54</v>
      </c>
      <c r="AC4734">
        <f t="shared" si="154"/>
        <v>6.8024439918533686E-2</v>
      </c>
      <c r="AD4734" s="42">
        <v>-3.4748615484853085E-3</v>
      </c>
      <c r="AF4734" s="32" t="s">
        <v>1852</v>
      </c>
      <c r="AG4734">
        <v>183.54</v>
      </c>
      <c r="AH4734">
        <f t="shared" si="155"/>
        <v>6.8024439918533686E-2</v>
      </c>
      <c r="AI4734" s="180">
        <v>-3.4748615484853085E-3</v>
      </c>
      <c r="AJ4734" s="42">
        <f ca="1">_xlfn.NORM.INV(RAND(),VAR!$F$6,VAR!$F$7)</f>
        <v>-1.4983542766685062E-2</v>
      </c>
    </row>
    <row r="4735" spans="27:36" x14ac:dyDescent="0.25">
      <c r="AA4735" s="32" t="s">
        <v>1745</v>
      </c>
      <c r="AB4735">
        <v>171.85</v>
      </c>
      <c r="AC4735">
        <f t="shared" si="154"/>
        <v>59.087412587412587</v>
      </c>
      <c r="AD4735" s="42">
        <v>-3.4792693534357877E-3</v>
      </c>
      <c r="AF4735" s="32" t="s">
        <v>1745</v>
      </c>
      <c r="AG4735">
        <v>171.85</v>
      </c>
      <c r="AH4735">
        <f t="shared" si="155"/>
        <v>59.087412587412587</v>
      </c>
      <c r="AI4735" s="180">
        <v>-3.4792693534357877E-3</v>
      </c>
      <c r="AJ4735" s="42">
        <f ca="1">_xlfn.NORM.INV(RAND(),VAR!$F$6,VAR!$F$7)</f>
        <v>1.6187832363201406E-2</v>
      </c>
    </row>
    <row r="4736" spans="27:36" x14ac:dyDescent="0.25">
      <c r="AA4736" s="32" t="s">
        <v>7551</v>
      </c>
      <c r="AB4736">
        <v>2.86</v>
      </c>
      <c r="AC4736">
        <f t="shared" si="154"/>
        <v>0</v>
      </c>
      <c r="AD4736" s="42">
        <v>-3.4843205574913716E-3</v>
      </c>
      <c r="AF4736" s="32" t="s">
        <v>7551</v>
      </c>
      <c r="AG4736">
        <v>2.86</v>
      </c>
      <c r="AH4736">
        <f t="shared" si="155"/>
        <v>0</v>
      </c>
      <c r="AI4736" s="180">
        <v>-3.4843205574913716E-3</v>
      </c>
      <c r="AJ4736" s="42">
        <f ca="1">_xlfn.NORM.INV(RAND(),VAR!$F$6,VAR!$F$7)</f>
        <v>-1.1382127926097215E-2</v>
      </c>
    </row>
    <row r="4737" spans="27:36" x14ac:dyDescent="0.25">
      <c r="AA4737" s="32" t="s">
        <v>7563</v>
      </c>
      <c r="AB4737">
        <v>2.86</v>
      </c>
      <c r="AC4737">
        <f t="shared" si="154"/>
        <v>-0.98332555970149249</v>
      </c>
      <c r="AD4737" s="42">
        <v>-3.4843205574913716E-3</v>
      </c>
      <c r="AF4737" s="32" t="s">
        <v>7563</v>
      </c>
      <c r="AG4737">
        <v>2.86</v>
      </c>
      <c r="AH4737">
        <f t="shared" si="155"/>
        <v>-0.98332555970149249</v>
      </c>
      <c r="AI4737" s="180">
        <v>-3.4843205574913716E-3</v>
      </c>
      <c r="AJ4737" s="42">
        <f ca="1">_xlfn.NORM.INV(RAND(),VAR!$F$6,VAR!$F$7)</f>
        <v>2.9997938343783646E-2</v>
      </c>
    </row>
    <row r="4738" spans="27:36" x14ac:dyDescent="0.25">
      <c r="AA4738" s="32" t="s">
        <v>2530</v>
      </c>
      <c r="AB4738">
        <v>171.52</v>
      </c>
      <c r="AC4738">
        <f t="shared" si="154"/>
        <v>-0.47286249923166757</v>
      </c>
      <c r="AD4738" s="42">
        <v>-3.4859400418312259E-3</v>
      </c>
      <c r="AF4738" s="32" t="s">
        <v>2530</v>
      </c>
      <c r="AG4738">
        <v>171.52</v>
      </c>
      <c r="AH4738">
        <f t="shared" si="155"/>
        <v>-0.47286249923166757</v>
      </c>
      <c r="AI4738" s="180">
        <v>-3.4859400418312259E-3</v>
      </c>
      <c r="AJ4738" s="42">
        <f ca="1">_xlfn.NORM.INV(RAND(),VAR!$F$6,VAR!$F$7)</f>
        <v>-1.3740103994820811E-2</v>
      </c>
    </row>
    <row r="4739" spans="27:36" x14ac:dyDescent="0.25">
      <c r="AA4739" s="32" t="s">
        <v>338</v>
      </c>
      <c r="AB4739">
        <v>325.38</v>
      </c>
      <c r="AC4739">
        <f t="shared" si="154"/>
        <v>3.7521542281291076</v>
      </c>
      <c r="AD4739" s="42">
        <v>-3.4913634693126694E-3</v>
      </c>
      <c r="AF4739" s="32" t="s">
        <v>338</v>
      </c>
      <c r="AG4739">
        <v>325.38</v>
      </c>
      <c r="AH4739">
        <f t="shared" si="155"/>
        <v>3.7521542281291076</v>
      </c>
      <c r="AI4739" s="180">
        <v>-3.4913634693126694E-3</v>
      </c>
      <c r="AJ4739" s="42">
        <f ca="1">_xlfn.NORM.INV(RAND(),VAR!$F$6,VAR!$F$7)</f>
        <v>1.9814223631554058E-2</v>
      </c>
    </row>
    <row r="4740" spans="27:36" x14ac:dyDescent="0.25">
      <c r="AA4740" s="32" t="s">
        <v>3959</v>
      </c>
      <c r="AB4740">
        <v>68.47</v>
      </c>
      <c r="AC4740">
        <f t="shared" ref="AC4740:AC4803" si="156">(AB4740/AB4741)-1</f>
        <v>-0.54715608465608456</v>
      </c>
      <c r="AD4740" s="42">
        <v>-3.4929413476931792E-3</v>
      </c>
      <c r="AF4740" s="32" t="s">
        <v>3959</v>
      </c>
      <c r="AG4740">
        <v>68.47</v>
      </c>
      <c r="AH4740">
        <f t="shared" ref="AH4740:AH4803" si="157">(AG4740/AG4741)-1</f>
        <v>-0.54715608465608456</v>
      </c>
      <c r="AI4740" s="180">
        <v>-3.4929413476931792E-3</v>
      </c>
      <c r="AJ4740" s="42">
        <f ca="1">_xlfn.NORM.INV(RAND(),VAR!$F$6,VAR!$F$7)</f>
        <v>2.3127230899239504E-2</v>
      </c>
    </row>
    <row r="4741" spans="27:36" x14ac:dyDescent="0.25">
      <c r="AA4741" s="32" t="s">
        <v>1521</v>
      </c>
      <c r="AB4741">
        <v>151.19999999999999</v>
      </c>
      <c r="AC4741">
        <f t="shared" si="156"/>
        <v>-0.62809917355371903</v>
      </c>
      <c r="AD4741" s="42">
        <v>-3.493046859553206E-3</v>
      </c>
      <c r="AF4741" s="32" t="s">
        <v>1521</v>
      </c>
      <c r="AG4741">
        <v>151.19999999999999</v>
      </c>
      <c r="AH4741">
        <f t="shared" si="157"/>
        <v>-0.62809917355371903</v>
      </c>
      <c r="AI4741" s="180">
        <v>-3.493046859553206E-3</v>
      </c>
      <c r="AJ4741" s="42">
        <f ca="1">_xlfn.NORM.INV(RAND(),VAR!$F$6,VAR!$F$7)</f>
        <v>-4.6092538485220734E-2</v>
      </c>
    </row>
    <row r="4742" spans="27:36" x14ac:dyDescent="0.25">
      <c r="AA4742" s="32" t="s">
        <v>569</v>
      </c>
      <c r="AB4742">
        <v>406.56</v>
      </c>
      <c r="AC4742">
        <f t="shared" si="156"/>
        <v>70.703703703703709</v>
      </c>
      <c r="AD4742" s="42">
        <v>-3.5049878673496515E-3</v>
      </c>
      <c r="AF4742" s="32" t="s">
        <v>569</v>
      </c>
      <c r="AG4742">
        <v>406.56</v>
      </c>
      <c r="AH4742">
        <f t="shared" si="157"/>
        <v>70.703703703703709</v>
      </c>
      <c r="AI4742" s="180">
        <v>-3.5049878673496515E-3</v>
      </c>
      <c r="AJ4742" s="42">
        <f ca="1">_xlfn.NORM.INV(RAND(),VAR!$F$6,VAR!$F$7)</f>
        <v>2.3857314424205828E-2</v>
      </c>
    </row>
    <row r="4743" spans="27:36" x14ac:dyDescent="0.25">
      <c r="AA4743" s="32" t="s">
        <v>7357</v>
      </c>
      <c r="AB4743">
        <v>5.67</v>
      </c>
      <c r="AC4743">
        <f t="shared" si="156"/>
        <v>3.5398230088494742E-3</v>
      </c>
      <c r="AD4743" s="42">
        <v>-3.5149384885765356E-3</v>
      </c>
      <c r="AF4743" s="32" t="s">
        <v>7357</v>
      </c>
      <c r="AG4743">
        <v>5.67</v>
      </c>
      <c r="AH4743">
        <f t="shared" si="157"/>
        <v>3.5398230088494742E-3</v>
      </c>
      <c r="AI4743" s="180">
        <v>-3.5149384885765356E-3</v>
      </c>
      <c r="AJ4743" s="42">
        <f ca="1">_xlfn.NORM.INV(RAND(),VAR!$F$6,VAR!$F$7)</f>
        <v>9.337166910525406E-3</v>
      </c>
    </row>
    <row r="4744" spans="27:36" x14ac:dyDescent="0.25">
      <c r="AA4744" s="32" t="s">
        <v>7307</v>
      </c>
      <c r="AB4744">
        <v>5.65</v>
      </c>
      <c r="AC4744">
        <f t="shared" si="156"/>
        <v>-0.98549273352847533</v>
      </c>
      <c r="AD4744" s="42">
        <v>-3.5273368606700828E-3</v>
      </c>
      <c r="AF4744" s="32" t="s">
        <v>7307</v>
      </c>
      <c r="AG4744">
        <v>5.65</v>
      </c>
      <c r="AH4744">
        <f t="shared" si="157"/>
        <v>-0.98549273352847533</v>
      </c>
      <c r="AI4744" s="180">
        <v>-3.5273368606700828E-3</v>
      </c>
      <c r="AJ4744" s="42">
        <f ca="1">_xlfn.NORM.INV(RAND(),VAR!$F$6,VAR!$F$7)</f>
        <v>6.8532580026827482E-3</v>
      </c>
    </row>
    <row r="4745" spans="27:36" x14ac:dyDescent="0.25">
      <c r="AA4745" s="32" t="s">
        <v>439</v>
      </c>
      <c r="AB4745">
        <v>389.46</v>
      </c>
      <c r="AC4745">
        <f t="shared" si="156"/>
        <v>137.10638297872342</v>
      </c>
      <c r="AD4745" s="42">
        <v>-3.5308566165183075E-3</v>
      </c>
      <c r="AF4745" s="32" t="s">
        <v>439</v>
      </c>
      <c r="AG4745">
        <v>389.46</v>
      </c>
      <c r="AH4745">
        <f t="shared" si="157"/>
        <v>137.10638297872342</v>
      </c>
      <c r="AI4745" s="180">
        <v>-3.5308566165183075E-3</v>
      </c>
      <c r="AJ4745" s="42">
        <f ca="1">_xlfn.NORM.INV(RAND(),VAR!$F$6,VAR!$F$7)</f>
        <v>1.2581824551727683E-2</v>
      </c>
    </row>
    <row r="4746" spans="27:36" x14ac:dyDescent="0.25">
      <c r="AA4746" s="32" t="s">
        <v>7756</v>
      </c>
      <c r="AB4746">
        <v>2.82</v>
      </c>
      <c r="AC4746">
        <f t="shared" si="156"/>
        <v>-0.98428619190906053</v>
      </c>
      <c r="AD4746" s="42">
        <v>-3.5335689045937757E-3</v>
      </c>
      <c r="AF4746" s="32" t="s">
        <v>7756</v>
      </c>
      <c r="AG4746">
        <v>2.82</v>
      </c>
      <c r="AH4746">
        <f t="shared" si="157"/>
        <v>-0.98428619190906053</v>
      </c>
      <c r="AI4746" s="180">
        <v>-3.5335689045937757E-3</v>
      </c>
      <c r="AJ4746" s="42">
        <f ca="1">_xlfn.NORM.INV(RAND(),VAR!$F$6,VAR!$F$7)</f>
        <v>1.0827667254797229E-3</v>
      </c>
    </row>
    <row r="4747" spans="27:36" x14ac:dyDescent="0.25">
      <c r="AA4747" s="32" t="s">
        <v>2251</v>
      </c>
      <c r="AB4747">
        <v>179.46</v>
      </c>
      <c r="AC4747">
        <f t="shared" si="156"/>
        <v>-0.12274527056753182</v>
      </c>
      <c r="AD4747" s="42">
        <v>-3.5535813436978758E-3</v>
      </c>
      <c r="AF4747" s="32" t="s">
        <v>2251</v>
      </c>
      <c r="AG4747">
        <v>179.46</v>
      </c>
      <c r="AH4747">
        <f t="shared" si="157"/>
        <v>-0.12274527056753182</v>
      </c>
      <c r="AI4747" s="180">
        <v>-3.5535813436978758E-3</v>
      </c>
      <c r="AJ4747" s="42">
        <f ca="1">_xlfn.NORM.INV(RAND(),VAR!$F$6,VAR!$F$7)</f>
        <v>2.5294641892277449E-2</v>
      </c>
    </row>
    <row r="4748" spans="27:36" x14ac:dyDescent="0.25">
      <c r="AA4748" s="32" t="s">
        <v>1989</v>
      </c>
      <c r="AB4748">
        <v>204.57</v>
      </c>
      <c r="AC4748">
        <f t="shared" si="156"/>
        <v>1.8084843492586486</v>
      </c>
      <c r="AD4748" s="42">
        <v>-3.5557720409158389E-3</v>
      </c>
      <c r="AF4748" s="32" t="s">
        <v>1989</v>
      </c>
      <c r="AG4748">
        <v>204.57</v>
      </c>
      <c r="AH4748">
        <f t="shared" si="157"/>
        <v>1.8084843492586486</v>
      </c>
      <c r="AI4748" s="180">
        <v>-3.5557720409158389E-3</v>
      </c>
      <c r="AJ4748" s="42">
        <f ca="1">_xlfn.NORM.INV(RAND(),VAR!$F$6,VAR!$F$7)</f>
        <v>-5.3336461529715114E-3</v>
      </c>
    </row>
    <row r="4749" spans="27:36" x14ac:dyDescent="0.25">
      <c r="AA4749" s="32" t="s">
        <v>3903</v>
      </c>
      <c r="AB4749">
        <v>72.84</v>
      </c>
      <c r="AC4749">
        <f t="shared" si="156"/>
        <v>-0.65743309975074071</v>
      </c>
      <c r="AD4749" s="42">
        <v>-3.5567715458275639E-3</v>
      </c>
      <c r="AF4749" s="32" t="s">
        <v>3903</v>
      </c>
      <c r="AG4749">
        <v>72.84</v>
      </c>
      <c r="AH4749">
        <f t="shared" si="157"/>
        <v>-0.65743309975074071</v>
      </c>
      <c r="AI4749" s="180">
        <v>-3.5567715458275639E-3</v>
      </c>
      <c r="AJ4749" s="42">
        <f ca="1">_xlfn.NORM.INV(RAND(),VAR!$F$6,VAR!$F$7)</f>
        <v>5.3606491423486877E-2</v>
      </c>
    </row>
    <row r="4750" spans="27:36" x14ac:dyDescent="0.25">
      <c r="AA4750" s="32" t="s">
        <v>1906</v>
      </c>
      <c r="AB4750">
        <v>212.63</v>
      </c>
      <c r="AC4750">
        <f t="shared" si="156"/>
        <v>24.373508353221954</v>
      </c>
      <c r="AD4750" s="42">
        <v>-3.5615539622287917E-3</v>
      </c>
      <c r="AF4750" s="32" t="s">
        <v>1906</v>
      </c>
      <c r="AG4750">
        <v>212.63</v>
      </c>
      <c r="AH4750">
        <f t="shared" si="157"/>
        <v>24.373508353221954</v>
      </c>
      <c r="AI4750" s="180">
        <v>-3.5615539622287917E-3</v>
      </c>
      <c r="AJ4750" s="42">
        <f ca="1">_xlfn.NORM.INV(RAND(),VAR!$F$6,VAR!$F$7)</f>
        <v>-1.1008925817878153E-2</v>
      </c>
    </row>
    <row r="4751" spans="27:36" x14ac:dyDescent="0.25">
      <c r="AA4751" s="32" t="s">
        <v>5841</v>
      </c>
      <c r="AB4751">
        <v>8.3800000000000008</v>
      </c>
      <c r="AC4751">
        <f t="shared" si="156"/>
        <v>-0.94223876481940994</v>
      </c>
      <c r="AD4751" s="42">
        <v>-3.5671819262781401E-3</v>
      </c>
      <c r="AF4751" s="32" t="s">
        <v>5841</v>
      </c>
      <c r="AG4751">
        <v>8.3800000000000008</v>
      </c>
      <c r="AH4751">
        <f t="shared" si="157"/>
        <v>-0.94223876481940994</v>
      </c>
      <c r="AI4751" s="180">
        <v>-3.5671819262781401E-3</v>
      </c>
      <c r="AJ4751" s="42">
        <f ca="1">_xlfn.NORM.INV(RAND(),VAR!$F$6,VAR!$F$7)</f>
        <v>1.481409344720973E-2</v>
      </c>
    </row>
    <row r="4752" spans="27:36" x14ac:dyDescent="0.25">
      <c r="AA4752" s="32" t="s">
        <v>1592</v>
      </c>
      <c r="AB4752">
        <v>145.08000000000001</v>
      </c>
      <c r="AC4752">
        <f t="shared" si="156"/>
        <v>-5.4113965314904089E-2</v>
      </c>
      <c r="AD4752" s="42">
        <v>-3.5714285714284477E-3</v>
      </c>
      <c r="AF4752" s="32" t="s">
        <v>1592</v>
      </c>
      <c r="AG4752">
        <v>145.08000000000001</v>
      </c>
      <c r="AH4752">
        <f t="shared" si="157"/>
        <v>-5.4113965314904089E-2</v>
      </c>
      <c r="AI4752" s="180">
        <v>-3.5714285714284477E-3</v>
      </c>
      <c r="AJ4752" s="42">
        <f ca="1">_xlfn.NORM.INV(RAND(),VAR!$F$6,VAR!$F$7)</f>
        <v>4.827792353613791E-3</v>
      </c>
    </row>
    <row r="4753" spans="27:36" x14ac:dyDescent="0.25">
      <c r="AA4753" s="32" t="s">
        <v>2972</v>
      </c>
      <c r="AB4753">
        <v>153.38</v>
      </c>
      <c r="AC4753">
        <f t="shared" si="156"/>
        <v>-0.60144475626234284</v>
      </c>
      <c r="AD4753" s="42">
        <v>-3.573052686286049E-3</v>
      </c>
      <c r="AF4753" s="32" t="s">
        <v>2972</v>
      </c>
      <c r="AG4753">
        <v>153.38</v>
      </c>
      <c r="AH4753">
        <f t="shared" si="157"/>
        <v>-0.60144475626234284</v>
      </c>
      <c r="AI4753" s="180">
        <v>-3.573052686286049E-3</v>
      </c>
      <c r="AJ4753" s="42">
        <f ca="1">_xlfn.NORM.INV(RAND(),VAR!$F$6,VAR!$F$7)</f>
        <v>1.349566188190927E-2</v>
      </c>
    </row>
    <row r="4754" spans="27:36" x14ac:dyDescent="0.25">
      <c r="AA4754" s="32" t="s">
        <v>864</v>
      </c>
      <c r="AB4754">
        <v>384.84</v>
      </c>
      <c r="AC4754">
        <f t="shared" si="156"/>
        <v>1.2628329511377667</v>
      </c>
      <c r="AD4754" s="42">
        <v>-3.5730930557714702E-3</v>
      </c>
      <c r="AF4754" s="32" t="s">
        <v>864</v>
      </c>
      <c r="AG4754">
        <v>384.84</v>
      </c>
      <c r="AH4754">
        <f t="shared" si="157"/>
        <v>1.2628329511377667</v>
      </c>
      <c r="AI4754" s="180">
        <v>-3.5730930557714702E-3</v>
      </c>
      <c r="AJ4754" s="42">
        <f ca="1">_xlfn.NORM.INV(RAND(),VAR!$F$6,VAR!$F$7)</f>
        <v>4.1309939657171993E-3</v>
      </c>
    </row>
    <row r="4755" spans="27:36" x14ac:dyDescent="0.25">
      <c r="AA4755" s="32" t="s">
        <v>1828</v>
      </c>
      <c r="AB4755">
        <v>170.07</v>
      </c>
      <c r="AC4755">
        <f t="shared" si="156"/>
        <v>29.533213644524235</v>
      </c>
      <c r="AD4755" s="42">
        <v>-3.5739395359738468E-3</v>
      </c>
      <c r="AF4755" s="32" t="s">
        <v>1828</v>
      </c>
      <c r="AG4755">
        <v>170.07</v>
      </c>
      <c r="AH4755">
        <f t="shared" si="157"/>
        <v>29.533213644524235</v>
      </c>
      <c r="AI4755" s="180">
        <v>-3.5739395359738468E-3</v>
      </c>
      <c r="AJ4755" s="42">
        <f ca="1">_xlfn.NORM.INV(RAND(),VAR!$F$6,VAR!$F$7)</f>
        <v>-2.3011657381091944E-2</v>
      </c>
    </row>
    <row r="4756" spans="27:36" x14ac:dyDescent="0.25">
      <c r="AA4756" s="32" t="s">
        <v>6666</v>
      </c>
      <c r="AB4756">
        <v>5.57</v>
      </c>
      <c r="AC4756">
        <f t="shared" si="156"/>
        <v>-0.96483807840414115</v>
      </c>
      <c r="AD4756" s="42">
        <v>-3.5778175313058158E-3</v>
      </c>
      <c r="AF4756" s="32" t="s">
        <v>6666</v>
      </c>
      <c r="AG4756">
        <v>5.57</v>
      </c>
      <c r="AH4756">
        <f t="shared" si="157"/>
        <v>-0.96483807840414115</v>
      </c>
      <c r="AI4756" s="180">
        <v>-3.5778175313058158E-3</v>
      </c>
      <c r="AJ4756" s="42">
        <f ca="1">_xlfn.NORM.INV(RAND(),VAR!$F$6,VAR!$F$7)</f>
        <v>1.4545266106317017E-2</v>
      </c>
    </row>
    <row r="4757" spans="27:36" x14ac:dyDescent="0.25">
      <c r="AA4757" s="32" t="s">
        <v>1412</v>
      </c>
      <c r="AB4757">
        <v>158.41</v>
      </c>
      <c r="AC4757">
        <f t="shared" si="156"/>
        <v>2.3561440677966097</v>
      </c>
      <c r="AD4757" s="42">
        <v>-3.5853566486350186E-3</v>
      </c>
      <c r="AF4757" s="32" t="s">
        <v>1412</v>
      </c>
      <c r="AG4757">
        <v>158.41</v>
      </c>
      <c r="AH4757">
        <f t="shared" si="157"/>
        <v>2.3561440677966097</v>
      </c>
      <c r="AI4757" s="180">
        <v>-3.5853566486350186E-3</v>
      </c>
      <c r="AJ4757" s="42">
        <f ca="1">_xlfn.NORM.INV(RAND(),VAR!$F$6,VAR!$F$7)</f>
        <v>2.2252407582387262E-2</v>
      </c>
    </row>
    <row r="4758" spans="27:36" x14ac:dyDescent="0.25">
      <c r="AA4758" s="32" t="s">
        <v>4184</v>
      </c>
      <c r="AB4758">
        <v>47.2</v>
      </c>
      <c r="AC4758">
        <f t="shared" si="156"/>
        <v>-0.88097639701432318</v>
      </c>
      <c r="AD4758" s="42">
        <v>-3.5887692632466939E-3</v>
      </c>
      <c r="AF4758" s="32" t="s">
        <v>4184</v>
      </c>
      <c r="AG4758">
        <v>47.2</v>
      </c>
      <c r="AH4758">
        <f t="shared" si="157"/>
        <v>-0.88097639701432318</v>
      </c>
      <c r="AI4758" s="180">
        <v>-3.5887692632466939E-3</v>
      </c>
      <c r="AJ4758" s="42">
        <f ca="1">_xlfn.NORM.INV(RAND(),VAR!$F$6,VAR!$F$7)</f>
        <v>-1.2401260131732339E-2</v>
      </c>
    </row>
    <row r="4759" spans="27:36" x14ac:dyDescent="0.25">
      <c r="AA4759" s="32" t="s">
        <v>464</v>
      </c>
      <c r="AB4759">
        <v>396.56</v>
      </c>
      <c r="AC4759">
        <f t="shared" si="156"/>
        <v>1.6125568219250281</v>
      </c>
      <c r="AD4759" s="42">
        <v>-3.5930551018870105E-3</v>
      </c>
      <c r="AF4759" s="32" t="s">
        <v>464</v>
      </c>
      <c r="AG4759">
        <v>396.56</v>
      </c>
      <c r="AH4759">
        <f t="shared" si="157"/>
        <v>1.6125568219250281</v>
      </c>
      <c r="AI4759" s="180">
        <v>-3.5930551018870105E-3</v>
      </c>
      <c r="AJ4759" s="42">
        <f ca="1">_xlfn.NORM.INV(RAND(),VAR!$F$6,VAR!$F$7)</f>
        <v>6.2224523933942649E-3</v>
      </c>
    </row>
    <row r="4760" spans="27:36" x14ac:dyDescent="0.25">
      <c r="AA4760" s="32" t="s">
        <v>2768</v>
      </c>
      <c r="AB4760">
        <v>151.79</v>
      </c>
      <c r="AC4760">
        <f t="shared" si="156"/>
        <v>4.5176299527444561</v>
      </c>
      <c r="AD4760" s="42">
        <v>-3.610345280294136E-3</v>
      </c>
      <c r="AF4760" s="32" t="s">
        <v>2768</v>
      </c>
      <c r="AG4760">
        <v>151.79</v>
      </c>
      <c r="AH4760">
        <f t="shared" si="157"/>
        <v>4.5176299527444561</v>
      </c>
      <c r="AI4760" s="180">
        <v>-3.610345280294136E-3</v>
      </c>
      <c r="AJ4760" s="42">
        <f ca="1">_xlfn.NORM.INV(RAND(),VAR!$F$6,VAR!$F$7)</f>
        <v>-4.3137906446950114E-3</v>
      </c>
    </row>
    <row r="4761" spans="27:36" x14ac:dyDescent="0.25">
      <c r="AA4761" s="32" t="s">
        <v>4835</v>
      </c>
      <c r="AB4761">
        <v>27.51</v>
      </c>
      <c r="AC4761">
        <f t="shared" si="156"/>
        <v>-0.84611511998657496</v>
      </c>
      <c r="AD4761" s="42">
        <v>-3.621876131836177E-3</v>
      </c>
      <c r="AF4761" s="32" t="s">
        <v>4835</v>
      </c>
      <c r="AG4761">
        <v>27.51</v>
      </c>
      <c r="AH4761">
        <f t="shared" si="157"/>
        <v>-0.84611511998657496</v>
      </c>
      <c r="AI4761" s="180">
        <v>-3.621876131836177E-3</v>
      </c>
      <c r="AJ4761" s="42">
        <f ca="1">_xlfn.NORM.INV(RAND(),VAR!$F$6,VAR!$F$7)</f>
        <v>1.3074741494409143E-2</v>
      </c>
    </row>
    <row r="4762" spans="27:36" x14ac:dyDescent="0.25">
      <c r="AA4762" s="32" t="s">
        <v>2244</v>
      </c>
      <c r="AB4762">
        <v>178.77</v>
      </c>
      <c r="AC4762">
        <f t="shared" si="156"/>
        <v>20.669090909090912</v>
      </c>
      <c r="AD4762" s="42">
        <v>-3.6227845279231952E-3</v>
      </c>
      <c r="AF4762" s="32" t="s">
        <v>2244</v>
      </c>
      <c r="AG4762">
        <v>178.77</v>
      </c>
      <c r="AH4762">
        <f t="shared" si="157"/>
        <v>20.669090909090912</v>
      </c>
      <c r="AI4762" s="180">
        <v>-3.6227845279231952E-3</v>
      </c>
      <c r="AJ4762" s="42">
        <f ca="1">_xlfn.NORM.INV(RAND(),VAR!$F$6,VAR!$F$7)</f>
        <v>1.7512620585653019E-2</v>
      </c>
    </row>
    <row r="4763" spans="27:36" x14ac:dyDescent="0.25">
      <c r="AA4763" s="32" t="s">
        <v>6397</v>
      </c>
      <c r="AB4763">
        <v>8.25</v>
      </c>
      <c r="AC4763">
        <f t="shared" si="156"/>
        <v>-0.81194438112605427</v>
      </c>
      <c r="AD4763" s="42">
        <v>-3.6231884057970065E-3</v>
      </c>
      <c r="AF4763" s="32" t="s">
        <v>6397</v>
      </c>
      <c r="AG4763">
        <v>8.25</v>
      </c>
      <c r="AH4763">
        <f t="shared" si="157"/>
        <v>-0.81194438112605427</v>
      </c>
      <c r="AI4763" s="180">
        <v>-3.6231884057970065E-3</v>
      </c>
      <c r="AJ4763" s="42">
        <f ca="1">_xlfn.NORM.INV(RAND(),VAR!$F$6,VAR!$F$7)</f>
        <v>5.2105243331319476E-3</v>
      </c>
    </row>
    <row r="4764" spans="27:36" x14ac:dyDescent="0.25">
      <c r="AA4764" s="32" t="s">
        <v>4298</v>
      </c>
      <c r="AB4764">
        <v>43.87</v>
      </c>
      <c r="AC4764">
        <f t="shared" si="156"/>
        <v>15.010948905109487</v>
      </c>
      <c r="AD4764" s="42">
        <v>-3.6338859868272344E-3</v>
      </c>
      <c r="AF4764" s="32" t="s">
        <v>4298</v>
      </c>
      <c r="AG4764">
        <v>43.87</v>
      </c>
      <c r="AH4764">
        <f t="shared" si="157"/>
        <v>15.010948905109487</v>
      </c>
      <c r="AI4764" s="180">
        <v>-3.6338859868272344E-3</v>
      </c>
      <c r="AJ4764" s="42">
        <f ca="1">_xlfn.NORM.INV(RAND(),VAR!$F$6,VAR!$F$7)</f>
        <v>-1.007777545107226E-2</v>
      </c>
    </row>
    <row r="4765" spans="27:36" x14ac:dyDescent="0.25">
      <c r="AA4765" s="32" t="s">
        <v>7691</v>
      </c>
      <c r="AB4765">
        <v>2.74</v>
      </c>
      <c r="AC4765">
        <f t="shared" si="156"/>
        <v>-0.9743325526932084</v>
      </c>
      <c r="AD4765" s="42">
        <v>-3.6363636363635488E-3</v>
      </c>
      <c r="AF4765" s="32" t="s">
        <v>7691</v>
      </c>
      <c r="AG4765">
        <v>2.74</v>
      </c>
      <c r="AH4765">
        <f t="shared" si="157"/>
        <v>-0.9743325526932084</v>
      </c>
      <c r="AI4765" s="180">
        <v>-3.6363636363635488E-3</v>
      </c>
      <c r="AJ4765" s="42">
        <f ca="1">_xlfn.NORM.INV(RAND(),VAR!$F$6,VAR!$F$7)</f>
        <v>1.9169161644283443E-2</v>
      </c>
    </row>
    <row r="4766" spans="27:36" x14ac:dyDescent="0.25">
      <c r="AA4766" s="32" t="s">
        <v>3572</v>
      </c>
      <c r="AB4766">
        <v>106.75</v>
      </c>
      <c r="AC4766">
        <f t="shared" si="156"/>
        <v>-0.3807286228100708</v>
      </c>
      <c r="AD4766" s="42">
        <v>-3.640097069255166E-3</v>
      </c>
      <c r="AF4766" s="32" t="s">
        <v>3572</v>
      </c>
      <c r="AG4766">
        <v>106.75</v>
      </c>
      <c r="AH4766">
        <f t="shared" si="157"/>
        <v>-0.3807286228100708</v>
      </c>
      <c r="AI4766" s="180">
        <v>-3.640097069255166E-3</v>
      </c>
      <c r="AJ4766" s="42">
        <f ca="1">_xlfn.NORM.INV(RAND(),VAR!$F$6,VAR!$F$7)</f>
        <v>-1.8525480406689557E-2</v>
      </c>
    </row>
    <row r="4767" spans="27:36" x14ac:dyDescent="0.25">
      <c r="AA4767" s="32" t="s">
        <v>1774</v>
      </c>
      <c r="AB4767">
        <v>172.38</v>
      </c>
      <c r="AC4767">
        <f t="shared" si="156"/>
        <v>0.10826796965410823</v>
      </c>
      <c r="AD4767" s="42">
        <v>-3.6414080110975799E-3</v>
      </c>
      <c r="AF4767" s="32" t="s">
        <v>1774</v>
      </c>
      <c r="AG4767">
        <v>172.38</v>
      </c>
      <c r="AH4767">
        <f t="shared" si="157"/>
        <v>0.10826796965410823</v>
      </c>
      <c r="AI4767" s="180">
        <v>-3.6414080110975799E-3</v>
      </c>
      <c r="AJ4767" s="42">
        <f ca="1">_xlfn.NORM.INV(RAND(),VAR!$F$6,VAR!$F$7)</f>
        <v>-1.9390030306112385E-3</v>
      </c>
    </row>
    <row r="4768" spans="27:36" x14ac:dyDescent="0.25">
      <c r="AA4768" s="32" t="s">
        <v>1417</v>
      </c>
      <c r="AB4768">
        <v>155.54</v>
      </c>
      <c r="AC4768">
        <f t="shared" si="156"/>
        <v>3.7536674816625917</v>
      </c>
      <c r="AD4768" s="42">
        <v>-3.6512715392993389E-3</v>
      </c>
      <c r="AF4768" s="32" t="s">
        <v>1417</v>
      </c>
      <c r="AG4768">
        <v>155.54</v>
      </c>
      <c r="AH4768">
        <f t="shared" si="157"/>
        <v>3.7536674816625917</v>
      </c>
      <c r="AI4768" s="180">
        <v>-3.6512715392993389E-3</v>
      </c>
      <c r="AJ4768" s="42">
        <f ca="1">_xlfn.NORM.INV(RAND(),VAR!$F$6,VAR!$F$7)</f>
        <v>2.8223724720687592E-2</v>
      </c>
    </row>
    <row r="4769" spans="27:36" x14ac:dyDescent="0.25">
      <c r="AA4769" s="32" t="s">
        <v>4747</v>
      </c>
      <c r="AB4769">
        <v>32.72</v>
      </c>
      <c r="AC4769">
        <f t="shared" si="156"/>
        <v>1.223990208078396E-3</v>
      </c>
      <c r="AD4769" s="42">
        <v>-3.6540803897686658E-3</v>
      </c>
      <c r="AF4769" s="32" t="s">
        <v>4747</v>
      </c>
      <c r="AG4769">
        <v>32.72</v>
      </c>
      <c r="AH4769">
        <f t="shared" si="157"/>
        <v>1.223990208078396E-3</v>
      </c>
      <c r="AI4769" s="180">
        <v>-3.6540803897686658E-3</v>
      </c>
      <c r="AJ4769" s="42">
        <f ca="1">_xlfn.NORM.INV(RAND(),VAR!$F$6,VAR!$F$7)</f>
        <v>5.3725899551974486E-3</v>
      </c>
    </row>
    <row r="4770" spans="27:36" x14ac:dyDescent="0.25">
      <c r="AA4770" s="32" t="s">
        <v>5026</v>
      </c>
      <c r="AB4770">
        <v>32.68</v>
      </c>
      <c r="AC4770">
        <f t="shared" si="156"/>
        <v>-0.6841901816776188</v>
      </c>
      <c r="AD4770" s="42">
        <v>-3.6585365853657459E-3</v>
      </c>
      <c r="AF4770" s="32" t="s">
        <v>5026</v>
      </c>
      <c r="AG4770">
        <v>32.68</v>
      </c>
      <c r="AH4770">
        <f t="shared" si="157"/>
        <v>-0.6841901816776188</v>
      </c>
      <c r="AI4770" s="180">
        <v>-3.6585365853657459E-3</v>
      </c>
      <c r="AJ4770" s="42">
        <f ca="1">_xlfn.NORM.INV(RAND(),VAR!$F$6,VAR!$F$7)</f>
        <v>2.4576104924343322E-2</v>
      </c>
    </row>
    <row r="4771" spans="27:36" x14ac:dyDescent="0.25">
      <c r="AA4771" s="32" t="s">
        <v>3603</v>
      </c>
      <c r="AB4771">
        <v>103.48</v>
      </c>
      <c r="AC4771">
        <f t="shared" si="156"/>
        <v>-0.33268846327465007</v>
      </c>
      <c r="AD4771" s="42">
        <v>-3.6587714230694734E-3</v>
      </c>
      <c r="AF4771" s="32" t="s">
        <v>3603</v>
      </c>
      <c r="AG4771">
        <v>103.48</v>
      </c>
      <c r="AH4771">
        <f t="shared" si="157"/>
        <v>-0.33268846327465007</v>
      </c>
      <c r="AI4771" s="180">
        <v>-3.6587714230694734E-3</v>
      </c>
      <c r="AJ4771" s="42">
        <f ca="1">_xlfn.NORM.INV(RAND(),VAR!$F$6,VAR!$F$7)</f>
        <v>2.3328767621639577E-2</v>
      </c>
    </row>
    <row r="4772" spans="27:36" x14ac:dyDescent="0.25">
      <c r="AA4772" s="32" t="s">
        <v>3041</v>
      </c>
      <c r="AB4772">
        <v>155.07</v>
      </c>
      <c r="AC4772">
        <f t="shared" si="156"/>
        <v>-0.10369342812554183</v>
      </c>
      <c r="AD4772" s="42">
        <v>-3.6622976098689142E-3</v>
      </c>
      <c r="AF4772" s="32" t="s">
        <v>3041</v>
      </c>
      <c r="AG4772">
        <v>155.07</v>
      </c>
      <c r="AH4772">
        <f t="shared" si="157"/>
        <v>-0.10369342812554183</v>
      </c>
      <c r="AI4772" s="180">
        <v>-3.6622976098689142E-3</v>
      </c>
      <c r="AJ4772" s="42">
        <f ca="1">_xlfn.NORM.INV(RAND(),VAR!$F$6,VAR!$F$7)</f>
        <v>1.474900539427218E-2</v>
      </c>
    </row>
    <row r="4773" spans="27:36" x14ac:dyDescent="0.25">
      <c r="AA4773" s="32" t="s">
        <v>1775</v>
      </c>
      <c r="AB4773">
        <v>173.01</v>
      </c>
      <c r="AC4773">
        <f t="shared" si="156"/>
        <v>-4.4671452236333509E-2</v>
      </c>
      <c r="AD4773" s="42">
        <v>-3.685574431327443E-3</v>
      </c>
      <c r="AF4773" s="32" t="s">
        <v>1775</v>
      </c>
      <c r="AG4773">
        <v>173.01</v>
      </c>
      <c r="AH4773">
        <f t="shared" si="157"/>
        <v>-4.4671452236333509E-2</v>
      </c>
      <c r="AI4773" s="180">
        <v>-3.685574431327443E-3</v>
      </c>
      <c r="AJ4773" s="42">
        <f ca="1">_xlfn.NORM.INV(RAND(),VAR!$F$6,VAR!$F$7)</f>
        <v>2.0142174198519813E-4</v>
      </c>
    </row>
    <row r="4774" spans="27:36" x14ac:dyDescent="0.25">
      <c r="AA4774" s="32" t="s">
        <v>220</v>
      </c>
      <c r="AB4774">
        <v>181.1</v>
      </c>
      <c r="AC4774">
        <f t="shared" si="156"/>
        <v>3.7910052910052912</v>
      </c>
      <c r="AD4774" s="42">
        <v>-3.6859767838478552E-3</v>
      </c>
      <c r="AF4774" s="32" t="s">
        <v>220</v>
      </c>
      <c r="AG4774">
        <v>181.1</v>
      </c>
      <c r="AH4774">
        <f t="shared" si="157"/>
        <v>3.7910052910052912</v>
      </c>
      <c r="AI4774" s="180">
        <v>-3.6859767838478552E-3</v>
      </c>
      <c r="AJ4774" s="42">
        <f ca="1">_xlfn.NORM.INV(RAND(),VAR!$F$6,VAR!$F$7)</f>
        <v>-4.9702334689167666E-3</v>
      </c>
    </row>
    <row r="4775" spans="27:36" x14ac:dyDescent="0.25">
      <c r="AA4775" s="32" t="s">
        <v>4637</v>
      </c>
      <c r="AB4775">
        <v>37.799999999999997</v>
      </c>
      <c r="AC4775">
        <f t="shared" si="156"/>
        <v>-0.61845159987887355</v>
      </c>
      <c r="AD4775" s="42">
        <v>-3.6900369003690647E-3</v>
      </c>
      <c r="AF4775" s="32" t="s">
        <v>4637</v>
      </c>
      <c r="AG4775">
        <v>37.799999999999997</v>
      </c>
      <c r="AH4775">
        <f t="shared" si="157"/>
        <v>-0.61845159987887355</v>
      </c>
      <c r="AI4775" s="180">
        <v>-3.6900369003690647E-3</v>
      </c>
      <c r="AJ4775" s="42">
        <f ca="1">_xlfn.NORM.INV(RAND(),VAR!$F$6,VAR!$F$7)</f>
        <v>-6.1915811005904525E-3</v>
      </c>
    </row>
    <row r="4776" spans="27:36" x14ac:dyDescent="0.25">
      <c r="AA4776" s="32" t="s">
        <v>3640</v>
      </c>
      <c r="AB4776">
        <v>99.07</v>
      </c>
      <c r="AC4776">
        <f t="shared" si="156"/>
        <v>0.23528678304239392</v>
      </c>
      <c r="AD4776" s="42">
        <v>-3.7208366854385444E-3</v>
      </c>
      <c r="AF4776" s="32" t="s">
        <v>3640</v>
      </c>
      <c r="AG4776">
        <v>99.07</v>
      </c>
      <c r="AH4776">
        <f t="shared" si="157"/>
        <v>0.23528678304239392</v>
      </c>
      <c r="AI4776" s="180">
        <v>-3.7208366854385444E-3</v>
      </c>
      <c r="AJ4776" s="42">
        <f ca="1">_xlfn.NORM.INV(RAND(),VAR!$F$6,VAR!$F$7)</f>
        <v>-2.9378509088298123E-2</v>
      </c>
    </row>
    <row r="4777" spans="27:36" x14ac:dyDescent="0.25">
      <c r="AA4777" s="32" t="s">
        <v>3813</v>
      </c>
      <c r="AB4777">
        <v>80.2</v>
      </c>
      <c r="AC4777">
        <f t="shared" si="156"/>
        <v>1.5117444409646104</v>
      </c>
      <c r="AD4777" s="42">
        <v>-3.7267080745341241E-3</v>
      </c>
      <c r="AF4777" s="32" t="s">
        <v>3813</v>
      </c>
      <c r="AG4777">
        <v>80.2</v>
      </c>
      <c r="AH4777">
        <f t="shared" si="157"/>
        <v>1.5117444409646104</v>
      </c>
      <c r="AI4777" s="180">
        <v>-3.7267080745341241E-3</v>
      </c>
      <c r="AJ4777" s="42">
        <f ca="1">_xlfn.NORM.INV(RAND(),VAR!$F$6,VAR!$F$7)</f>
        <v>-5.1048223983626344E-2</v>
      </c>
    </row>
    <row r="4778" spans="27:36" x14ac:dyDescent="0.25">
      <c r="AA4778" s="32" t="s">
        <v>4447</v>
      </c>
      <c r="AB4778">
        <v>31.93</v>
      </c>
      <c r="AC4778">
        <f t="shared" si="156"/>
        <v>-0.88429063236093497</v>
      </c>
      <c r="AD4778" s="42">
        <v>-3.7441497659905787E-3</v>
      </c>
      <c r="AF4778" s="32" t="s">
        <v>4447</v>
      </c>
      <c r="AG4778">
        <v>31.93</v>
      </c>
      <c r="AH4778">
        <f t="shared" si="157"/>
        <v>-0.88429063236093497</v>
      </c>
      <c r="AI4778" s="180">
        <v>-3.7441497659905787E-3</v>
      </c>
      <c r="AJ4778" s="42">
        <f ca="1">_xlfn.NORM.INV(RAND(),VAR!$F$6,VAR!$F$7)</f>
        <v>1.1330977192276749E-2</v>
      </c>
    </row>
    <row r="4779" spans="27:36" x14ac:dyDescent="0.25">
      <c r="AA4779" s="32" t="s">
        <v>1100</v>
      </c>
      <c r="AB4779">
        <v>275.95</v>
      </c>
      <c r="AC4779">
        <f t="shared" si="156"/>
        <v>-0.39767320033177633</v>
      </c>
      <c r="AD4779" s="42">
        <v>-3.7546481822449129E-3</v>
      </c>
      <c r="AF4779" s="32" t="s">
        <v>1100</v>
      </c>
      <c r="AG4779">
        <v>275.95</v>
      </c>
      <c r="AH4779">
        <f t="shared" si="157"/>
        <v>-0.39767320033177633</v>
      </c>
      <c r="AI4779" s="180">
        <v>-3.7546481822449129E-3</v>
      </c>
      <c r="AJ4779" s="42">
        <f ca="1">_xlfn.NORM.INV(RAND(),VAR!$F$6,VAR!$F$7)</f>
        <v>-8.3261566573086029E-4</v>
      </c>
    </row>
    <row r="4780" spans="27:36" x14ac:dyDescent="0.25">
      <c r="AA4780" s="32" t="s">
        <v>144</v>
      </c>
      <c r="AB4780">
        <v>458.14</v>
      </c>
      <c r="AC4780">
        <f t="shared" si="156"/>
        <v>2.1500275027502749</v>
      </c>
      <c r="AD4780" s="42">
        <v>-3.7619327201166008E-3</v>
      </c>
      <c r="AF4780" s="32" t="s">
        <v>144</v>
      </c>
      <c r="AG4780">
        <v>458.14</v>
      </c>
      <c r="AH4780">
        <f t="shared" si="157"/>
        <v>2.1500275027502749</v>
      </c>
      <c r="AI4780" s="180">
        <v>-3.7619327201166008E-3</v>
      </c>
      <c r="AJ4780" s="42">
        <f ca="1">_xlfn.NORM.INV(RAND(),VAR!$F$6,VAR!$F$7)</f>
        <v>7.1241583438111889E-3</v>
      </c>
    </row>
    <row r="4781" spans="27:36" x14ac:dyDescent="0.25">
      <c r="AA4781" s="32" t="s">
        <v>3144</v>
      </c>
      <c r="AB4781">
        <v>145.44</v>
      </c>
      <c r="AC4781">
        <f t="shared" si="156"/>
        <v>4.0099896658629</v>
      </c>
      <c r="AD4781" s="42">
        <v>-3.7673813274882173E-3</v>
      </c>
      <c r="AF4781" s="32" t="s">
        <v>3144</v>
      </c>
      <c r="AG4781">
        <v>145.44</v>
      </c>
      <c r="AH4781">
        <f t="shared" si="157"/>
        <v>4.0099896658629</v>
      </c>
      <c r="AI4781" s="180">
        <v>-3.7673813274882173E-3</v>
      </c>
      <c r="AJ4781" s="42">
        <f ca="1">_xlfn.NORM.INV(RAND(),VAR!$F$6,VAR!$F$7)</f>
        <v>4.1075168827010192E-2</v>
      </c>
    </row>
    <row r="4782" spans="27:36" x14ac:dyDescent="0.25">
      <c r="AA4782" s="32" t="s">
        <v>4949</v>
      </c>
      <c r="AB4782">
        <v>29.03</v>
      </c>
      <c r="AC4782">
        <f t="shared" si="156"/>
        <v>-0.84460978481961246</v>
      </c>
      <c r="AD4782" s="42">
        <v>-3.7748798901853231E-3</v>
      </c>
      <c r="AF4782" s="32" t="s">
        <v>4949</v>
      </c>
      <c r="AG4782">
        <v>29.03</v>
      </c>
      <c r="AH4782">
        <f t="shared" si="157"/>
        <v>-0.84460978481961246</v>
      </c>
      <c r="AI4782" s="180">
        <v>-3.7748798901853231E-3</v>
      </c>
      <c r="AJ4782" s="42">
        <f ca="1">_xlfn.NORM.INV(RAND(),VAR!$F$6,VAR!$F$7)</f>
        <v>-1.0954372292179456E-2</v>
      </c>
    </row>
    <row r="4783" spans="27:36" x14ac:dyDescent="0.25">
      <c r="AA4783" s="32" t="s">
        <v>2217</v>
      </c>
      <c r="AB4783">
        <v>186.82</v>
      </c>
      <c r="AC4783">
        <f t="shared" si="156"/>
        <v>22.708121827411166</v>
      </c>
      <c r="AD4783" s="42">
        <v>-3.7860608969232379E-3</v>
      </c>
      <c r="AF4783" s="32" t="s">
        <v>2217</v>
      </c>
      <c r="AG4783">
        <v>186.82</v>
      </c>
      <c r="AH4783">
        <f t="shared" si="157"/>
        <v>22.708121827411166</v>
      </c>
      <c r="AI4783" s="180">
        <v>-3.7860608969232379E-3</v>
      </c>
      <c r="AJ4783" s="42">
        <f ca="1">_xlfn.NORM.INV(RAND(),VAR!$F$6,VAR!$F$7)</f>
        <v>-1.4692585861978868E-2</v>
      </c>
    </row>
    <row r="4784" spans="27:36" x14ac:dyDescent="0.25">
      <c r="AA4784" s="32" t="s">
        <v>6321</v>
      </c>
      <c r="AB4784">
        <v>7.88</v>
      </c>
      <c r="AC4784">
        <f t="shared" si="156"/>
        <v>1.2706480304955914E-3</v>
      </c>
      <c r="AD4784" s="42">
        <v>-3.7926675094817064E-3</v>
      </c>
      <c r="AF4784" s="32" t="s">
        <v>6321</v>
      </c>
      <c r="AG4784">
        <v>7.88</v>
      </c>
      <c r="AH4784">
        <f t="shared" si="157"/>
        <v>1.2706480304955914E-3</v>
      </c>
      <c r="AI4784" s="180">
        <v>-3.7926675094817064E-3</v>
      </c>
      <c r="AJ4784" s="42">
        <f ca="1">_xlfn.NORM.INV(RAND(),VAR!$F$6,VAR!$F$7)</f>
        <v>1.9137879076682851E-2</v>
      </c>
    </row>
    <row r="4785" spans="27:36" x14ac:dyDescent="0.25">
      <c r="AA4785" s="32" t="s">
        <v>5855</v>
      </c>
      <c r="AB4785">
        <v>7.87</v>
      </c>
      <c r="AC4785">
        <f t="shared" si="156"/>
        <v>-0.87482105932877363</v>
      </c>
      <c r="AD4785" s="42">
        <v>-3.7974683544304E-3</v>
      </c>
      <c r="AF4785" s="32" t="s">
        <v>5855</v>
      </c>
      <c r="AG4785">
        <v>7.87</v>
      </c>
      <c r="AH4785">
        <f t="shared" si="157"/>
        <v>-0.87482105932877363</v>
      </c>
      <c r="AI4785" s="180">
        <v>-3.7974683544304E-3</v>
      </c>
      <c r="AJ4785" s="42">
        <f ca="1">_xlfn.NORM.INV(RAND(),VAR!$F$6,VAR!$F$7)</f>
        <v>-3.5104236166794207E-2</v>
      </c>
    </row>
    <row r="4786" spans="27:36" x14ac:dyDescent="0.25">
      <c r="AA4786" s="32" t="s">
        <v>3946</v>
      </c>
      <c r="AB4786">
        <v>62.87</v>
      </c>
      <c r="AC4786">
        <f t="shared" si="156"/>
        <v>-0.57009026258205697</v>
      </c>
      <c r="AD4786" s="42">
        <v>-3.8028838535889564E-3</v>
      </c>
      <c r="AF4786" s="32" t="s">
        <v>3946</v>
      </c>
      <c r="AG4786">
        <v>62.87</v>
      </c>
      <c r="AH4786">
        <f t="shared" si="157"/>
        <v>-0.57009026258205697</v>
      </c>
      <c r="AI4786" s="180">
        <v>-3.8028838535889564E-3</v>
      </c>
      <c r="AJ4786" s="42">
        <f ca="1">_xlfn.NORM.INV(RAND(),VAR!$F$6,VAR!$F$7)</f>
        <v>-1.480446264114931E-2</v>
      </c>
    </row>
    <row r="4787" spans="27:36" x14ac:dyDescent="0.25">
      <c r="AA4787" s="32" t="s">
        <v>2910</v>
      </c>
      <c r="AB4787">
        <v>146.24</v>
      </c>
      <c r="AC4787">
        <f t="shared" si="156"/>
        <v>-0.65800612707841255</v>
      </c>
      <c r="AD4787" s="42">
        <v>-3.814713896457822E-3</v>
      </c>
      <c r="AF4787" s="32" t="s">
        <v>2910</v>
      </c>
      <c r="AG4787">
        <v>146.24</v>
      </c>
      <c r="AH4787">
        <f t="shared" si="157"/>
        <v>-0.65800612707841255</v>
      </c>
      <c r="AI4787" s="180">
        <v>-3.814713896457822E-3</v>
      </c>
      <c r="AJ4787" s="42">
        <f ca="1">_xlfn.NORM.INV(RAND(),VAR!$F$6,VAR!$F$7)</f>
        <v>4.4961605090325105E-3</v>
      </c>
    </row>
    <row r="4788" spans="27:36" x14ac:dyDescent="0.25">
      <c r="AA4788" s="32" t="s">
        <v>616</v>
      </c>
      <c r="AB4788">
        <v>427.61</v>
      </c>
      <c r="AC4788">
        <f t="shared" si="156"/>
        <v>10.718553028226911</v>
      </c>
      <c r="AD4788" s="42">
        <v>-3.8206173558531509E-3</v>
      </c>
      <c r="AF4788" s="32" t="s">
        <v>616</v>
      </c>
      <c r="AG4788">
        <v>427.61</v>
      </c>
      <c r="AH4788">
        <f t="shared" si="157"/>
        <v>10.718553028226911</v>
      </c>
      <c r="AI4788" s="180">
        <v>-3.8206173558531509E-3</v>
      </c>
      <c r="AJ4788" s="42">
        <f ca="1">_xlfn.NORM.INV(RAND(),VAR!$F$6,VAR!$F$7)</f>
        <v>-2.134592469716896E-2</v>
      </c>
    </row>
    <row r="4789" spans="27:36" x14ac:dyDescent="0.25">
      <c r="AA4789" s="32" t="s">
        <v>4552</v>
      </c>
      <c r="AB4789">
        <v>36.49</v>
      </c>
      <c r="AC4789">
        <f t="shared" si="156"/>
        <v>0.27275898151377742</v>
      </c>
      <c r="AD4789" s="42">
        <v>-3.8220038220038166E-3</v>
      </c>
      <c r="AF4789" s="32" t="s">
        <v>4552</v>
      </c>
      <c r="AG4789">
        <v>36.49</v>
      </c>
      <c r="AH4789">
        <f t="shared" si="157"/>
        <v>0.27275898151377742</v>
      </c>
      <c r="AI4789" s="180">
        <v>-3.8220038220038166E-3</v>
      </c>
      <c r="AJ4789" s="42">
        <f ca="1">_xlfn.NORM.INV(RAND(),VAR!$F$6,VAR!$F$7)</f>
        <v>-3.5541940811965531E-2</v>
      </c>
    </row>
    <row r="4790" spans="27:36" x14ac:dyDescent="0.25">
      <c r="AA4790" s="32" t="s">
        <v>4875</v>
      </c>
      <c r="AB4790">
        <v>28.67</v>
      </c>
      <c r="AC4790">
        <f t="shared" si="156"/>
        <v>-0.92531520266750023</v>
      </c>
      <c r="AD4790" s="42">
        <v>-3.8220986796385636E-3</v>
      </c>
      <c r="AF4790" s="32" t="s">
        <v>4875</v>
      </c>
      <c r="AG4790">
        <v>28.67</v>
      </c>
      <c r="AH4790">
        <f t="shared" si="157"/>
        <v>-0.92531520266750023</v>
      </c>
      <c r="AI4790" s="180">
        <v>-3.8220986796385636E-3</v>
      </c>
      <c r="AJ4790" s="42">
        <f ca="1">_xlfn.NORM.INV(RAND(),VAR!$F$6,VAR!$F$7)</f>
        <v>-9.3407911870524614E-3</v>
      </c>
    </row>
    <row r="4791" spans="27:36" x14ac:dyDescent="0.25">
      <c r="AA4791" s="32" t="s">
        <v>344</v>
      </c>
      <c r="AB4791">
        <v>383.88</v>
      </c>
      <c r="AC4791">
        <f t="shared" si="156"/>
        <v>48.341902313624679</v>
      </c>
      <c r="AD4791" s="42">
        <v>-3.8405646668051574E-3</v>
      </c>
      <c r="AF4791" s="32" t="s">
        <v>344</v>
      </c>
      <c r="AG4791">
        <v>383.88</v>
      </c>
      <c r="AH4791">
        <f t="shared" si="157"/>
        <v>48.341902313624679</v>
      </c>
      <c r="AI4791" s="180">
        <v>-3.8405646668051574E-3</v>
      </c>
      <c r="AJ4791" s="42">
        <f ca="1">_xlfn.NORM.INV(RAND(),VAR!$F$6,VAR!$F$7)</f>
        <v>-5.0929442718300084E-3</v>
      </c>
    </row>
    <row r="4792" spans="27:36" x14ac:dyDescent="0.25">
      <c r="AA4792" s="32" t="s">
        <v>6180</v>
      </c>
      <c r="AB4792">
        <v>7.78</v>
      </c>
      <c r="AC4792">
        <f t="shared" si="156"/>
        <v>-0.97942125588530926</v>
      </c>
      <c r="AD4792" s="42">
        <v>-3.8412291933417331E-3</v>
      </c>
      <c r="AF4792" s="32" t="s">
        <v>6180</v>
      </c>
      <c r="AG4792">
        <v>7.78</v>
      </c>
      <c r="AH4792">
        <f t="shared" si="157"/>
        <v>-0.97942125588530926</v>
      </c>
      <c r="AI4792" s="180">
        <v>-3.8412291933417331E-3</v>
      </c>
      <c r="AJ4792" s="42">
        <f ca="1">_xlfn.NORM.INV(RAND(),VAR!$F$6,VAR!$F$7)</f>
        <v>2.9727081253923114E-2</v>
      </c>
    </row>
    <row r="4793" spans="27:36" x14ac:dyDescent="0.25">
      <c r="AA4793" s="32" t="s">
        <v>850</v>
      </c>
      <c r="AB4793">
        <v>378.06</v>
      </c>
      <c r="AC4793">
        <f t="shared" si="156"/>
        <v>1.6700282371924002E-2</v>
      </c>
      <c r="AD4793" s="42">
        <v>-3.8469645868465241E-3</v>
      </c>
      <c r="AF4793" s="32" t="s">
        <v>850</v>
      </c>
      <c r="AG4793">
        <v>378.06</v>
      </c>
      <c r="AH4793">
        <f t="shared" si="157"/>
        <v>1.6700282371924002E-2</v>
      </c>
      <c r="AI4793" s="180">
        <v>-3.8469645868465241E-3</v>
      </c>
      <c r="AJ4793" s="42">
        <f ca="1">_xlfn.NORM.INV(RAND(),VAR!$F$6,VAR!$F$7)</f>
        <v>1.8372338918031618E-2</v>
      </c>
    </row>
    <row r="4794" spans="27:36" x14ac:dyDescent="0.25">
      <c r="AA4794" s="32" t="s">
        <v>151</v>
      </c>
      <c r="AB4794">
        <v>371.85</v>
      </c>
      <c r="AC4794">
        <f t="shared" si="156"/>
        <v>9.2948504983388727</v>
      </c>
      <c r="AD4794" s="42">
        <v>-3.8575906131961268E-3</v>
      </c>
      <c r="AF4794" s="32" t="s">
        <v>151</v>
      </c>
      <c r="AG4794">
        <v>371.85</v>
      </c>
      <c r="AH4794">
        <f t="shared" si="157"/>
        <v>9.2948504983388727</v>
      </c>
      <c r="AI4794" s="180">
        <v>-3.8575906131961268E-3</v>
      </c>
      <c r="AJ4794" s="42">
        <f ca="1">_xlfn.NORM.INV(RAND(),VAR!$F$6,VAR!$F$7)</f>
        <v>-1.7360864264740845E-3</v>
      </c>
    </row>
    <row r="4795" spans="27:36" x14ac:dyDescent="0.25">
      <c r="AA4795" s="32" t="s">
        <v>4524</v>
      </c>
      <c r="AB4795">
        <v>36.119999999999997</v>
      </c>
      <c r="AC4795">
        <f t="shared" si="156"/>
        <v>1.001108033240997</v>
      </c>
      <c r="AD4795" s="42">
        <v>-3.8610038610038533E-3</v>
      </c>
      <c r="AF4795" s="32" t="s">
        <v>4524</v>
      </c>
      <c r="AG4795">
        <v>36.119999999999997</v>
      </c>
      <c r="AH4795">
        <f t="shared" si="157"/>
        <v>1.001108033240997</v>
      </c>
      <c r="AI4795" s="180">
        <v>-3.8610038610038533E-3</v>
      </c>
      <c r="AJ4795" s="42">
        <f ca="1">_xlfn.NORM.INV(RAND(),VAR!$F$6,VAR!$F$7)</f>
        <v>-8.1251221602903333E-3</v>
      </c>
    </row>
    <row r="4796" spans="27:36" x14ac:dyDescent="0.25">
      <c r="AA4796" s="32" t="s">
        <v>5338</v>
      </c>
      <c r="AB4796">
        <v>18.05</v>
      </c>
      <c r="AC4796">
        <f t="shared" si="156"/>
        <v>1.3472041612483743</v>
      </c>
      <c r="AD4796" s="42">
        <v>-3.8631346578366088E-3</v>
      </c>
      <c r="AF4796" s="32" t="s">
        <v>5338</v>
      </c>
      <c r="AG4796">
        <v>18.05</v>
      </c>
      <c r="AH4796">
        <f t="shared" si="157"/>
        <v>1.3472041612483743</v>
      </c>
      <c r="AI4796" s="180">
        <v>-3.8631346578366088E-3</v>
      </c>
      <c r="AJ4796" s="42">
        <f ca="1">_xlfn.NORM.INV(RAND(),VAR!$F$6,VAR!$F$7)</f>
        <v>4.2671842038601209E-3</v>
      </c>
    </row>
    <row r="4797" spans="27:36" x14ac:dyDescent="0.25">
      <c r="AA4797" s="32" t="s">
        <v>6178</v>
      </c>
      <c r="AB4797">
        <v>7.69</v>
      </c>
      <c r="AC4797">
        <f t="shared" si="156"/>
        <v>-0.95885720400192609</v>
      </c>
      <c r="AD4797" s="42">
        <v>-3.8860103626942033E-3</v>
      </c>
      <c r="AF4797" s="32" t="s">
        <v>6178</v>
      </c>
      <c r="AG4797">
        <v>7.69</v>
      </c>
      <c r="AH4797">
        <f t="shared" si="157"/>
        <v>-0.95885720400192609</v>
      </c>
      <c r="AI4797" s="180">
        <v>-3.8860103626942033E-3</v>
      </c>
      <c r="AJ4797" s="42">
        <f ca="1">_xlfn.NORM.INV(RAND(),VAR!$F$6,VAR!$F$7)</f>
        <v>-1.1881823054131407E-2</v>
      </c>
    </row>
    <row r="4798" spans="27:36" x14ac:dyDescent="0.25">
      <c r="AA4798" s="32" t="s">
        <v>2140</v>
      </c>
      <c r="AB4798">
        <v>186.91</v>
      </c>
      <c r="AC4798">
        <f t="shared" si="156"/>
        <v>-2.5647708908929867E-2</v>
      </c>
      <c r="AD4798" s="42">
        <v>-3.8904284800681532E-3</v>
      </c>
      <c r="AF4798" s="32" t="s">
        <v>2140</v>
      </c>
      <c r="AG4798">
        <v>186.91</v>
      </c>
      <c r="AH4798">
        <f t="shared" si="157"/>
        <v>-2.5647708908929867E-2</v>
      </c>
      <c r="AI4798" s="180">
        <v>-3.8904284800681532E-3</v>
      </c>
      <c r="AJ4798" s="42">
        <f ca="1">_xlfn.NORM.INV(RAND(),VAR!$F$6,VAR!$F$7)</f>
        <v>2.871489297467421E-3</v>
      </c>
    </row>
    <row r="4799" spans="27:36" x14ac:dyDescent="0.25">
      <c r="AA4799" s="32" t="s">
        <v>2332</v>
      </c>
      <c r="AB4799">
        <v>191.83</v>
      </c>
      <c r="AC4799">
        <f t="shared" si="156"/>
        <v>2.9519983518747428</v>
      </c>
      <c r="AD4799" s="42">
        <v>-3.8944854086613301E-3</v>
      </c>
      <c r="AF4799" s="32" t="s">
        <v>2332</v>
      </c>
      <c r="AG4799">
        <v>191.83</v>
      </c>
      <c r="AH4799">
        <f t="shared" si="157"/>
        <v>2.9519983518747428</v>
      </c>
      <c r="AI4799" s="180">
        <v>-3.8944854086613301E-3</v>
      </c>
      <c r="AJ4799" s="42">
        <f ca="1">_xlfn.NORM.INV(RAND(),VAR!$F$6,VAR!$F$7)</f>
        <v>2.5925314277966932E-2</v>
      </c>
    </row>
    <row r="4800" spans="27:36" x14ac:dyDescent="0.25">
      <c r="AA4800" s="32" t="s">
        <v>4248</v>
      </c>
      <c r="AB4800">
        <v>48.54</v>
      </c>
      <c r="AC4800">
        <f t="shared" si="156"/>
        <v>-0.64036452545010003</v>
      </c>
      <c r="AD4800" s="42">
        <v>-3.8990355017443079E-3</v>
      </c>
      <c r="AF4800" s="32" t="s">
        <v>4248</v>
      </c>
      <c r="AG4800">
        <v>48.54</v>
      </c>
      <c r="AH4800">
        <f t="shared" si="157"/>
        <v>-0.64036452545010003</v>
      </c>
      <c r="AI4800" s="180">
        <v>-3.8990355017443079E-3</v>
      </c>
      <c r="AJ4800" s="42">
        <f ca="1">_xlfn.NORM.INV(RAND(),VAR!$F$6,VAR!$F$7)</f>
        <v>6.5691056237460526E-3</v>
      </c>
    </row>
    <row r="4801" spans="27:36" x14ac:dyDescent="0.25">
      <c r="AA4801" s="32" t="s">
        <v>3354</v>
      </c>
      <c r="AB4801">
        <v>134.97</v>
      </c>
      <c r="AC4801">
        <f t="shared" si="156"/>
        <v>-0.31106120157215045</v>
      </c>
      <c r="AD4801" s="42">
        <v>-3.9114391143911797E-3</v>
      </c>
      <c r="AF4801" s="32" t="s">
        <v>3354</v>
      </c>
      <c r="AG4801">
        <v>134.97</v>
      </c>
      <c r="AH4801">
        <f t="shared" si="157"/>
        <v>-0.31106120157215045</v>
      </c>
      <c r="AI4801" s="180">
        <v>-3.9114391143911797E-3</v>
      </c>
      <c r="AJ4801" s="42">
        <f ca="1">_xlfn.NORM.INV(RAND(),VAR!$F$6,VAR!$F$7)</f>
        <v>-2.381256254858779E-3</v>
      </c>
    </row>
    <row r="4802" spans="27:36" x14ac:dyDescent="0.25">
      <c r="AA4802" s="32" t="s">
        <v>2017</v>
      </c>
      <c r="AB4802">
        <v>195.91</v>
      </c>
      <c r="AC4802">
        <f t="shared" si="156"/>
        <v>5.4169669177857838</v>
      </c>
      <c r="AD4802" s="42">
        <v>-3.9149888143177325E-3</v>
      </c>
      <c r="AF4802" s="32" t="s">
        <v>2017</v>
      </c>
      <c r="AG4802">
        <v>195.91</v>
      </c>
      <c r="AH4802">
        <f t="shared" si="157"/>
        <v>5.4169669177857838</v>
      </c>
      <c r="AI4802" s="180">
        <v>-3.9149888143177325E-3</v>
      </c>
      <c r="AJ4802" s="42">
        <f ca="1">_xlfn.NORM.INV(RAND(),VAR!$F$6,VAR!$F$7)</f>
        <v>1.8556509485425549E-2</v>
      </c>
    </row>
    <row r="4803" spans="27:36" x14ac:dyDescent="0.25">
      <c r="AA4803" s="32" t="s">
        <v>5156</v>
      </c>
      <c r="AB4803">
        <v>30.53</v>
      </c>
      <c r="AC4803">
        <f t="shared" si="156"/>
        <v>-0.83779619594092014</v>
      </c>
      <c r="AD4803" s="42">
        <v>-3.9151712887437462E-3</v>
      </c>
      <c r="AF4803" s="32" t="s">
        <v>5156</v>
      </c>
      <c r="AG4803">
        <v>30.53</v>
      </c>
      <c r="AH4803">
        <f t="shared" si="157"/>
        <v>-0.83779619594092014</v>
      </c>
      <c r="AI4803" s="180">
        <v>-3.9151712887437462E-3</v>
      </c>
      <c r="AJ4803" s="42">
        <f ca="1">_xlfn.NORM.INV(RAND(),VAR!$F$6,VAR!$F$7)</f>
        <v>-3.8510247991417504E-5</v>
      </c>
    </row>
    <row r="4804" spans="27:36" x14ac:dyDescent="0.25">
      <c r="AA4804" s="32" t="s">
        <v>2434</v>
      </c>
      <c r="AB4804">
        <v>188.22</v>
      </c>
      <c r="AC4804">
        <f t="shared" ref="AC4804:AC4867" si="158">(AB4804/AB4805)-1</f>
        <v>23.668414154652687</v>
      </c>
      <c r="AD4804" s="42">
        <v>-3.9161727349703579E-3</v>
      </c>
      <c r="AF4804" s="32" t="s">
        <v>2434</v>
      </c>
      <c r="AG4804">
        <v>188.22</v>
      </c>
      <c r="AH4804">
        <f t="shared" ref="AH4804:AH4867" si="159">(AG4804/AG4805)-1</f>
        <v>23.668414154652687</v>
      </c>
      <c r="AI4804" s="180">
        <v>-3.9161727349703579E-3</v>
      </c>
      <c r="AJ4804" s="42">
        <f ca="1">_xlfn.NORM.INV(RAND(),VAR!$F$6,VAR!$F$7)</f>
        <v>-1.0029790645764725E-2</v>
      </c>
    </row>
    <row r="4805" spans="27:36" x14ac:dyDescent="0.25">
      <c r="AA4805" s="32" t="s">
        <v>6690</v>
      </c>
      <c r="AB4805">
        <v>7.63</v>
      </c>
      <c r="AC4805">
        <f t="shared" si="158"/>
        <v>-0.97986063453518446</v>
      </c>
      <c r="AD4805" s="42">
        <v>-3.916449086161955E-3</v>
      </c>
      <c r="AF4805" s="32" t="s">
        <v>6690</v>
      </c>
      <c r="AG4805">
        <v>7.63</v>
      </c>
      <c r="AH4805">
        <f t="shared" si="159"/>
        <v>-0.97986063453518446</v>
      </c>
      <c r="AI4805" s="180">
        <v>-3.916449086161955E-3</v>
      </c>
      <c r="AJ4805" s="42">
        <f ca="1">_xlfn.NORM.INV(RAND(),VAR!$F$6,VAR!$F$7)</f>
        <v>-2.6872144886085202E-3</v>
      </c>
    </row>
    <row r="4806" spans="27:36" x14ac:dyDescent="0.25">
      <c r="AA4806" s="32" t="s">
        <v>723</v>
      </c>
      <c r="AB4806">
        <v>378.86</v>
      </c>
      <c r="AC4806">
        <f t="shared" si="158"/>
        <v>-5.0904353925547374E-2</v>
      </c>
      <c r="AD4806" s="42">
        <v>-3.917444459050845E-3</v>
      </c>
      <c r="AF4806" s="32" t="s">
        <v>723</v>
      </c>
      <c r="AG4806">
        <v>378.86</v>
      </c>
      <c r="AH4806">
        <f t="shared" si="159"/>
        <v>-5.0904353925547374E-2</v>
      </c>
      <c r="AI4806" s="180">
        <v>-3.917444459050845E-3</v>
      </c>
      <c r="AJ4806" s="42">
        <f ca="1">_xlfn.NORM.INV(RAND(),VAR!$F$6,VAR!$F$7)</f>
        <v>-2.8904629711640928E-2</v>
      </c>
    </row>
    <row r="4807" spans="27:36" x14ac:dyDescent="0.25">
      <c r="AA4807" s="32" t="s">
        <v>458</v>
      </c>
      <c r="AB4807">
        <v>399.18</v>
      </c>
      <c r="AC4807">
        <f t="shared" si="158"/>
        <v>3.7646216280735256</v>
      </c>
      <c r="AD4807" s="42">
        <v>-3.9176543980037337E-3</v>
      </c>
      <c r="AF4807" s="32" t="s">
        <v>458</v>
      </c>
      <c r="AG4807">
        <v>399.18</v>
      </c>
      <c r="AH4807">
        <f t="shared" si="159"/>
        <v>3.7646216280735256</v>
      </c>
      <c r="AI4807" s="180">
        <v>-3.9176543980037337E-3</v>
      </c>
      <c r="AJ4807" s="42">
        <f ca="1">_xlfn.NORM.INV(RAND(),VAR!$F$6,VAR!$F$7)</f>
        <v>3.9980722310589151E-3</v>
      </c>
    </row>
    <row r="4808" spans="27:36" x14ac:dyDescent="0.25">
      <c r="AA4808" s="32" t="s">
        <v>3680</v>
      </c>
      <c r="AB4808">
        <v>83.78</v>
      </c>
      <c r="AC4808">
        <f t="shared" si="158"/>
        <v>-0.5281594953818427</v>
      </c>
      <c r="AD4808" s="42">
        <v>-3.9234335988586055E-3</v>
      </c>
      <c r="AF4808" s="32" t="s">
        <v>3680</v>
      </c>
      <c r="AG4808">
        <v>83.78</v>
      </c>
      <c r="AH4808">
        <f t="shared" si="159"/>
        <v>-0.5281594953818427</v>
      </c>
      <c r="AI4808" s="180">
        <v>-3.9234335988586055E-3</v>
      </c>
      <c r="AJ4808" s="42">
        <f ca="1">_xlfn.NORM.INV(RAND(),VAR!$F$6,VAR!$F$7)</f>
        <v>3.6209382985199871E-2</v>
      </c>
    </row>
    <row r="4809" spans="27:36" x14ac:dyDescent="0.25">
      <c r="AA4809" s="32" t="s">
        <v>2454</v>
      </c>
      <c r="AB4809">
        <v>177.56</v>
      </c>
      <c r="AC4809">
        <f t="shared" si="158"/>
        <v>13.003154574132493</v>
      </c>
      <c r="AD4809" s="42">
        <v>-3.9268484236507639E-3</v>
      </c>
      <c r="AF4809" s="32" t="s">
        <v>2454</v>
      </c>
      <c r="AG4809">
        <v>177.56</v>
      </c>
      <c r="AH4809">
        <f t="shared" si="159"/>
        <v>13.003154574132493</v>
      </c>
      <c r="AI4809" s="180">
        <v>-3.9268484236507639E-3</v>
      </c>
      <c r="AJ4809" s="42">
        <f ca="1">_xlfn.NORM.INV(RAND(),VAR!$F$6,VAR!$F$7)</f>
        <v>-2.7135808994005296E-2</v>
      </c>
    </row>
    <row r="4810" spans="27:36" x14ac:dyDescent="0.25">
      <c r="AA4810" s="32" t="s">
        <v>5505</v>
      </c>
      <c r="AB4810">
        <v>12.68</v>
      </c>
      <c r="AC4810">
        <f t="shared" si="158"/>
        <v>0.66842105263157903</v>
      </c>
      <c r="AD4810" s="42">
        <v>-3.9277297721916904E-3</v>
      </c>
      <c r="AF4810" s="32" t="s">
        <v>5505</v>
      </c>
      <c r="AG4810">
        <v>12.68</v>
      </c>
      <c r="AH4810">
        <f t="shared" si="159"/>
        <v>0.66842105263157903</v>
      </c>
      <c r="AI4810" s="180">
        <v>-3.9277297721916904E-3</v>
      </c>
      <c r="AJ4810" s="42">
        <f ca="1">_xlfn.NORM.INV(RAND(),VAR!$F$6,VAR!$F$7)</f>
        <v>3.7908493140366211E-3</v>
      </c>
    </row>
    <row r="4811" spans="27:36" x14ac:dyDescent="0.25">
      <c r="AA4811" s="32" t="s">
        <v>7222</v>
      </c>
      <c r="AB4811">
        <v>7.6</v>
      </c>
      <c r="AC4811">
        <f t="shared" si="158"/>
        <v>-0.95519924546097623</v>
      </c>
      <c r="AD4811" s="42">
        <v>-3.9318479685452878E-3</v>
      </c>
      <c r="AF4811" s="32" t="s">
        <v>7222</v>
      </c>
      <c r="AG4811">
        <v>7.6</v>
      </c>
      <c r="AH4811">
        <f t="shared" si="159"/>
        <v>-0.95519924546097623</v>
      </c>
      <c r="AI4811" s="180">
        <v>-3.9318479685452878E-3</v>
      </c>
      <c r="AJ4811" s="42">
        <f ca="1">_xlfn.NORM.INV(RAND(),VAR!$F$6,VAR!$F$7)</f>
        <v>-2.7540292503064771E-2</v>
      </c>
    </row>
    <row r="4812" spans="27:36" x14ac:dyDescent="0.25">
      <c r="AA4812" s="32" t="s">
        <v>2576</v>
      </c>
      <c r="AB4812">
        <v>169.64</v>
      </c>
      <c r="AC4812">
        <f t="shared" si="158"/>
        <v>4.1546642357945913</v>
      </c>
      <c r="AD4812" s="42">
        <v>-3.9340027009571177E-3</v>
      </c>
      <c r="AF4812" s="32" t="s">
        <v>2576</v>
      </c>
      <c r="AG4812">
        <v>169.64</v>
      </c>
      <c r="AH4812">
        <f t="shared" si="159"/>
        <v>4.1546642357945913</v>
      </c>
      <c r="AI4812" s="180">
        <v>-3.9340027009571177E-3</v>
      </c>
      <c r="AJ4812" s="42">
        <f ca="1">_xlfn.NORM.INV(RAND(),VAR!$F$6,VAR!$F$7)</f>
        <v>1.313875018141258E-3</v>
      </c>
    </row>
    <row r="4813" spans="27:36" x14ac:dyDescent="0.25">
      <c r="AA4813" s="32" t="s">
        <v>5019</v>
      </c>
      <c r="AB4813">
        <v>32.909999999999997</v>
      </c>
      <c r="AC4813">
        <f t="shared" si="158"/>
        <v>3.3359683794466397</v>
      </c>
      <c r="AD4813" s="42">
        <v>-3.9346246973366306E-3</v>
      </c>
      <c r="AF4813" s="32" t="s">
        <v>5019</v>
      </c>
      <c r="AG4813">
        <v>32.909999999999997</v>
      </c>
      <c r="AH4813">
        <f t="shared" si="159"/>
        <v>3.3359683794466397</v>
      </c>
      <c r="AI4813" s="180">
        <v>-3.9346246973366306E-3</v>
      </c>
      <c r="AJ4813" s="42">
        <f ca="1">_xlfn.NORM.INV(RAND(),VAR!$F$6,VAR!$F$7)</f>
        <v>1.2018353004617644E-2</v>
      </c>
    </row>
    <row r="4814" spans="27:36" x14ac:dyDescent="0.25">
      <c r="AA4814" s="32" t="s">
        <v>6258</v>
      </c>
      <c r="AB4814">
        <v>7.59</v>
      </c>
      <c r="AC4814">
        <f t="shared" si="158"/>
        <v>-0.94821940237413016</v>
      </c>
      <c r="AD4814" s="42">
        <v>-3.937007874015741E-3</v>
      </c>
      <c r="AF4814" s="32" t="s">
        <v>6258</v>
      </c>
      <c r="AG4814">
        <v>7.59</v>
      </c>
      <c r="AH4814">
        <f t="shared" si="159"/>
        <v>-0.94821940237413016</v>
      </c>
      <c r="AI4814" s="180">
        <v>-3.937007874015741E-3</v>
      </c>
      <c r="AJ4814" s="42">
        <f ca="1">_xlfn.NORM.INV(RAND(),VAR!$F$6,VAR!$F$7)</f>
        <v>-9.0541260911598479E-3</v>
      </c>
    </row>
    <row r="4815" spans="27:36" x14ac:dyDescent="0.25">
      <c r="AA4815" s="32" t="s">
        <v>2764</v>
      </c>
      <c r="AB4815">
        <v>146.58000000000001</v>
      </c>
      <c r="AC4815">
        <f t="shared" si="158"/>
        <v>-0.59707523571291121</v>
      </c>
      <c r="AD4815" s="42">
        <v>-3.9412883935850962E-3</v>
      </c>
      <c r="AF4815" s="32" t="s">
        <v>2764</v>
      </c>
      <c r="AG4815">
        <v>146.58000000000001</v>
      </c>
      <c r="AH4815">
        <f t="shared" si="159"/>
        <v>-0.59707523571291121</v>
      </c>
      <c r="AI4815" s="180">
        <v>-3.9412883935850962E-3</v>
      </c>
      <c r="AJ4815" s="42">
        <f ca="1">_xlfn.NORM.INV(RAND(),VAR!$F$6,VAR!$F$7)</f>
        <v>1.2247508329391433E-2</v>
      </c>
    </row>
    <row r="4816" spans="27:36" x14ac:dyDescent="0.25">
      <c r="AA4816" s="32" t="s">
        <v>752</v>
      </c>
      <c r="AB4816">
        <v>363.79</v>
      </c>
      <c r="AC4816">
        <f t="shared" si="158"/>
        <v>3.5006804404305338</v>
      </c>
      <c r="AD4816" s="42">
        <v>-3.9427210251075095E-3</v>
      </c>
      <c r="AF4816" s="32" t="s">
        <v>752</v>
      </c>
      <c r="AG4816">
        <v>363.79</v>
      </c>
      <c r="AH4816">
        <f t="shared" si="159"/>
        <v>3.5006804404305338</v>
      </c>
      <c r="AI4816" s="180">
        <v>-3.9427210251075095E-3</v>
      </c>
      <c r="AJ4816" s="42">
        <f ca="1">_xlfn.NORM.INV(RAND(),VAR!$F$6,VAR!$F$7)</f>
        <v>3.3088744214498242E-2</v>
      </c>
    </row>
    <row r="4817" spans="27:36" x14ac:dyDescent="0.25">
      <c r="AA4817" s="32" t="s">
        <v>3719</v>
      </c>
      <c r="AB4817">
        <v>80.83</v>
      </c>
      <c r="AC4817">
        <f t="shared" si="158"/>
        <v>9.677675033025098</v>
      </c>
      <c r="AD4817" s="42">
        <v>-3.9433148490450876E-3</v>
      </c>
      <c r="AF4817" s="32" t="s">
        <v>3719</v>
      </c>
      <c r="AG4817">
        <v>80.83</v>
      </c>
      <c r="AH4817">
        <f t="shared" si="159"/>
        <v>9.677675033025098</v>
      </c>
      <c r="AI4817" s="180">
        <v>-3.9433148490450876E-3</v>
      </c>
      <c r="AJ4817" s="42">
        <f ca="1">_xlfn.NORM.INV(RAND(),VAR!$F$6,VAR!$F$7)</f>
        <v>2.3328430070658896E-2</v>
      </c>
    </row>
    <row r="4818" spans="27:36" x14ac:dyDescent="0.25">
      <c r="AA4818" s="32" t="s">
        <v>5896</v>
      </c>
      <c r="AB4818">
        <v>7.57</v>
      </c>
      <c r="AC4818">
        <f t="shared" si="158"/>
        <v>-0.96150716973456729</v>
      </c>
      <c r="AD4818" s="42">
        <v>-3.9473684210525883E-3</v>
      </c>
      <c r="AF4818" s="32" t="s">
        <v>5896</v>
      </c>
      <c r="AG4818">
        <v>7.57</v>
      </c>
      <c r="AH4818">
        <f t="shared" si="159"/>
        <v>-0.96150716973456729</v>
      </c>
      <c r="AI4818" s="180">
        <v>-3.9473684210525883E-3</v>
      </c>
      <c r="AJ4818" s="42">
        <f ca="1">_xlfn.NORM.INV(RAND(),VAR!$F$6,VAR!$F$7)</f>
        <v>1.0386292520092273E-2</v>
      </c>
    </row>
    <row r="4819" spans="27:36" x14ac:dyDescent="0.25">
      <c r="AA4819" s="32" t="s">
        <v>1881</v>
      </c>
      <c r="AB4819">
        <v>196.66</v>
      </c>
      <c r="AC4819">
        <f t="shared" si="158"/>
        <v>25.013227513227513</v>
      </c>
      <c r="AD4819" s="42">
        <v>-3.9505672609400078E-3</v>
      </c>
      <c r="AF4819" s="32" t="s">
        <v>1881</v>
      </c>
      <c r="AG4819">
        <v>196.66</v>
      </c>
      <c r="AH4819">
        <f t="shared" si="159"/>
        <v>25.013227513227513</v>
      </c>
      <c r="AI4819" s="180">
        <v>-3.9505672609400078E-3</v>
      </c>
      <c r="AJ4819" s="42">
        <f ca="1">_xlfn.NORM.INV(RAND(),VAR!$F$6,VAR!$F$7)</f>
        <v>-1.7962909541466426E-2</v>
      </c>
    </row>
    <row r="4820" spans="27:36" x14ac:dyDescent="0.25">
      <c r="AA4820" s="32" t="s">
        <v>6208</v>
      </c>
      <c r="AB4820">
        <v>7.56</v>
      </c>
      <c r="AC4820">
        <f t="shared" si="158"/>
        <v>-0.88882352941176468</v>
      </c>
      <c r="AD4820" s="42">
        <v>-3.9525691699605625E-3</v>
      </c>
      <c r="AF4820" s="32" t="s">
        <v>6208</v>
      </c>
      <c r="AG4820">
        <v>7.56</v>
      </c>
      <c r="AH4820">
        <f t="shared" si="159"/>
        <v>-0.88882352941176468</v>
      </c>
      <c r="AI4820" s="180">
        <v>-3.9525691699605625E-3</v>
      </c>
      <c r="AJ4820" s="42">
        <f ca="1">_xlfn.NORM.INV(RAND(),VAR!$F$6,VAR!$F$7)</f>
        <v>5.8812074989432273E-3</v>
      </c>
    </row>
    <row r="4821" spans="27:36" x14ac:dyDescent="0.25">
      <c r="AA4821" s="32" t="s">
        <v>3923</v>
      </c>
      <c r="AB4821">
        <v>68</v>
      </c>
      <c r="AC4821">
        <f t="shared" si="158"/>
        <v>-0.62999238219610398</v>
      </c>
      <c r="AD4821" s="42">
        <v>-3.9548850153801052E-3</v>
      </c>
      <c r="AF4821" s="32" t="s">
        <v>3923</v>
      </c>
      <c r="AG4821">
        <v>68</v>
      </c>
      <c r="AH4821">
        <f t="shared" si="159"/>
        <v>-0.62999238219610398</v>
      </c>
      <c r="AI4821" s="180">
        <v>-3.9548850153801052E-3</v>
      </c>
      <c r="AJ4821" s="42">
        <f ca="1">_xlfn.NORM.INV(RAND(),VAR!$F$6,VAR!$F$7)</f>
        <v>-1.2277299222711287E-2</v>
      </c>
    </row>
    <row r="4822" spans="27:36" x14ac:dyDescent="0.25">
      <c r="AA4822" s="32" t="s">
        <v>2118</v>
      </c>
      <c r="AB4822">
        <v>183.78</v>
      </c>
      <c r="AC4822">
        <f t="shared" si="158"/>
        <v>1.3902681231380498E-2</v>
      </c>
      <c r="AD4822" s="42">
        <v>-3.9564251260093553E-3</v>
      </c>
      <c r="AF4822" s="32" t="s">
        <v>2118</v>
      </c>
      <c r="AG4822">
        <v>183.78</v>
      </c>
      <c r="AH4822">
        <f t="shared" si="159"/>
        <v>1.3902681231380498E-2</v>
      </c>
      <c r="AI4822" s="180">
        <v>-3.9564251260093553E-3</v>
      </c>
      <c r="AJ4822" s="42">
        <f ca="1">_xlfn.NORM.INV(RAND(),VAR!$F$6,VAR!$F$7)</f>
        <v>2.0454608464007904E-2</v>
      </c>
    </row>
    <row r="4823" spans="27:36" x14ac:dyDescent="0.25">
      <c r="AA4823" s="32" t="s">
        <v>2298</v>
      </c>
      <c r="AB4823">
        <v>181.26</v>
      </c>
      <c r="AC4823">
        <f t="shared" si="158"/>
        <v>-0.53244944283945528</v>
      </c>
      <c r="AD4823" s="42">
        <v>-3.9564787339267937E-3</v>
      </c>
      <c r="AF4823" s="32" t="s">
        <v>2298</v>
      </c>
      <c r="AG4823">
        <v>181.26</v>
      </c>
      <c r="AH4823">
        <f t="shared" si="159"/>
        <v>-0.53244944283945528</v>
      </c>
      <c r="AI4823" s="180">
        <v>-3.9564787339267937E-3</v>
      </c>
      <c r="AJ4823" s="42">
        <f ca="1">_xlfn.NORM.INV(RAND(),VAR!$F$6,VAR!$F$7)</f>
        <v>-2.5403369152425786E-2</v>
      </c>
    </row>
    <row r="4824" spans="27:36" x14ac:dyDescent="0.25">
      <c r="AA4824" s="32" t="s">
        <v>843</v>
      </c>
      <c r="AB4824">
        <v>387.68</v>
      </c>
      <c r="AC4824">
        <f t="shared" si="158"/>
        <v>1.6558881962046996</v>
      </c>
      <c r="AD4824" s="42">
        <v>-3.9566312111403157E-3</v>
      </c>
      <c r="AF4824" s="32" t="s">
        <v>843</v>
      </c>
      <c r="AG4824">
        <v>387.68</v>
      </c>
      <c r="AH4824">
        <f t="shared" si="159"/>
        <v>1.6558881962046996</v>
      </c>
      <c r="AI4824" s="180">
        <v>-3.9566312111403157E-3</v>
      </c>
      <c r="AJ4824" s="42">
        <f ca="1">_xlfn.NORM.INV(RAND(),VAR!$F$6,VAR!$F$7)</f>
        <v>-4.7220465917254739E-3</v>
      </c>
    </row>
    <row r="4825" spans="27:36" x14ac:dyDescent="0.25">
      <c r="AA4825" s="32" t="s">
        <v>3291</v>
      </c>
      <c r="AB4825">
        <v>145.97</v>
      </c>
      <c r="AC4825">
        <f t="shared" si="158"/>
        <v>4.2772957339117861</v>
      </c>
      <c r="AD4825" s="42">
        <v>-3.9576936199250401E-3</v>
      </c>
      <c r="AF4825" s="32" t="s">
        <v>3291</v>
      </c>
      <c r="AG4825">
        <v>145.97</v>
      </c>
      <c r="AH4825">
        <f t="shared" si="159"/>
        <v>4.2772957339117861</v>
      </c>
      <c r="AI4825" s="180">
        <v>-3.9576936199250401E-3</v>
      </c>
      <c r="AJ4825" s="42">
        <f ca="1">_xlfn.NORM.INV(RAND(),VAR!$F$6,VAR!$F$7)</f>
        <v>2.9943429569634309E-3</v>
      </c>
    </row>
    <row r="4826" spans="27:36" x14ac:dyDescent="0.25">
      <c r="AA4826" s="32" t="s">
        <v>4839</v>
      </c>
      <c r="AB4826">
        <v>27.66</v>
      </c>
      <c r="AC4826">
        <f t="shared" si="158"/>
        <v>-0.7999710731848424</v>
      </c>
      <c r="AD4826" s="42">
        <v>-3.96110911055092E-3</v>
      </c>
      <c r="AF4826" s="32" t="s">
        <v>4839</v>
      </c>
      <c r="AG4826">
        <v>27.66</v>
      </c>
      <c r="AH4826">
        <f t="shared" si="159"/>
        <v>-0.7999710731848424</v>
      </c>
      <c r="AI4826" s="180">
        <v>-3.96110911055092E-3</v>
      </c>
      <c r="AJ4826" s="42">
        <f ca="1">_xlfn.NORM.INV(RAND(),VAR!$F$6,VAR!$F$7)</f>
        <v>9.7417364111721874E-3</v>
      </c>
    </row>
    <row r="4827" spans="27:36" x14ac:dyDescent="0.25">
      <c r="AA4827" s="32" t="s">
        <v>2829</v>
      </c>
      <c r="AB4827">
        <v>138.28</v>
      </c>
      <c r="AC4827">
        <f t="shared" si="158"/>
        <v>17.388297872340427</v>
      </c>
      <c r="AD4827" s="42">
        <v>-3.9616797522150637E-3</v>
      </c>
      <c r="AF4827" s="32" t="s">
        <v>2829</v>
      </c>
      <c r="AG4827">
        <v>138.28</v>
      </c>
      <c r="AH4827">
        <f t="shared" si="159"/>
        <v>17.388297872340427</v>
      </c>
      <c r="AI4827" s="180">
        <v>-3.9616797522150637E-3</v>
      </c>
      <c r="AJ4827" s="42">
        <f ca="1">_xlfn.NORM.INV(RAND(),VAR!$F$6,VAR!$F$7)</f>
        <v>-1.0682523590698399E-2</v>
      </c>
    </row>
    <row r="4828" spans="27:36" x14ac:dyDescent="0.25">
      <c r="AA4828" s="32" t="s">
        <v>7028</v>
      </c>
      <c r="AB4828">
        <v>7.52</v>
      </c>
      <c r="AC4828">
        <f t="shared" si="158"/>
        <v>-0.95820596898793975</v>
      </c>
      <c r="AD4828" s="42">
        <v>-3.9735099337748769E-3</v>
      </c>
      <c r="AF4828" s="32" t="s">
        <v>7028</v>
      </c>
      <c r="AG4828">
        <v>7.52</v>
      </c>
      <c r="AH4828">
        <f t="shared" si="159"/>
        <v>-0.95820596898793975</v>
      </c>
      <c r="AI4828" s="180">
        <v>-3.9735099337748769E-3</v>
      </c>
      <c r="AJ4828" s="42">
        <f ca="1">_xlfn.NORM.INV(RAND(),VAR!$F$6,VAR!$F$7)</f>
        <v>-8.3865297841075152E-3</v>
      </c>
    </row>
    <row r="4829" spans="27:36" x14ac:dyDescent="0.25">
      <c r="AA4829" s="32" t="s">
        <v>2203</v>
      </c>
      <c r="AB4829">
        <v>179.93</v>
      </c>
      <c r="AC4829">
        <f t="shared" si="158"/>
        <v>0.35888528056793301</v>
      </c>
      <c r="AD4829" s="42">
        <v>-3.985607528369739E-3</v>
      </c>
      <c r="AF4829" s="32" t="s">
        <v>2203</v>
      </c>
      <c r="AG4829">
        <v>179.93</v>
      </c>
      <c r="AH4829">
        <f t="shared" si="159"/>
        <v>0.35888528056793301</v>
      </c>
      <c r="AI4829" s="180">
        <v>-3.985607528369739E-3</v>
      </c>
      <c r="AJ4829" s="42">
        <f ca="1">_xlfn.NORM.INV(RAND(),VAR!$F$6,VAR!$F$7)</f>
        <v>1.1443196988105352E-4</v>
      </c>
    </row>
    <row r="4830" spans="27:36" x14ac:dyDescent="0.25">
      <c r="AA4830" s="32" t="s">
        <v>3222</v>
      </c>
      <c r="AB4830">
        <v>132.41</v>
      </c>
      <c r="AC4830">
        <f t="shared" si="158"/>
        <v>-0.29268162393162389</v>
      </c>
      <c r="AD4830" s="42">
        <v>-3.9867609447871155E-3</v>
      </c>
      <c r="AF4830" s="32" t="s">
        <v>3222</v>
      </c>
      <c r="AG4830">
        <v>132.41</v>
      </c>
      <c r="AH4830">
        <f t="shared" si="159"/>
        <v>-0.29268162393162389</v>
      </c>
      <c r="AI4830" s="180">
        <v>-3.9867609447871155E-3</v>
      </c>
      <c r="AJ4830" s="42">
        <f ca="1">_xlfn.NORM.INV(RAND(),VAR!$F$6,VAR!$F$7)</f>
        <v>-3.262598512655069E-2</v>
      </c>
    </row>
    <row r="4831" spans="27:36" x14ac:dyDescent="0.25">
      <c r="AA4831" s="32" t="s">
        <v>1325</v>
      </c>
      <c r="AB4831">
        <v>187.2</v>
      </c>
      <c r="AC4831">
        <f t="shared" si="158"/>
        <v>1.4211070874288669</v>
      </c>
      <c r="AD4831" s="42">
        <v>-3.9904229848364281E-3</v>
      </c>
      <c r="AF4831" s="32" t="s">
        <v>1325</v>
      </c>
      <c r="AG4831">
        <v>187.2</v>
      </c>
      <c r="AH4831">
        <f t="shared" si="159"/>
        <v>1.4211070874288669</v>
      </c>
      <c r="AI4831" s="180">
        <v>-3.9904229848364281E-3</v>
      </c>
      <c r="AJ4831" s="42">
        <f ca="1">_xlfn.NORM.INV(RAND(),VAR!$F$6,VAR!$F$7)</f>
        <v>2.2777816392333637E-2</v>
      </c>
    </row>
    <row r="4832" spans="27:36" x14ac:dyDescent="0.25">
      <c r="AA4832" s="32" t="s">
        <v>3857</v>
      </c>
      <c r="AB4832">
        <v>77.319999999999993</v>
      </c>
      <c r="AC4832">
        <f t="shared" si="158"/>
        <v>5.2054574638844295</v>
      </c>
      <c r="AD4832" s="42">
        <v>-3.9933015586758325E-3</v>
      </c>
      <c r="AF4832" s="32" t="s">
        <v>3857</v>
      </c>
      <c r="AG4832">
        <v>77.319999999999993</v>
      </c>
      <c r="AH4832">
        <f t="shared" si="159"/>
        <v>5.2054574638844295</v>
      </c>
      <c r="AI4832" s="180">
        <v>-3.9933015586758325E-3</v>
      </c>
      <c r="AJ4832" s="42">
        <f ca="1">_xlfn.NORM.INV(RAND(),VAR!$F$6,VAR!$F$7)</f>
        <v>-8.2487030007008973E-3</v>
      </c>
    </row>
    <row r="4833" spans="27:36" x14ac:dyDescent="0.25">
      <c r="AA4833" s="32" t="s">
        <v>5501</v>
      </c>
      <c r="AB4833">
        <v>12.46</v>
      </c>
      <c r="AC4833">
        <f t="shared" si="158"/>
        <v>-0.93581951169259292</v>
      </c>
      <c r="AD4833" s="42">
        <v>-3.9968025579535382E-3</v>
      </c>
      <c r="AF4833" s="32" t="s">
        <v>5501</v>
      </c>
      <c r="AG4833">
        <v>12.46</v>
      </c>
      <c r="AH4833">
        <f t="shared" si="159"/>
        <v>-0.93581951169259292</v>
      </c>
      <c r="AI4833" s="180">
        <v>-3.9968025579535382E-3</v>
      </c>
      <c r="AJ4833" s="42">
        <f ca="1">_xlfn.NORM.INV(RAND(),VAR!$F$6,VAR!$F$7)</f>
        <v>-2.15627113685695E-2</v>
      </c>
    </row>
    <row r="4834" spans="27:36" x14ac:dyDescent="0.25">
      <c r="AA4834" s="32" t="s">
        <v>1877</v>
      </c>
      <c r="AB4834">
        <v>194.14</v>
      </c>
      <c r="AC4834">
        <f t="shared" si="158"/>
        <v>4.5755313038483623</v>
      </c>
      <c r="AD4834" s="42">
        <v>-4.0016416991586201E-3</v>
      </c>
      <c r="AF4834" s="32" t="s">
        <v>1877</v>
      </c>
      <c r="AG4834">
        <v>194.14</v>
      </c>
      <c r="AH4834">
        <f t="shared" si="159"/>
        <v>4.5755313038483623</v>
      </c>
      <c r="AI4834" s="180">
        <v>-4.0016416991586201E-3</v>
      </c>
      <c r="AJ4834" s="42">
        <f ca="1">_xlfn.NORM.INV(RAND(),VAR!$F$6,VAR!$F$7)</f>
        <v>-2.7996609868765451E-2</v>
      </c>
    </row>
    <row r="4835" spans="27:36" x14ac:dyDescent="0.25">
      <c r="AA4835" s="32" t="s">
        <v>4375</v>
      </c>
      <c r="AB4835">
        <v>34.82</v>
      </c>
      <c r="AC4835">
        <f t="shared" si="158"/>
        <v>-0.90897921840282314</v>
      </c>
      <c r="AD4835" s="42">
        <v>-4.004576659038972E-3</v>
      </c>
      <c r="AF4835" s="32" t="s">
        <v>4375</v>
      </c>
      <c r="AG4835">
        <v>34.82</v>
      </c>
      <c r="AH4835">
        <f t="shared" si="159"/>
        <v>-0.90897921840282314</v>
      </c>
      <c r="AI4835" s="180">
        <v>-4.004576659038972E-3</v>
      </c>
      <c r="AJ4835" s="42">
        <f ca="1">_xlfn.NORM.INV(RAND(),VAR!$F$6,VAR!$F$7)</f>
        <v>9.9572481346067599E-3</v>
      </c>
    </row>
    <row r="4836" spans="27:36" x14ac:dyDescent="0.25">
      <c r="AA4836" s="32" t="s">
        <v>542</v>
      </c>
      <c r="AB4836">
        <v>382.55</v>
      </c>
      <c r="AC4836">
        <f t="shared" si="158"/>
        <v>4.5138368405880662</v>
      </c>
      <c r="AD4836" s="42">
        <v>-4.0094769455074619E-3</v>
      </c>
      <c r="AF4836" s="32" t="s">
        <v>542</v>
      </c>
      <c r="AG4836">
        <v>382.55</v>
      </c>
      <c r="AH4836">
        <f t="shared" si="159"/>
        <v>4.5138368405880662</v>
      </c>
      <c r="AI4836" s="180">
        <v>-4.0094769455074619E-3</v>
      </c>
      <c r="AJ4836" s="42">
        <f ca="1">_xlfn.NORM.INV(RAND(),VAR!$F$6,VAR!$F$7)</f>
        <v>1.1944558137876406E-2</v>
      </c>
    </row>
    <row r="4837" spans="27:36" x14ac:dyDescent="0.25">
      <c r="AA4837" s="32" t="s">
        <v>3955</v>
      </c>
      <c r="AB4837">
        <v>69.38</v>
      </c>
      <c r="AC4837">
        <f t="shared" si="158"/>
        <v>-0.50850099178237462</v>
      </c>
      <c r="AD4837" s="42">
        <v>-4.0195233993683965E-3</v>
      </c>
      <c r="AF4837" s="32" t="s">
        <v>3955</v>
      </c>
      <c r="AG4837">
        <v>69.38</v>
      </c>
      <c r="AH4837">
        <f t="shared" si="159"/>
        <v>-0.50850099178237462</v>
      </c>
      <c r="AI4837" s="180">
        <v>-4.0195233993683965E-3</v>
      </c>
      <c r="AJ4837" s="42">
        <f ca="1">_xlfn.NORM.INV(RAND(),VAR!$F$6,VAR!$F$7)</f>
        <v>-7.2803166005692335E-3</v>
      </c>
    </row>
    <row r="4838" spans="27:36" x14ac:dyDescent="0.25">
      <c r="AA4838" s="32" t="s">
        <v>2653</v>
      </c>
      <c r="AB4838">
        <v>141.16</v>
      </c>
      <c r="AC4838">
        <f t="shared" si="158"/>
        <v>18.024258760107816</v>
      </c>
      <c r="AD4838" s="42">
        <v>-4.0217314612290833E-3</v>
      </c>
      <c r="AF4838" s="32" t="s">
        <v>2653</v>
      </c>
      <c r="AG4838">
        <v>141.16</v>
      </c>
      <c r="AH4838">
        <f t="shared" si="159"/>
        <v>18.024258760107816</v>
      </c>
      <c r="AI4838" s="180">
        <v>-4.0217314612290833E-3</v>
      </c>
      <c r="AJ4838" s="42">
        <f ca="1">_xlfn.NORM.INV(RAND(),VAR!$F$6,VAR!$F$7)</f>
        <v>2.2439828582548702E-2</v>
      </c>
    </row>
    <row r="4839" spans="27:36" x14ac:dyDescent="0.25">
      <c r="AA4839" s="32" t="s">
        <v>7032</v>
      </c>
      <c r="AB4839">
        <v>7.42</v>
      </c>
      <c r="AC4839">
        <f t="shared" si="158"/>
        <v>-0.94905595605904569</v>
      </c>
      <c r="AD4839" s="42">
        <v>-4.0268456375839312E-3</v>
      </c>
      <c r="AF4839" s="32" t="s">
        <v>7032</v>
      </c>
      <c r="AG4839">
        <v>7.42</v>
      </c>
      <c r="AH4839">
        <f t="shared" si="159"/>
        <v>-0.94905595605904569</v>
      </c>
      <c r="AI4839" s="180">
        <v>-4.0268456375839312E-3</v>
      </c>
      <c r="AJ4839" s="42">
        <f ca="1">_xlfn.NORM.INV(RAND(),VAR!$F$6,VAR!$F$7)</f>
        <v>2.9567809766242729E-2</v>
      </c>
    </row>
    <row r="4840" spans="27:36" x14ac:dyDescent="0.25">
      <c r="AA4840" s="32" t="s">
        <v>3283</v>
      </c>
      <c r="AB4840">
        <v>145.65</v>
      </c>
      <c r="AC4840">
        <f t="shared" si="158"/>
        <v>13.756838905775078</v>
      </c>
      <c r="AD4840" s="42">
        <v>-4.0344638949671996E-3</v>
      </c>
      <c r="AF4840" s="32" t="s">
        <v>3283</v>
      </c>
      <c r="AG4840">
        <v>145.65</v>
      </c>
      <c r="AH4840">
        <f t="shared" si="159"/>
        <v>13.756838905775078</v>
      </c>
      <c r="AI4840" s="180">
        <v>-4.0344638949671996E-3</v>
      </c>
      <c r="AJ4840" s="42">
        <f ca="1">_xlfn.NORM.INV(RAND(),VAR!$F$6,VAR!$F$7)</f>
        <v>-3.412347340079711E-4</v>
      </c>
    </row>
    <row r="4841" spans="27:36" x14ac:dyDescent="0.25">
      <c r="AA4841" s="32" t="s">
        <v>5763</v>
      </c>
      <c r="AB4841">
        <v>9.8699999999999992</v>
      </c>
      <c r="AC4841">
        <f t="shared" si="158"/>
        <v>0.33378378378378359</v>
      </c>
      <c r="AD4841" s="42">
        <v>-4.0363269424824599E-3</v>
      </c>
      <c r="AF4841" s="32" t="s">
        <v>5763</v>
      </c>
      <c r="AG4841">
        <v>9.8699999999999992</v>
      </c>
      <c r="AH4841">
        <f t="shared" si="159"/>
        <v>0.33378378378378359</v>
      </c>
      <c r="AI4841" s="180">
        <v>-4.0363269424824599E-3</v>
      </c>
      <c r="AJ4841" s="42">
        <f ca="1">_xlfn.NORM.INV(RAND(),VAR!$F$6,VAR!$F$7)</f>
        <v>7.8413779047389436E-3</v>
      </c>
    </row>
    <row r="4842" spans="27:36" x14ac:dyDescent="0.25">
      <c r="AA4842" s="32" t="s">
        <v>5877</v>
      </c>
      <c r="AB4842">
        <v>7.4</v>
      </c>
      <c r="AC4842">
        <f t="shared" si="158"/>
        <v>-0.93615185504745468</v>
      </c>
      <c r="AD4842" s="42">
        <v>-4.0376850605652326E-3</v>
      </c>
      <c r="AF4842" s="32" t="s">
        <v>5877</v>
      </c>
      <c r="AG4842">
        <v>7.4</v>
      </c>
      <c r="AH4842">
        <f t="shared" si="159"/>
        <v>-0.93615185504745468</v>
      </c>
      <c r="AI4842" s="180">
        <v>-4.0376850605652326E-3</v>
      </c>
      <c r="AJ4842" s="42">
        <f ca="1">_xlfn.NORM.INV(RAND(),VAR!$F$6,VAR!$F$7)</f>
        <v>8.3973429165069748E-3</v>
      </c>
    </row>
    <row r="4843" spans="27:36" x14ac:dyDescent="0.25">
      <c r="AA4843" s="32" t="s">
        <v>3504</v>
      </c>
      <c r="AB4843">
        <v>115.9</v>
      </c>
      <c r="AC4843">
        <f t="shared" si="158"/>
        <v>-0.59479774848792077</v>
      </c>
      <c r="AD4843" s="42">
        <v>-4.0388416258485549E-3</v>
      </c>
      <c r="AF4843" s="32" t="s">
        <v>3504</v>
      </c>
      <c r="AG4843">
        <v>115.9</v>
      </c>
      <c r="AH4843">
        <f t="shared" si="159"/>
        <v>-0.59479774848792077</v>
      </c>
      <c r="AI4843" s="180">
        <v>-4.0388416258485549E-3</v>
      </c>
      <c r="AJ4843" s="42">
        <f ca="1">_xlfn.NORM.INV(RAND(),VAR!$F$6,VAR!$F$7)</f>
        <v>3.2834322483801956E-2</v>
      </c>
    </row>
    <row r="4844" spans="27:36" x14ac:dyDescent="0.25">
      <c r="AA4844" s="32" t="s">
        <v>1073</v>
      </c>
      <c r="AB4844">
        <v>286.02999999999997</v>
      </c>
      <c r="AC4844">
        <f t="shared" si="158"/>
        <v>0.90192167032382464</v>
      </c>
      <c r="AD4844" s="42">
        <v>-4.0391378529893718E-3</v>
      </c>
      <c r="AF4844" s="32" t="s">
        <v>1073</v>
      </c>
      <c r="AG4844">
        <v>286.02999999999997</v>
      </c>
      <c r="AH4844">
        <f t="shared" si="159"/>
        <v>0.90192167032382464</v>
      </c>
      <c r="AI4844" s="180">
        <v>-4.0391378529893718E-3</v>
      </c>
      <c r="AJ4844" s="42">
        <f ca="1">_xlfn.NORM.INV(RAND(),VAR!$F$6,VAR!$F$7)</f>
        <v>1.7115438440348928E-2</v>
      </c>
    </row>
    <row r="4845" spans="27:36" x14ac:dyDescent="0.25">
      <c r="AA4845" s="32" t="s">
        <v>3168</v>
      </c>
      <c r="AB4845">
        <v>150.38999999999999</v>
      </c>
      <c r="AC4845">
        <f t="shared" si="158"/>
        <v>2.0660550458715594</v>
      </c>
      <c r="AD4845" s="42">
        <v>-4.03973509933786E-3</v>
      </c>
      <c r="AF4845" s="32" t="s">
        <v>3168</v>
      </c>
      <c r="AG4845">
        <v>150.38999999999999</v>
      </c>
      <c r="AH4845">
        <f t="shared" si="159"/>
        <v>2.0660550458715594</v>
      </c>
      <c r="AI4845" s="180">
        <v>-4.03973509933786E-3</v>
      </c>
      <c r="AJ4845" s="42">
        <f ca="1">_xlfn.NORM.INV(RAND(),VAR!$F$6,VAR!$F$7)</f>
        <v>-2.6805842369267908E-2</v>
      </c>
    </row>
    <row r="4846" spans="27:36" x14ac:dyDescent="0.25">
      <c r="AA4846" s="32" t="s">
        <v>4271</v>
      </c>
      <c r="AB4846">
        <v>49.05</v>
      </c>
      <c r="AC4846">
        <f t="shared" si="158"/>
        <v>-0.73332245963138154</v>
      </c>
      <c r="AD4846" s="42">
        <v>-4.0609137055838129E-3</v>
      </c>
      <c r="AF4846" s="32" t="s">
        <v>4271</v>
      </c>
      <c r="AG4846">
        <v>49.05</v>
      </c>
      <c r="AH4846">
        <f t="shared" si="159"/>
        <v>-0.73332245963138154</v>
      </c>
      <c r="AI4846" s="180">
        <v>-4.0609137055838129E-3</v>
      </c>
      <c r="AJ4846" s="42">
        <f ca="1">_xlfn.NORM.INV(RAND(),VAR!$F$6,VAR!$F$7)</f>
        <v>1.2269516720012147E-2</v>
      </c>
    </row>
    <row r="4847" spans="27:36" x14ac:dyDescent="0.25">
      <c r="AA4847" s="32" t="s">
        <v>1790</v>
      </c>
      <c r="AB4847">
        <v>183.93</v>
      </c>
      <c r="AC4847">
        <f t="shared" si="158"/>
        <v>11.503738953093134</v>
      </c>
      <c r="AD4847" s="42">
        <v>-4.0610786224821727E-3</v>
      </c>
      <c r="AF4847" s="32" t="s">
        <v>1790</v>
      </c>
      <c r="AG4847">
        <v>183.93</v>
      </c>
      <c r="AH4847">
        <f t="shared" si="159"/>
        <v>11.503738953093134</v>
      </c>
      <c r="AI4847" s="180">
        <v>-4.0610786224821727E-3</v>
      </c>
      <c r="AJ4847" s="42">
        <f ca="1">_xlfn.NORM.INV(RAND(),VAR!$F$6,VAR!$F$7)</f>
        <v>4.3896628335498393E-2</v>
      </c>
    </row>
    <row r="4848" spans="27:36" x14ac:dyDescent="0.25">
      <c r="AA4848" s="32" t="s">
        <v>5463</v>
      </c>
      <c r="AB4848">
        <v>14.71</v>
      </c>
      <c r="AC4848">
        <f t="shared" si="158"/>
        <v>-0.91661943090352571</v>
      </c>
      <c r="AD4848" s="42">
        <v>-4.062288422477911E-3</v>
      </c>
      <c r="AF4848" s="32" t="s">
        <v>5463</v>
      </c>
      <c r="AG4848">
        <v>14.71</v>
      </c>
      <c r="AH4848">
        <f t="shared" si="159"/>
        <v>-0.91661943090352571</v>
      </c>
      <c r="AI4848" s="180">
        <v>-4.062288422477911E-3</v>
      </c>
      <c r="AJ4848" s="42">
        <f ca="1">_xlfn.NORM.INV(RAND(),VAR!$F$6,VAR!$F$7)</f>
        <v>-1.4461365378115067E-2</v>
      </c>
    </row>
    <row r="4849" spans="27:36" x14ac:dyDescent="0.25">
      <c r="AA4849" s="32" t="s">
        <v>2199</v>
      </c>
      <c r="AB4849">
        <v>176.42</v>
      </c>
      <c r="AC4849">
        <f t="shared" si="158"/>
        <v>23.002721088435372</v>
      </c>
      <c r="AD4849" s="42">
        <v>-4.0645816868013496E-3</v>
      </c>
      <c r="AF4849" s="32" t="s">
        <v>2199</v>
      </c>
      <c r="AG4849">
        <v>176.42</v>
      </c>
      <c r="AH4849">
        <f t="shared" si="159"/>
        <v>23.002721088435372</v>
      </c>
      <c r="AI4849" s="180">
        <v>-4.0645816868013496E-3</v>
      </c>
      <c r="AJ4849" s="42">
        <f ca="1">_xlfn.NORM.INV(RAND(),VAR!$F$6,VAR!$F$7)</f>
        <v>3.9671959741247346E-3</v>
      </c>
    </row>
    <row r="4850" spans="27:36" x14ac:dyDescent="0.25">
      <c r="AA4850" s="32" t="s">
        <v>7042</v>
      </c>
      <c r="AB4850">
        <v>7.35</v>
      </c>
      <c r="AC4850">
        <f t="shared" si="158"/>
        <v>-0.84996938150642987</v>
      </c>
      <c r="AD4850" s="42">
        <v>-4.0650406504065817E-3</v>
      </c>
      <c r="AF4850" s="32" t="s">
        <v>7042</v>
      </c>
      <c r="AG4850">
        <v>7.35</v>
      </c>
      <c r="AH4850">
        <f t="shared" si="159"/>
        <v>-0.84996938150642987</v>
      </c>
      <c r="AI4850" s="180">
        <v>-4.0650406504065817E-3</v>
      </c>
      <c r="AJ4850" s="42">
        <f ca="1">_xlfn.NORM.INV(RAND(),VAR!$F$6,VAR!$F$7)</f>
        <v>5.8157466422083786E-3</v>
      </c>
    </row>
    <row r="4851" spans="27:36" x14ac:dyDescent="0.25">
      <c r="AA4851" s="32" t="s">
        <v>4237</v>
      </c>
      <c r="AB4851">
        <v>48.99</v>
      </c>
      <c r="AC4851">
        <f t="shared" si="158"/>
        <v>5.6743869209809272</v>
      </c>
      <c r="AD4851" s="42">
        <v>-4.065867046147531E-3</v>
      </c>
      <c r="AF4851" s="32" t="s">
        <v>4237</v>
      </c>
      <c r="AG4851">
        <v>48.99</v>
      </c>
      <c r="AH4851">
        <f t="shared" si="159"/>
        <v>5.6743869209809272</v>
      </c>
      <c r="AI4851" s="180">
        <v>-4.065867046147531E-3</v>
      </c>
      <c r="AJ4851" s="42">
        <f ca="1">_xlfn.NORM.INV(RAND(),VAR!$F$6,VAR!$F$7)</f>
        <v>-2.7591666524802334E-3</v>
      </c>
    </row>
    <row r="4852" spans="27:36" x14ac:dyDescent="0.25">
      <c r="AA4852" s="32" t="s">
        <v>5973</v>
      </c>
      <c r="AB4852">
        <v>7.34</v>
      </c>
      <c r="AC4852">
        <f t="shared" si="158"/>
        <v>-0.98220088268102235</v>
      </c>
      <c r="AD4852" s="42">
        <v>-4.070556309362261E-3</v>
      </c>
      <c r="AF4852" s="32" t="s">
        <v>5973</v>
      </c>
      <c r="AG4852">
        <v>7.34</v>
      </c>
      <c r="AH4852">
        <f t="shared" si="159"/>
        <v>-0.98220088268102235</v>
      </c>
      <c r="AI4852" s="180">
        <v>-4.070556309362261E-3</v>
      </c>
      <c r="AJ4852" s="42">
        <f ca="1">_xlfn.NORM.INV(RAND(),VAR!$F$6,VAR!$F$7)</f>
        <v>-3.2868366976962708E-2</v>
      </c>
    </row>
    <row r="4853" spans="27:36" x14ac:dyDescent="0.25">
      <c r="AA4853" s="32" t="s">
        <v>579</v>
      </c>
      <c r="AB4853">
        <v>412.38</v>
      </c>
      <c r="AC4853">
        <f t="shared" si="158"/>
        <v>1.2538121003443186</v>
      </c>
      <c r="AD4853" s="42">
        <v>-4.0814355060738716E-3</v>
      </c>
      <c r="AF4853" s="32" t="s">
        <v>579</v>
      </c>
      <c r="AG4853">
        <v>412.38</v>
      </c>
      <c r="AH4853">
        <f t="shared" si="159"/>
        <v>1.2538121003443186</v>
      </c>
      <c r="AI4853" s="180">
        <v>-4.0814355060738716E-3</v>
      </c>
      <c r="AJ4853" s="42">
        <f ca="1">_xlfn.NORM.INV(RAND(),VAR!$F$6,VAR!$F$7)</f>
        <v>2.890310601005389E-2</v>
      </c>
    </row>
    <row r="4854" spans="27:36" x14ac:dyDescent="0.25">
      <c r="AA4854" s="32" t="s">
        <v>2312</v>
      </c>
      <c r="AB4854">
        <v>182.97</v>
      </c>
      <c r="AC4854">
        <f t="shared" si="158"/>
        <v>0.11942490058121757</v>
      </c>
      <c r="AD4854" s="42">
        <v>-4.082299150881763E-3</v>
      </c>
      <c r="AF4854" s="32" t="s">
        <v>2312</v>
      </c>
      <c r="AG4854">
        <v>182.97</v>
      </c>
      <c r="AH4854">
        <f t="shared" si="159"/>
        <v>0.11942490058121757</v>
      </c>
      <c r="AI4854" s="180">
        <v>-4.082299150881763E-3</v>
      </c>
      <c r="AJ4854" s="42">
        <f ca="1">_xlfn.NORM.INV(RAND(),VAR!$F$6,VAR!$F$7)</f>
        <v>-8.8357546772914529E-4</v>
      </c>
    </row>
    <row r="4855" spans="27:36" x14ac:dyDescent="0.25">
      <c r="AA4855" s="32" t="s">
        <v>1492</v>
      </c>
      <c r="AB4855">
        <v>163.44999999999999</v>
      </c>
      <c r="AC4855">
        <f t="shared" si="158"/>
        <v>0.91572902015939994</v>
      </c>
      <c r="AD4855" s="42">
        <v>-4.0823787472582529E-3</v>
      </c>
      <c r="AF4855" s="32" t="s">
        <v>1492</v>
      </c>
      <c r="AG4855">
        <v>163.44999999999999</v>
      </c>
      <c r="AH4855">
        <f t="shared" si="159"/>
        <v>0.91572902015939994</v>
      </c>
      <c r="AI4855" s="180">
        <v>-4.0823787472582529E-3</v>
      </c>
      <c r="AJ4855" s="42">
        <f ca="1">_xlfn.NORM.INV(RAND(),VAR!$F$6,VAR!$F$7)</f>
        <v>-6.9498353263533191E-3</v>
      </c>
    </row>
    <row r="4856" spans="27:36" x14ac:dyDescent="0.25">
      <c r="AA4856" s="32" t="s">
        <v>3754</v>
      </c>
      <c r="AB4856">
        <v>85.32</v>
      </c>
      <c r="AC4856">
        <f t="shared" si="158"/>
        <v>1.5013192612137201</v>
      </c>
      <c r="AD4856" s="42">
        <v>-4.0854441461423141E-3</v>
      </c>
      <c r="AF4856" s="32" t="s">
        <v>3754</v>
      </c>
      <c r="AG4856">
        <v>85.32</v>
      </c>
      <c r="AH4856">
        <f t="shared" si="159"/>
        <v>1.5013192612137201</v>
      </c>
      <c r="AI4856" s="180">
        <v>-4.0854441461423141E-3</v>
      </c>
      <c r="AJ4856" s="42">
        <f ca="1">_xlfn.NORM.INV(RAND(),VAR!$F$6,VAR!$F$7)</f>
        <v>2.8565190142853317E-2</v>
      </c>
    </row>
    <row r="4857" spans="27:36" x14ac:dyDescent="0.25">
      <c r="AA4857" s="32" t="s">
        <v>4547</v>
      </c>
      <c r="AB4857">
        <v>34.11</v>
      </c>
      <c r="AC4857">
        <f t="shared" si="158"/>
        <v>-0.910676408201744</v>
      </c>
      <c r="AD4857" s="42">
        <v>-4.0875912408758763E-3</v>
      </c>
      <c r="AF4857" s="32" t="s">
        <v>4547</v>
      </c>
      <c r="AG4857">
        <v>34.11</v>
      </c>
      <c r="AH4857">
        <f t="shared" si="159"/>
        <v>-0.910676408201744</v>
      </c>
      <c r="AI4857" s="180">
        <v>-4.0875912408758763E-3</v>
      </c>
      <c r="AJ4857" s="42">
        <f ca="1">_xlfn.NORM.INV(RAND(),VAR!$F$6,VAR!$F$7)</f>
        <v>-5.6924292133918569E-3</v>
      </c>
    </row>
    <row r="4858" spans="27:36" x14ac:dyDescent="0.25">
      <c r="AA4858" s="32" t="s">
        <v>727</v>
      </c>
      <c r="AB4858">
        <v>381.87</v>
      </c>
      <c r="AC4858">
        <f t="shared" si="158"/>
        <v>2.2733584776272933</v>
      </c>
      <c r="AD4858" s="42">
        <v>-4.0945128312122048E-3</v>
      </c>
      <c r="AF4858" s="32" t="s">
        <v>727</v>
      </c>
      <c r="AG4858">
        <v>381.87</v>
      </c>
      <c r="AH4858">
        <f t="shared" si="159"/>
        <v>2.2733584776272933</v>
      </c>
      <c r="AI4858" s="180">
        <v>-4.0945128312122048E-3</v>
      </c>
      <c r="AJ4858" s="42">
        <f ca="1">_xlfn.NORM.INV(RAND(),VAR!$F$6,VAR!$F$7)</f>
        <v>5.7332106426844142E-3</v>
      </c>
    </row>
    <row r="4859" spans="27:36" x14ac:dyDescent="0.25">
      <c r="AA4859" s="32" t="s">
        <v>3473</v>
      </c>
      <c r="AB4859">
        <v>116.66</v>
      </c>
      <c r="AC4859">
        <f t="shared" si="158"/>
        <v>15.002743484224965</v>
      </c>
      <c r="AD4859" s="42">
        <v>-4.0976609185590096E-3</v>
      </c>
      <c r="AF4859" s="32" t="s">
        <v>3473</v>
      </c>
      <c r="AG4859">
        <v>116.66</v>
      </c>
      <c r="AH4859">
        <f t="shared" si="159"/>
        <v>15.002743484224965</v>
      </c>
      <c r="AI4859" s="180">
        <v>-4.0976609185590096E-3</v>
      </c>
      <c r="AJ4859" s="42">
        <f ca="1">_xlfn.NORM.INV(RAND(),VAR!$F$6,VAR!$F$7)</f>
        <v>1.1433223729554996E-2</v>
      </c>
    </row>
    <row r="4860" spans="27:36" x14ac:dyDescent="0.25">
      <c r="AA4860" s="32" t="s">
        <v>5901</v>
      </c>
      <c r="AB4860">
        <v>7.29</v>
      </c>
      <c r="AC4860">
        <f t="shared" si="158"/>
        <v>-0.9599560560285636</v>
      </c>
      <c r="AD4860" s="42">
        <v>-4.098360655737765E-3</v>
      </c>
      <c r="AF4860" s="32" t="s">
        <v>5901</v>
      </c>
      <c r="AG4860">
        <v>7.29</v>
      </c>
      <c r="AH4860">
        <f t="shared" si="159"/>
        <v>-0.9599560560285636</v>
      </c>
      <c r="AI4860" s="180">
        <v>-4.098360655737765E-3</v>
      </c>
      <c r="AJ4860" s="42">
        <f ca="1">_xlfn.NORM.INV(RAND(),VAR!$F$6,VAR!$F$7)</f>
        <v>-9.8249770374235421E-3</v>
      </c>
    </row>
    <row r="4861" spans="27:36" x14ac:dyDescent="0.25">
      <c r="AA4861" s="32" t="s">
        <v>2208</v>
      </c>
      <c r="AB4861">
        <v>182.05</v>
      </c>
      <c r="AC4861">
        <f t="shared" si="158"/>
        <v>-0.45581993184671488</v>
      </c>
      <c r="AD4861" s="42">
        <v>-4.1028446389497208E-3</v>
      </c>
      <c r="AF4861" s="32" t="s">
        <v>2208</v>
      </c>
      <c r="AG4861">
        <v>182.05</v>
      </c>
      <c r="AH4861">
        <f t="shared" si="159"/>
        <v>-0.45581993184671488</v>
      </c>
      <c r="AI4861" s="180">
        <v>-4.1028446389497208E-3</v>
      </c>
      <c r="AJ4861" s="42">
        <f ca="1">_xlfn.NORM.INV(RAND(),VAR!$F$6,VAR!$F$7)</f>
        <v>7.9596892207190514E-3</v>
      </c>
    </row>
    <row r="4862" spans="27:36" x14ac:dyDescent="0.25">
      <c r="AA4862" s="32" t="s">
        <v>963</v>
      </c>
      <c r="AB4862">
        <v>334.54</v>
      </c>
      <c r="AC4862">
        <f t="shared" si="158"/>
        <v>9.6304416904988894</v>
      </c>
      <c r="AD4862" s="42">
        <v>-4.1081209811859587E-3</v>
      </c>
      <c r="AF4862" s="32" t="s">
        <v>963</v>
      </c>
      <c r="AG4862">
        <v>334.54</v>
      </c>
      <c r="AH4862">
        <f t="shared" si="159"/>
        <v>9.6304416904988894</v>
      </c>
      <c r="AI4862" s="180">
        <v>-4.1081209811859587E-3</v>
      </c>
      <c r="AJ4862" s="42">
        <f ca="1">_xlfn.NORM.INV(RAND(),VAR!$F$6,VAR!$F$7)</f>
        <v>-6.2978703690684205E-3</v>
      </c>
    </row>
    <row r="4863" spans="27:36" x14ac:dyDescent="0.25">
      <c r="AA4863" s="32" t="s">
        <v>4786</v>
      </c>
      <c r="AB4863">
        <v>31.47</v>
      </c>
      <c r="AC4863">
        <f t="shared" si="158"/>
        <v>3.3347107438016526</v>
      </c>
      <c r="AD4863" s="42">
        <v>-4.1139240506330443E-3</v>
      </c>
      <c r="AF4863" s="32" t="s">
        <v>4786</v>
      </c>
      <c r="AG4863">
        <v>31.47</v>
      </c>
      <c r="AH4863">
        <f t="shared" si="159"/>
        <v>3.3347107438016526</v>
      </c>
      <c r="AI4863" s="180">
        <v>-4.1139240506330443E-3</v>
      </c>
      <c r="AJ4863" s="42">
        <f ca="1">_xlfn.NORM.INV(RAND(),VAR!$F$6,VAR!$F$7)</f>
        <v>1.1105802375066705E-3</v>
      </c>
    </row>
    <row r="4864" spans="27:36" x14ac:dyDescent="0.25">
      <c r="AA4864" s="32" t="s">
        <v>6042</v>
      </c>
      <c r="AB4864">
        <v>7.26</v>
      </c>
      <c r="AC4864">
        <f t="shared" si="158"/>
        <v>-0.96197758458154392</v>
      </c>
      <c r="AD4864" s="42">
        <v>-4.1152263374485409E-3</v>
      </c>
      <c r="AF4864" s="32" t="s">
        <v>6042</v>
      </c>
      <c r="AG4864">
        <v>7.26</v>
      </c>
      <c r="AH4864">
        <f t="shared" si="159"/>
        <v>-0.96197758458154392</v>
      </c>
      <c r="AI4864" s="180">
        <v>-4.1152263374485409E-3</v>
      </c>
      <c r="AJ4864" s="42">
        <f ca="1">_xlfn.NORM.INV(RAND(),VAR!$F$6,VAR!$F$7)</f>
        <v>-2.6254938401033927E-2</v>
      </c>
    </row>
    <row r="4865" spans="27:36" x14ac:dyDescent="0.25">
      <c r="AA4865" s="32" t="s">
        <v>1328</v>
      </c>
      <c r="AB4865">
        <v>190.94</v>
      </c>
      <c r="AC4865">
        <f t="shared" si="158"/>
        <v>1.4289508632138181E-2</v>
      </c>
      <c r="AD4865" s="42">
        <v>-4.1203776143534654E-3</v>
      </c>
      <c r="AF4865" s="32" t="s">
        <v>1328</v>
      </c>
      <c r="AG4865">
        <v>190.94</v>
      </c>
      <c r="AH4865">
        <f t="shared" si="159"/>
        <v>1.4289508632138181E-2</v>
      </c>
      <c r="AI4865" s="180">
        <v>-4.1203776143534654E-3</v>
      </c>
      <c r="AJ4865" s="42">
        <f ca="1">_xlfn.NORM.INV(RAND(),VAR!$F$6,VAR!$F$7)</f>
        <v>-3.28741999235345E-3</v>
      </c>
    </row>
    <row r="4866" spans="27:36" x14ac:dyDescent="0.25">
      <c r="AA4866" s="32" t="s">
        <v>2170</v>
      </c>
      <c r="AB4866">
        <v>188.25</v>
      </c>
      <c r="AC4866">
        <f t="shared" si="158"/>
        <v>-0.52135774218154074</v>
      </c>
      <c r="AD4866" s="42">
        <v>-4.1263291541024927E-3</v>
      </c>
      <c r="AF4866" s="32" t="s">
        <v>2170</v>
      </c>
      <c r="AG4866">
        <v>188.25</v>
      </c>
      <c r="AH4866">
        <f t="shared" si="159"/>
        <v>-0.52135774218154074</v>
      </c>
      <c r="AI4866" s="180">
        <v>-4.1263291541024927E-3</v>
      </c>
      <c r="AJ4866" s="42">
        <f ca="1">_xlfn.NORM.INV(RAND(),VAR!$F$6,VAR!$F$7)</f>
        <v>2.8268337030587152E-2</v>
      </c>
    </row>
    <row r="4867" spans="27:36" x14ac:dyDescent="0.25">
      <c r="AA4867" s="32" t="s">
        <v>809</v>
      </c>
      <c r="AB4867">
        <v>393.3</v>
      </c>
      <c r="AC4867">
        <f t="shared" si="158"/>
        <v>31.611940298507463</v>
      </c>
      <c r="AD4867" s="42">
        <v>-4.1273137011622607E-3</v>
      </c>
      <c r="AF4867" s="32" t="s">
        <v>809</v>
      </c>
      <c r="AG4867">
        <v>393.3</v>
      </c>
      <c r="AH4867">
        <f t="shared" si="159"/>
        <v>31.611940298507463</v>
      </c>
      <c r="AI4867" s="180">
        <v>-4.1273137011622607E-3</v>
      </c>
      <c r="AJ4867" s="42">
        <f ca="1">_xlfn.NORM.INV(RAND(),VAR!$F$6,VAR!$F$7)</f>
        <v>-1.3077191097591043E-2</v>
      </c>
    </row>
    <row r="4868" spans="27:36" x14ac:dyDescent="0.25">
      <c r="AA4868" s="32" t="s">
        <v>5649</v>
      </c>
      <c r="AB4868">
        <v>12.06</v>
      </c>
      <c r="AC4868">
        <f t="shared" ref="AC4868:AC4931" si="160">(AB4868/AB4869)-1</f>
        <v>-0.92517682094552678</v>
      </c>
      <c r="AD4868" s="42">
        <v>-4.1288191577207867E-3</v>
      </c>
      <c r="AF4868" s="32" t="s">
        <v>5649</v>
      </c>
      <c r="AG4868">
        <v>12.06</v>
      </c>
      <c r="AH4868">
        <f t="shared" ref="AH4868:AH4931" si="161">(AG4868/AG4869)-1</f>
        <v>-0.92517682094552678</v>
      </c>
      <c r="AI4868" s="180">
        <v>-4.1288191577207867E-3</v>
      </c>
      <c r="AJ4868" s="42">
        <f ca="1">_xlfn.NORM.INV(RAND(),VAR!$F$6,VAR!$F$7)</f>
        <v>-3.077224642880232E-2</v>
      </c>
    </row>
    <row r="4869" spans="27:36" x14ac:dyDescent="0.25">
      <c r="AA4869" s="32" t="s">
        <v>2551</v>
      </c>
      <c r="AB4869">
        <v>161.18</v>
      </c>
      <c r="AC4869">
        <f t="shared" si="160"/>
        <v>4.5887656033287101</v>
      </c>
      <c r="AD4869" s="42">
        <v>-4.1396354649365641E-3</v>
      </c>
      <c r="AF4869" s="32" t="s">
        <v>2551</v>
      </c>
      <c r="AG4869">
        <v>161.18</v>
      </c>
      <c r="AH4869">
        <f t="shared" si="161"/>
        <v>4.5887656033287101</v>
      </c>
      <c r="AI4869" s="180">
        <v>-4.1396354649365641E-3</v>
      </c>
      <c r="AJ4869" s="42">
        <f ca="1">_xlfn.NORM.INV(RAND(),VAR!$F$6,VAR!$F$7)</f>
        <v>-1.3951117855844318E-2</v>
      </c>
    </row>
    <row r="4870" spans="27:36" x14ac:dyDescent="0.25">
      <c r="AA4870" s="32" t="s">
        <v>5167</v>
      </c>
      <c r="AB4870">
        <v>28.84</v>
      </c>
      <c r="AC4870">
        <f t="shared" si="160"/>
        <v>-0.79654320987654326</v>
      </c>
      <c r="AD4870" s="42">
        <v>-4.1436464088397962E-3</v>
      </c>
      <c r="AF4870" s="32" t="s">
        <v>5167</v>
      </c>
      <c r="AG4870">
        <v>28.84</v>
      </c>
      <c r="AH4870">
        <f t="shared" si="161"/>
        <v>-0.79654320987654326</v>
      </c>
      <c r="AI4870" s="180">
        <v>-4.1436464088397962E-3</v>
      </c>
      <c r="AJ4870" s="42">
        <f ca="1">_xlfn.NORM.INV(RAND(),VAR!$F$6,VAR!$F$7)</f>
        <v>6.9663800734527594E-4</v>
      </c>
    </row>
    <row r="4871" spans="27:36" x14ac:dyDescent="0.25">
      <c r="AA4871" s="32" t="s">
        <v>2741</v>
      </c>
      <c r="AB4871">
        <v>141.75</v>
      </c>
      <c r="AC4871">
        <f t="shared" si="160"/>
        <v>-0.32170542635658916</v>
      </c>
      <c r="AD4871" s="42">
        <v>-4.1450049178024528E-3</v>
      </c>
      <c r="AF4871" s="32" t="s">
        <v>2741</v>
      </c>
      <c r="AG4871">
        <v>141.75</v>
      </c>
      <c r="AH4871">
        <f t="shared" si="161"/>
        <v>-0.32170542635658916</v>
      </c>
      <c r="AI4871" s="180">
        <v>-4.1450049178024528E-3</v>
      </c>
      <c r="AJ4871" s="42">
        <f ca="1">_xlfn.NORM.INV(RAND(),VAR!$F$6,VAR!$F$7)</f>
        <v>-2.587978371241478E-3</v>
      </c>
    </row>
    <row r="4872" spans="27:36" x14ac:dyDescent="0.25">
      <c r="AA4872" s="32" t="s">
        <v>1915</v>
      </c>
      <c r="AB4872">
        <v>208.98</v>
      </c>
      <c r="AC4872">
        <f t="shared" si="160"/>
        <v>28.105849582172702</v>
      </c>
      <c r="AD4872" s="42">
        <v>-4.1458184417441091E-3</v>
      </c>
      <c r="AF4872" s="32" t="s">
        <v>1915</v>
      </c>
      <c r="AG4872">
        <v>208.98</v>
      </c>
      <c r="AH4872">
        <f t="shared" si="161"/>
        <v>28.105849582172702</v>
      </c>
      <c r="AI4872" s="180">
        <v>-4.1458184417441091E-3</v>
      </c>
      <c r="AJ4872" s="42">
        <f ca="1">_xlfn.NORM.INV(RAND(),VAR!$F$6,VAR!$F$7)</f>
        <v>1.2876596357426212E-2</v>
      </c>
    </row>
    <row r="4873" spans="27:36" x14ac:dyDescent="0.25">
      <c r="AA4873" s="32" t="s">
        <v>5947</v>
      </c>
      <c r="AB4873">
        <v>7.18</v>
      </c>
      <c r="AC4873">
        <f t="shared" si="160"/>
        <v>0</v>
      </c>
      <c r="AD4873" s="42">
        <v>-4.1608876560332853E-3</v>
      </c>
      <c r="AF4873" s="32" t="s">
        <v>5947</v>
      </c>
      <c r="AG4873">
        <v>7.18</v>
      </c>
      <c r="AH4873">
        <f t="shared" si="161"/>
        <v>0</v>
      </c>
      <c r="AI4873" s="180">
        <v>-4.1608876560332853E-3</v>
      </c>
      <c r="AJ4873" s="42">
        <f ca="1">_xlfn.NORM.INV(RAND(),VAR!$F$6,VAR!$F$7)</f>
        <v>-7.1550491689632741E-3</v>
      </c>
    </row>
    <row r="4874" spans="27:36" x14ac:dyDescent="0.25">
      <c r="AA4874" s="32" t="s">
        <v>7039</v>
      </c>
      <c r="AB4874">
        <v>7.18</v>
      </c>
      <c r="AC4874">
        <f t="shared" si="160"/>
        <v>-0.93478063402670541</v>
      </c>
      <c r="AD4874" s="42">
        <v>-4.1608876560332853E-3</v>
      </c>
      <c r="AF4874" s="32" t="s">
        <v>7039</v>
      </c>
      <c r="AG4874">
        <v>7.18</v>
      </c>
      <c r="AH4874">
        <f t="shared" si="161"/>
        <v>-0.93478063402670541</v>
      </c>
      <c r="AI4874" s="180">
        <v>-4.1608876560332853E-3</v>
      </c>
      <c r="AJ4874" s="42">
        <f ca="1">_xlfn.NORM.INV(RAND(),VAR!$F$6,VAR!$F$7)</f>
        <v>-2.2809957502776323E-2</v>
      </c>
    </row>
    <row r="4875" spans="27:36" x14ac:dyDescent="0.25">
      <c r="AA4875" s="32" t="s">
        <v>3553</v>
      </c>
      <c r="AB4875">
        <v>110.09</v>
      </c>
      <c r="AC4875">
        <f t="shared" si="160"/>
        <v>-0.19229640498899492</v>
      </c>
      <c r="AD4875" s="42">
        <v>-4.1610131162369557E-3</v>
      </c>
      <c r="AF4875" s="32" t="s">
        <v>3553</v>
      </c>
      <c r="AG4875">
        <v>110.09</v>
      </c>
      <c r="AH4875">
        <f t="shared" si="161"/>
        <v>-0.19229640498899492</v>
      </c>
      <c r="AI4875" s="180">
        <v>-4.1610131162369557E-3</v>
      </c>
      <c r="AJ4875" s="42">
        <f ca="1">_xlfn.NORM.INV(RAND(),VAR!$F$6,VAR!$F$7)</f>
        <v>1.0400630516501173E-2</v>
      </c>
    </row>
    <row r="4876" spans="27:36" x14ac:dyDescent="0.25">
      <c r="AA4876" s="32" t="s">
        <v>2866</v>
      </c>
      <c r="AB4876">
        <v>136.30000000000001</v>
      </c>
      <c r="AC4876">
        <f t="shared" si="160"/>
        <v>18.009762900976291</v>
      </c>
      <c r="AD4876" s="42">
        <v>-4.1645356908014408E-3</v>
      </c>
      <c r="AF4876" s="32" t="s">
        <v>2866</v>
      </c>
      <c r="AG4876">
        <v>136.30000000000001</v>
      </c>
      <c r="AH4876">
        <f t="shared" si="161"/>
        <v>18.009762900976291</v>
      </c>
      <c r="AI4876" s="180">
        <v>-4.1645356908014408E-3</v>
      </c>
      <c r="AJ4876" s="42">
        <f ca="1">_xlfn.NORM.INV(RAND(),VAR!$F$6,VAR!$F$7)</f>
        <v>1.2151451783653639E-2</v>
      </c>
    </row>
    <row r="4877" spans="27:36" x14ac:dyDescent="0.25">
      <c r="AA4877" s="32" t="s">
        <v>5991</v>
      </c>
      <c r="AB4877">
        <v>7.17</v>
      </c>
      <c r="AC4877">
        <f t="shared" si="160"/>
        <v>-0.95445884146341464</v>
      </c>
      <c r="AD4877" s="42">
        <v>-4.1666666666666519E-3</v>
      </c>
      <c r="AF4877" s="32" t="s">
        <v>5991</v>
      </c>
      <c r="AG4877">
        <v>7.17</v>
      </c>
      <c r="AH4877">
        <f t="shared" si="161"/>
        <v>-0.95445884146341464</v>
      </c>
      <c r="AI4877" s="180">
        <v>-4.1666666666666519E-3</v>
      </c>
      <c r="AJ4877" s="42">
        <f ca="1">_xlfn.NORM.INV(RAND(),VAR!$F$6,VAR!$F$7)</f>
        <v>-1.7686080377404496E-2</v>
      </c>
    </row>
    <row r="4878" spans="27:36" x14ac:dyDescent="0.25">
      <c r="AA4878" s="32" t="s">
        <v>2986</v>
      </c>
      <c r="AB4878">
        <v>157.44</v>
      </c>
      <c r="AC4878">
        <f t="shared" si="160"/>
        <v>3.1220133800573535E-3</v>
      </c>
      <c r="AD4878" s="42">
        <v>-4.174573055028441E-3</v>
      </c>
      <c r="AF4878" s="32" t="s">
        <v>2986</v>
      </c>
      <c r="AG4878">
        <v>157.44</v>
      </c>
      <c r="AH4878">
        <f t="shared" si="161"/>
        <v>3.1220133800573535E-3</v>
      </c>
      <c r="AI4878" s="180">
        <v>-4.174573055028441E-3</v>
      </c>
      <c r="AJ4878" s="42">
        <f ca="1">_xlfn.NORM.INV(RAND(),VAR!$F$6,VAR!$F$7)</f>
        <v>2.823222233326254E-2</v>
      </c>
    </row>
    <row r="4879" spans="27:36" x14ac:dyDescent="0.25">
      <c r="AA4879" s="32" t="s">
        <v>2984</v>
      </c>
      <c r="AB4879">
        <v>156.94999999999999</v>
      </c>
      <c r="AC4879">
        <f t="shared" si="160"/>
        <v>6.337540906965871</v>
      </c>
      <c r="AD4879" s="42">
        <v>-4.1875515512976857E-3</v>
      </c>
      <c r="AF4879" s="32" t="s">
        <v>2984</v>
      </c>
      <c r="AG4879">
        <v>156.94999999999999</v>
      </c>
      <c r="AH4879">
        <f t="shared" si="161"/>
        <v>6.337540906965871</v>
      </c>
      <c r="AI4879" s="180">
        <v>-4.1875515512976857E-3</v>
      </c>
      <c r="AJ4879" s="42">
        <f ca="1">_xlfn.NORM.INV(RAND(),VAR!$F$6,VAR!$F$7)</f>
        <v>-2.3574681664684342E-3</v>
      </c>
    </row>
    <row r="4880" spans="27:36" x14ac:dyDescent="0.25">
      <c r="AA4880" s="32" t="s">
        <v>5279</v>
      </c>
      <c r="AB4880">
        <v>21.39</v>
      </c>
      <c r="AC4880">
        <f t="shared" si="160"/>
        <v>-0.54787571337983509</v>
      </c>
      <c r="AD4880" s="42">
        <v>-4.1899441340782495E-3</v>
      </c>
      <c r="AF4880" s="32" t="s">
        <v>5279</v>
      </c>
      <c r="AG4880">
        <v>21.39</v>
      </c>
      <c r="AH4880">
        <f t="shared" si="161"/>
        <v>-0.54787571337983509</v>
      </c>
      <c r="AI4880" s="180">
        <v>-4.1899441340782495E-3</v>
      </c>
      <c r="AJ4880" s="42">
        <f ca="1">_xlfn.NORM.INV(RAND(),VAR!$F$6,VAR!$F$7)</f>
        <v>-2.165769145721454E-2</v>
      </c>
    </row>
    <row r="4881" spans="27:36" x14ac:dyDescent="0.25">
      <c r="AA4881" s="32" t="s">
        <v>4319</v>
      </c>
      <c r="AB4881">
        <v>47.31</v>
      </c>
      <c r="AC4881">
        <f t="shared" si="160"/>
        <v>5.6727785613540203</v>
      </c>
      <c r="AD4881" s="42">
        <v>-4.209640075773402E-3</v>
      </c>
      <c r="AF4881" s="32" t="s">
        <v>4319</v>
      </c>
      <c r="AG4881">
        <v>47.31</v>
      </c>
      <c r="AH4881">
        <f t="shared" si="161"/>
        <v>5.6727785613540203</v>
      </c>
      <c r="AI4881" s="180">
        <v>-4.209640075773402E-3</v>
      </c>
      <c r="AJ4881" s="42">
        <f ca="1">_xlfn.NORM.INV(RAND(),VAR!$F$6,VAR!$F$7)</f>
        <v>1.5436766027259919E-2</v>
      </c>
    </row>
    <row r="4882" spans="27:36" x14ac:dyDescent="0.25">
      <c r="AA4882" s="32" t="s">
        <v>5926</v>
      </c>
      <c r="AB4882">
        <v>7.09</v>
      </c>
      <c r="AC4882">
        <f t="shared" si="160"/>
        <v>-0.95058889121193113</v>
      </c>
      <c r="AD4882" s="42">
        <v>-4.2134831460673983E-3</v>
      </c>
      <c r="AF4882" s="32" t="s">
        <v>5926</v>
      </c>
      <c r="AG4882">
        <v>7.09</v>
      </c>
      <c r="AH4882">
        <f t="shared" si="161"/>
        <v>-0.95058889121193113</v>
      </c>
      <c r="AI4882" s="180">
        <v>-4.2134831460673983E-3</v>
      </c>
      <c r="AJ4882" s="42">
        <f ca="1">_xlfn.NORM.INV(RAND(),VAR!$F$6,VAR!$F$7)</f>
        <v>-6.2070093233332893E-3</v>
      </c>
    </row>
    <row r="4883" spans="27:36" x14ac:dyDescent="0.25">
      <c r="AA4883" s="32" t="s">
        <v>3150</v>
      </c>
      <c r="AB4883">
        <v>143.49</v>
      </c>
      <c r="AC4883">
        <f t="shared" si="160"/>
        <v>1.3503685503685507</v>
      </c>
      <c r="AD4883" s="42">
        <v>-4.2331714087437966E-3</v>
      </c>
      <c r="AF4883" s="32" t="s">
        <v>3150</v>
      </c>
      <c r="AG4883">
        <v>143.49</v>
      </c>
      <c r="AH4883">
        <f t="shared" si="161"/>
        <v>1.3503685503685507</v>
      </c>
      <c r="AI4883" s="180">
        <v>-4.2331714087437966E-3</v>
      </c>
      <c r="AJ4883" s="42">
        <f ca="1">_xlfn.NORM.INV(RAND(),VAR!$F$6,VAR!$F$7)</f>
        <v>2.0960811494041789E-2</v>
      </c>
    </row>
    <row r="4884" spans="27:36" x14ac:dyDescent="0.25">
      <c r="AA4884" s="32" t="s">
        <v>4074</v>
      </c>
      <c r="AB4884">
        <v>61.05</v>
      </c>
      <c r="AC4884">
        <f t="shared" si="160"/>
        <v>-0.80084814875224275</v>
      </c>
      <c r="AD4884" s="42">
        <v>-4.2407437612136389E-3</v>
      </c>
      <c r="AF4884" s="32" t="s">
        <v>4074</v>
      </c>
      <c r="AG4884">
        <v>61.05</v>
      </c>
      <c r="AH4884">
        <f t="shared" si="161"/>
        <v>-0.80084814875224275</v>
      </c>
      <c r="AI4884" s="180">
        <v>-4.2407437612136389E-3</v>
      </c>
      <c r="AJ4884" s="42">
        <f ca="1">_xlfn.NORM.INV(RAND(),VAR!$F$6,VAR!$F$7)</f>
        <v>-7.4383847272390703E-3</v>
      </c>
    </row>
    <row r="4885" spans="27:36" x14ac:dyDescent="0.25">
      <c r="AA4885" s="32" t="s">
        <v>266</v>
      </c>
      <c r="AB4885">
        <v>306.55</v>
      </c>
      <c r="AC4885">
        <f t="shared" si="160"/>
        <v>31.751068376068382</v>
      </c>
      <c r="AD4885" s="42">
        <v>-4.2551809263950968E-3</v>
      </c>
      <c r="AF4885" s="32" t="s">
        <v>266</v>
      </c>
      <c r="AG4885">
        <v>306.55</v>
      </c>
      <c r="AH4885">
        <f t="shared" si="161"/>
        <v>31.751068376068382</v>
      </c>
      <c r="AI4885" s="180">
        <v>-4.2551809263950968E-3</v>
      </c>
      <c r="AJ4885" s="42">
        <f ca="1">_xlfn.NORM.INV(RAND(),VAR!$F$6,VAR!$F$7)</f>
        <v>7.0011207776451783E-4</v>
      </c>
    </row>
    <row r="4886" spans="27:36" x14ac:dyDescent="0.25">
      <c r="AA4886" s="32" t="s">
        <v>6412</v>
      </c>
      <c r="AB4886">
        <v>9.36</v>
      </c>
      <c r="AC4886">
        <f t="shared" si="160"/>
        <v>3</v>
      </c>
      <c r="AD4886" s="42">
        <v>-4.2553191489362874E-3</v>
      </c>
      <c r="AF4886" s="32" t="s">
        <v>6412</v>
      </c>
      <c r="AG4886">
        <v>9.36</v>
      </c>
      <c r="AH4886">
        <f t="shared" si="161"/>
        <v>3</v>
      </c>
      <c r="AI4886" s="180">
        <v>-4.2553191489362874E-3</v>
      </c>
      <c r="AJ4886" s="42">
        <f ca="1">_xlfn.NORM.INV(RAND(),VAR!$F$6,VAR!$F$7)</f>
        <v>-2.0151317767417687E-2</v>
      </c>
    </row>
    <row r="4887" spans="27:36" x14ac:dyDescent="0.25">
      <c r="AA4887" s="32" t="s">
        <v>7791</v>
      </c>
      <c r="AB4887">
        <v>2.34</v>
      </c>
      <c r="AC4887">
        <f t="shared" si="160"/>
        <v>-0.66523605150214593</v>
      </c>
      <c r="AD4887" s="42">
        <v>-4.2553191489362874E-3</v>
      </c>
      <c r="AF4887" s="32" t="s">
        <v>7791</v>
      </c>
      <c r="AG4887">
        <v>2.34</v>
      </c>
      <c r="AH4887">
        <f t="shared" si="161"/>
        <v>-0.66523605150214593</v>
      </c>
      <c r="AI4887" s="180">
        <v>-4.2553191489362874E-3</v>
      </c>
      <c r="AJ4887" s="42">
        <f ca="1">_xlfn.NORM.INV(RAND(),VAR!$F$6,VAR!$F$7)</f>
        <v>-2.2599821673387546E-2</v>
      </c>
    </row>
    <row r="4888" spans="27:36" x14ac:dyDescent="0.25">
      <c r="AA4888" s="32" t="s">
        <v>5932</v>
      </c>
      <c r="AB4888">
        <v>6.99</v>
      </c>
      <c r="AC4888">
        <f t="shared" si="160"/>
        <v>2</v>
      </c>
      <c r="AD4888" s="42">
        <v>-4.2735042735041473E-3</v>
      </c>
      <c r="AF4888" s="32" t="s">
        <v>5932</v>
      </c>
      <c r="AG4888">
        <v>6.99</v>
      </c>
      <c r="AH4888">
        <f t="shared" si="161"/>
        <v>2</v>
      </c>
      <c r="AI4888" s="180">
        <v>-4.2735042735041473E-3</v>
      </c>
      <c r="AJ4888" s="42">
        <f ca="1">_xlfn.NORM.INV(RAND(),VAR!$F$6,VAR!$F$7)</f>
        <v>2.7455312605536266E-2</v>
      </c>
    </row>
    <row r="4889" spans="27:36" x14ac:dyDescent="0.25">
      <c r="AA4889" s="32" t="s">
        <v>7790</v>
      </c>
      <c r="AB4889">
        <v>2.33</v>
      </c>
      <c r="AC4889">
        <f t="shared" si="160"/>
        <v>-0.99199999999999999</v>
      </c>
      <c r="AD4889" s="42">
        <v>-4.2735042735041473E-3</v>
      </c>
      <c r="AF4889" s="32" t="s">
        <v>7790</v>
      </c>
      <c r="AG4889">
        <v>2.33</v>
      </c>
      <c r="AH4889">
        <f t="shared" si="161"/>
        <v>-0.99199999999999999</v>
      </c>
      <c r="AI4889" s="180">
        <v>-4.2735042735041473E-3</v>
      </c>
      <c r="AJ4889" s="42">
        <f ca="1">_xlfn.NORM.INV(RAND(),VAR!$F$6,VAR!$F$7)</f>
        <v>-1.5081181477303914E-2</v>
      </c>
    </row>
    <row r="4890" spans="27:36" x14ac:dyDescent="0.25">
      <c r="AA4890" s="32" t="s">
        <v>232</v>
      </c>
      <c r="AB4890">
        <v>291.25</v>
      </c>
      <c r="AC4890">
        <f t="shared" si="160"/>
        <v>0.58624257938020796</v>
      </c>
      <c r="AD4890" s="42">
        <v>-4.2735042735042583E-3</v>
      </c>
      <c r="AF4890" s="32" t="s">
        <v>232</v>
      </c>
      <c r="AG4890">
        <v>291.25</v>
      </c>
      <c r="AH4890">
        <f t="shared" si="161"/>
        <v>0.58624257938020796</v>
      </c>
      <c r="AI4890" s="180">
        <v>-4.2735042735042583E-3</v>
      </c>
      <c r="AJ4890" s="42">
        <f ca="1">_xlfn.NORM.INV(RAND(),VAR!$F$6,VAR!$F$7)</f>
        <v>3.695018437474553E-2</v>
      </c>
    </row>
    <row r="4891" spans="27:36" x14ac:dyDescent="0.25">
      <c r="AA4891" s="32" t="s">
        <v>2237</v>
      </c>
      <c r="AB4891">
        <v>183.61</v>
      </c>
      <c r="AC4891">
        <f t="shared" si="160"/>
        <v>25.342898134863706</v>
      </c>
      <c r="AD4891" s="42">
        <v>-4.2841648590020709E-3</v>
      </c>
      <c r="AF4891" s="32" t="s">
        <v>2237</v>
      </c>
      <c r="AG4891">
        <v>183.61</v>
      </c>
      <c r="AH4891">
        <f t="shared" si="161"/>
        <v>25.342898134863706</v>
      </c>
      <c r="AI4891" s="180">
        <v>-4.2841648590020709E-3</v>
      </c>
      <c r="AJ4891" s="42">
        <f ca="1">_xlfn.NORM.INV(RAND(),VAR!$F$6,VAR!$F$7)</f>
        <v>-3.722386208236555E-3</v>
      </c>
    </row>
    <row r="4892" spans="27:36" x14ac:dyDescent="0.25">
      <c r="AA4892" s="32" t="s">
        <v>5941</v>
      </c>
      <c r="AB4892">
        <v>6.97</v>
      </c>
      <c r="AC4892">
        <f t="shared" si="160"/>
        <v>0</v>
      </c>
      <c r="AD4892" s="42">
        <v>-4.2857142857143371E-3</v>
      </c>
      <c r="AF4892" s="32" t="s">
        <v>5941</v>
      </c>
      <c r="AG4892">
        <v>6.97</v>
      </c>
      <c r="AH4892">
        <f t="shared" si="161"/>
        <v>0</v>
      </c>
      <c r="AI4892" s="180">
        <v>-4.2857142857143371E-3</v>
      </c>
      <c r="AJ4892" s="42">
        <f ca="1">_xlfn.NORM.INV(RAND(),VAR!$F$6,VAR!$F$7)</f>
        <v>1.420070559885862E-2</v>
      </c>
    </row>
    <row r="4893" spans="27:36" x14ac:dyDescent="0.25">
      <c r="AA4893" s="32" t="s">
        <v>6139</v>
      </c>
      <c r="AB4893">
        <v>6.97</v>
      </c>
      <c r="AC4893">
        <f t="shared" si="160"/>
        <v>-0.94913893753648571</v>
      </c>
      <c r="AD4893" s="42">
        <v>-4.2857142857143371E-3</v>
      </c>
      <c r="AF4893" s="32" t="s">
        <v>6139</v>
      </c>
      <c r="AG4893">
        <v>6.97</v>
      </c>
      <c r="AH4893">
        <f t="shared" si="161"/>
        <v>-0.94913893753648571</v>
      </c>
      <c r="AI4893" s="180">
        <v>-4.2857142857143371E-3</v>
      </c>
      <c r="AJ4893" s="42">
        <f ca="1">_xlfn.NORM.INV(RAND(),VAR!$F$6,VAR!$F$7)</f>
        <v>-2.0222536960774629E-2</v>
      </c>
    </row>
    <row r="4894" spans="27:36" x14ac:dyDescent="0.25">
      <c r="AA4894" s="32" t="s">
        <v>2726</v>
      </c>
      <c r="AB4894">
        <v>137.04</v>
      </c>
      <c r="AC4894">
        <f t="shared" si="160"/>
        <v>-0.52744827586206899</v>
      </c>
      <c r="AD4894" s="42">
        <v>-4.2868560633583241E-3</v>
      </c>
      <c r="AF4894" s="32" t="s">
        <v>2726</v>
      </c>
      <c r="AG4894">
        <v>137.04</v>
      </c>
      <c r="AH4894">
        <f t="shared" si="161"/>
        <v>-0.52744827586206899</v>
      </c>
      <c r="AI4894" s="180">
        <v>-4.2868560633583241E-3</v>
      </c>
      <c r="AJ4894" s="42">
        <f ca="1">_xlfn.NORM.INV(RAND(),VAR!$F$6,VAR!$F$7)</f>
        <v>-9.9378582858244101E-3</v>
      </c>
    </row>
    <row r="4895" spans="27:36" x14ac:dyDescent="0.25">
      <c r="AA4895" s="32" t="s">
        <v>121</v>
      </c>
      <c r="AB4895">
        <v>290</v>
      </c>
      <c r="AC4895">
        <f t="shared" si="160"/>
        <v>40.666666666666664</v>
      </c>
      <c r="AD4895" s="42">
        <v>-4.2918454935622075E-3</v>
      </c>
      <c r="AF4895" s="32" t="s">
        <v>121</v>
      </c>
      <c r="AG4895">
        <v>290</v>
      </c>
      <c r="AH4895">
        <f t="shared" si="161"/>
        <v>40.666666666666664</v>
      </c>
      <c r="AI4895" s="180">
        <v>-4.2918454935622075E-3</v>
      </c>
      <c r="AJ4895" s="42">
        <f ca="1">_xlfn.NORM.INV(RAND(),VAR!$F$6,VAR!$F$7)</f>
        <v>-1.8602508657326534E-2</v>
      </c>
    </row>
    <row r="4896" spans="27:36" x14ac:dyDescent="0.25">
      <c r="AA4896" s="32" t="s">
        <v>5908</v>
      </c>
      <c r="AB4896">
        <v>6.96</v>
      </c>
      <c r="AC4896">
        <f t="shared" si="160"/>
        <v>0</v>
      </c>
      <c r="AD4896" s="42">
        <v>-4.2918454935623185E-3</v>
      </c>
      <c r="AF4896" s="32" t="s">
        <v>5908</v>
      </c>
      <c r="AG4896">
        <v>6.96</v>
      </c>
      <c r="AH4896">
        <f t="shared" si="161"/>
        <v>0</v>
      </c>
      <c r="AI4896" s="180">
        <v>-4.2918454935623185E-3</v>
      </c>
      <c r="AJ4896" s="42">
        <f ca="1">_xlfn.NORM.INV(RAND(),VAR!$F$6,VAR!$F$7)</f>
        <v>-1.3317679444501478E-2</v>
      </c>
    </row>
    <row r="4897" spans="27:36" x14ac:dyDescent="0.25">
      <c r="AA4897" s="32" t="s">
        <v>5950</v>
      </c>
      <c r="AB4897">
        <v>6.96</v>
      </c>
      <c r="AC4897">
        <f t="shared" si="160"/>
        <v>-0.98245304424555657</v>
      </c>
      <c r="AD4897" s="42">
        <v>-4.2918454935623185E-3</v>
      </c>
      <c r="AF4897" s="32" t="s">
        <v>5950</v>
      </c>
      <c r="AG4897">
        <v>6.96</v>
      </c>
      <c r="AH4897">
        <f t="shared" si="161"/>
        <v>-0.98245304424555657</v>
      </c>
      <c r="AI4897" s="180">
        <v>-4.2918454935623185E-3</v>
      </c>
      <c r="AJ4897" s="42">
        <f ca="1">_xlfn.NORM.INV(RAND(),VAR!$F$6,VAR!$F$7)</f>
        <v>-9.8628069117440119E-3</v>
      </c>
    </row>
    <row r="4898" spans="27:36" x14ac:dyDescent="0.25">
      <c r="AA4898" s="32" t="s">
        <v>800</v>
      </c>
      <c r="AB4898">
        <v>396.65</v>
      </c>
      <c r="AC4898">
        <f t="shared" si="160"/>
        <v>-5.8911454873303737E-2</v>
      </c>
      <c r="AD4898" s="42">
        <v>-4.2925996586004045E-3</v>
      </c>
      <c r="AF4898" s="32" t="s">
        <v>800</v>
      </c>
      <c r="AG4898">
        <v>396.65</v>
      </c>
      <c r="AH4898">
        <f t="shared" si="161"/>
        <v>-5.8911454873303737E-2</v>
      </c>
      <c r="AI4898" s="180">
        <v>-4.2925996586004045E-3</v>
      </c>
      <c r="AJ4898" s="42">
        <f ca="1">_xlfn.NORM.INV(RAND(),VAR!$F$6,VAR!$F$7)</f>
        <v>-2.7798119490308516E-2</v>
      </c>
    </row>
    <row r="4899" spans="27:36" x14ac:dyDescent="0.25">
      <c r="AA4899" s="32" t="s">
        <v>595</v>
      </c>
      <c r="AB4899">
        <v>421.48</v>
      </c>
      <c r="AC4899">
        <f t="shared" si="160"/>
        <v>3.0542516352443254</v>
      </c>
      <c r="AD4899" s="42">
        <v>-4.2995511457595281E-3</v>
      </c>
      <c r="AF4899" s="32" t="s">
        <v>595</v>
      </c>
      <c r="AG4899">
        <v>421.48</v>
      </c>
      <c r="AH4899">
        <f t="shared" si="161"/>
        <v>3.0542516352443254</v>
      </c>
      <c r="AI4899" s="180">
        <v>-4.2995511457595281E-3</v>
      </c>
      <c r="AJ4899" s="42">
        <f ca="1">_xlfn.NORM.INV(RAND(),VAR!$F$6,VAR!$F$7)</f>
        <v>5.6313967680927312E-3</v>
      </c>
    </row>
    <row r="4900" spans="27:36" x14ac:dyDescent="0.25">
      <c r="AA4900" s="32" t="s">
        <v>3592</v>
      </c>
      <c r="AB4900">
        <v>103.96</v>
      </c>
      <c r="AC4900">
        <f t="shared" si="160"/>
        <v>14.001443001443</v>
      </c>
      <c r="AD4900" s="42">
        <v>-4.3099319988506579E-3</v>
      </c>
      <c r="AF4900" s="32" t="s">
        <v>3592</v>
      </c>
      <c r="AG4900">
        <v>103.96</v>
      </c>
      <c r="AH4900">
        <f t="shared" si="161"/>
        <v>14.001443001443</v>
      </c>
      <c r="AI4900" s="180">
        <v>-4.3099319988506579E-3</v>
      </c>
      <c r="AJ4900" s="42">
        <f ca="1">_xlfn.NORM.INV(RAND(),VAR!$F$6,VAR!$F$7)</f>
        <v>2.0302698029678531E-2</v>
      </c>
    </row>
    <row r="4901" spans="27:36" x14ac:dyDescent="0.25">
      <c r="AA4901" s="32" t="s">
        <v>5907</v>
      </c>
      <c r="AB4901">
        <v>6.93</v>
      </c>
      <c r="AC4901">
        <f t="shared" si="160"/>
        <v>-0.96381201044386422</v>
      </c>
      <c r="AD4901" s="42">
        <v>-4.3103448275861878E-3</v>
      </c>
      <c r="AF4901" s="32" t="s">
        <v>5907</v>
      </c>
      <c r="AG4901">
        <v>6.93</v>
      </c>
      <c r="AH4901">
        <f t="shared" si="161"/>
        <v>-0.96381201044386422</v>
      </c>
      <c r="AI4901" s="180">
        <v>-4.3103448275861878E-3</v>
      </c>
      <c r="AJ4901" s="42">
        <f ca="1">_xlfn.NORM.INV(RAND(),VAR!$F$6,VAR!$F$7)</f>
        <v>-3.6202423566856587E-2</v>
      </c>
    </row>
    <row r="4902" spans="27:36" x14ac:dyDescent="0.25">
      <c r="AA4902" s="32" t="s">
        <v>1959</v>
      </c>
      <c r="AB4902">
        <v>191.5</v>
      </c>
      <c r="AC4902">
        <f t="shared" si="160"/>
        <v>-0.38794425978010738</v>
      </c>
      <c r="AD4902" s="42">
        <v>-4.3154994020694337E-3</v>
      </c>
      <c r="AF4902" s="32" t="s">
        <v>1959</v>
      </c>
      <c r="AG4902">
        <v>191.5</v>
      </c>
      <c r="AH4902">
        <f t="shared" si="161"/>
        <v>-0.38794425978010738</v>
      </c>
      <c r="AI4902" s="180">
        <v>-4.3154994020694337E-3</v>
      </c>
      <c r="AJ4902" s="42">
        <f ca="1">_xlfn.NORM.INV(RAND(),VAR!$F$6,VAR!$F$7)</f>
        <v>-4.4813125399837802E-3</v>
      </c>
    </row>
    <row r="4903" spans="27:36" x14ac:dyDescent="0.25">
      <c r="AA4903" s="32" t="s">
        <v>317</v>
      </c>
      <c r="AB4903">
        <v>312.88</v>
      </c>
      <c r="AC4903">
        <f t="shared" si="160"/>
        <v>44.344927536231879</v>
      </c>
      <c r="AD4903" s="42">
        <v>-4.3279022403258649E-3</v>
      </c>
      <c r="AF4903" s="32" t="s">
        <v>317</v>
      </c>
      <c r="AG4903">
        <v>312.88</v>
      </c>
      <c r="AH4903">
        <f t="shared" si="161"/>
        <v>44.344927536231879</v>
      </c>
      <c r="AI4903" s="180">
        <v>-4.3279022403258649E-3</v>
      </c>
      <c r="AJ4903" s="42">
        <f ca="1">_xlfn.NORM.INV(RAND(),VAR!$F$6,VAR!$F$7)</f>
        <v>-2.1289344618098751E-2</v>
      </c>
    </row>
    <row r="4904" spans="27:36" x14ac:dyDescent="0.25">
      <c r="AA4904" s="32" t="s">
        <v>7088</v>
      </c>
      <c r="AB4904">
        <v>6.9</v>
      </c>
      <c r="AC4904">
        <f t="shared" si="160"/>
        <v>-0.95079161317928973</v>
      </c>
      <c r="AD4904" s="42">
        <v>-4.3290043290041824E-3</v>
      </c>
      <c r="AF4904" s="32" t="s">
        <v>7088</v>
      </c>
      <c r="AG4904">
        <v>6.9</v>
      </c>
      <c r="AH4904">
        <f t="shared" si="161"/>
        <v>-0.95079161317928973</v>
      </c>
      <c r="AI4904" s="180">
        <v>-4.3290043290041824E-3</v>
      </c>
      <c r="AJ4904" s="42">
        <f ca="1">_xlfn.NORM.INV(RAND(),VAR!$F$6,VAR!$F$7)</f>
        <v>-2.1730948621504202E-2</v>
      </c>
    </row>
    <row r="4905" spans="27:36" x14ac:dyDescent="0.25">
      <c r="AA4905" s="32" t="s">
        <v>3322</v>
      </c>
      <c r="AB4905">
        <v>140.22</v>
      </c>
      <c r="AC4905">
        <f t="shared" si="160"/>
        <v>7.7201492537313445</v>
      </c>
      <c r="AD4905" s="42">
        <v>-4.3314634665909679E-3</v>
      </c>
      <c r="AF4905" s="32" t="s">
        <v>3322</v>
      </c>
      <c r="AG4905">
        <v>140.22</v>
      </c>
      <c r="AH4905">
        <f t="shared" si="161"/>
        <v>7.7201492537313445</v>
      </c>
      <c r="AI4905" s="180">
        <v>-4.3314634665909679E-3</v>
      </c>
      <c r="AJ4905" s="42">
        <f ca="1">_xlfn.NORM.INV(RAND(),VAR!$F$6,VAR!$F$7)</f>
        <v>-1.169497911034356E-2</v>
      </c>
    </row>
    <row r="4906" spans="27:36" x14ac:dyDescent="0.25">
      <c r="AA4906" s="32" t="s">
        <v>5376</v>
      </c>
      <c r="AB4906">
        <v>16.079999999999998</v>
      </c>
      <c r="AC4906">
        <f t="shared" si="160"/>
        <v>-0.12465977136635831</v>
      </c>
      <c r="AD4906" s="42">
        <v>-4.3343653250774716E-3</v>
      </c>
      <c r="AF4906" s="32" t="s">
        <v>5376</v>
      </c>
      <c r="AG4906">
        <v>16.079999999999998</v>
      </c>
      <c r="AH4906">
        <f t="shared" si="161"/>
        <v>-0.12465977136635831</v>
      </c>
      <c r="AI4906" s="180">
        <v>-4.3343653250774716E-3</v>
      </c>
      <c r="AJ4906" s="42">
        <f ca="1">_xlfn.NORM.INV(RAND(),VAR!$F$6,VAR!$F$7)</f>
        <v>-2.9080152060034252E-3</v>
      </c>
    </row>
    <row r="4907" spans="27:36" x14ac:dyDescent="0.25">
      <c r="AA4907" s="32" t="s">
        <v>5348</v>
      </c>
      <c r="AB4907">
        <v>18.37</v>
      </c>
      <c r="AC4907">
        <f t="shared" si="160"/>
        <v>1.6700581395348837</v>
      </c>
      <c r="AD4907" s="42">
        <v>-4.3360433604334725E-3</v>
      </c>
      <c r="AF4907" s="32" t="s">
        <v>5348</v>
      </c>
      <c r="AG4907">
        <v>18.37</v>
      </c>
      <c r="AH4907">
        <f t="shared" si="161"/>
        <v>1.6700581395348837</v>
      </c>
      <c r="AI4907" s="180">
        <v>-4.3360433604334725E-3</v>
      </c>
      <c r="AJ4907" s="42">
        <f ca="1">_xlfn.NORM.INV(RAND(),VAR!$F$6,VAR!$F$7)</f>
        <v>-2.4801961214148752E-2</v>
      </c>
    </row>
    <row r="4908" spans="27:36" x14ac:dyDescent="0.25">
      <c r="AA4908" s="32" t="s">
        <v>6137</v>
      </c>
      <c r="AB4908">
        <v>6.88</v>
      </c>
      <c r="AC4908">
        <f t="shared" si="160"/>
        <v>0</v>
      </c>
      <c r="AD4908" s="42">
        <v>-4.34153400868309E-3</v>
      </c>
      <c r="AF4908" s="32" t="s">
        <v>6137</v>
      </c>
      <c r="AG4908">
        <v>6.88</v>
      </c>
      <c r="AH4908">
        <f t="shared" si="161"/>
        <v>0</v>
      </c>
      <c r="AI4908" s="180">
        <v>-4.34153400868309E-3</v>
      </c>
      <c r="AJ4908" s="42">
        <f ca="1">_xlfn.NORM.INV(RAND(),VAR!$F$6,VAR!$F$7)</f>
        <v>-2.2751974196849045E-2</v>
      </c>
    </row>
    <row r="4909" spans="27:36" x14ac:dyDescent="0.25">
      <c r="AA4909" s="32" t="s">
        <v>7165</v>
      </c>
      <c r="AB4909">
        <v>6.88</v>
      </c>
      <c r="AC4909">
        <f t="shared" si="160"/>
        <v>-0.97499727441218154</v>
      </c>
      <c r="AD4909" s="42">
        <v>-4.34153400868309E-3</v>
      </c>
      <c r="AF4909" s="32" t="s">
        <v>7165</v>
      </c>
      <c r="AG4909">
        <v>6.88</v>
      </c>
      <c r="AH4909">
        <f t="shared" si="161"/>
        <v>-0.97499727441218154</v>
      </c>
      <c r="AI4909" s="180">
        <v>-4.34153400868309E-3</v>
      </c>
      <c r="AJ4909" s="42">
        <f ca="1">_xlfn.NORM.INV(RAND(),VAR!$F$6,VAR!$F$7)</f>
        <v>-3.0838021476492321E-2</v>
      </c>
    </row>
    <row r="4910" spans="27:36" x14ac:dyDescent="0.25">
      <c r="AA4910" s="32" t="s">
        <v>1034</v>
      </c>
      <c r="AB4910">
        <v>275.17</v>
      </c>
      <c r="AC4910">
        <f t="shared" si="160"/>
        <v>0.91090277777777784</v>
      </c>
      <c r="AD4910" s="42">
        <v>-4.3420052827730649E-3</v>
      </c>
      <c r="AF4910" s="32" t="s">
        <v>1034</v>
      </c>
      <c r="AG4910">
        <v>275.17</v>
      </c>
      <c r="AH4910">
        <f t="shared" si="161"/>
        <v>0.91090277777777784</v>
      </c>
      <c r="AI4910" s="180">
        <v>-4.3420052827730649E-3</v>
      </c>
      <c r="AJ4910" s="42">
        <f ca="1">_xlfn.NORM.INV(RAND(),VAR!$F$6,VAR!$F$7)</f>
        <v>2.9387242038478268E-3</v>
      </c>
    </row>
    <row r="4911" spans="27:36" x14ac:dyDescent="0.25">
      <c r="AA4911" s="32" t="s">
        <v>1608</v>
      </c>
      <c r="AB4911">
        <v>144</v>
      </c>
      <c r="AC4911">
        <f t="shared" si="160"/>
        <v>-1.3495923819963007E-2</v>
      </c>
      <c r="AD4911" s="42">
        <v>-4.3559427504666903E-3</v>
      </c>
      <c r="AF4911" s="32" t="s">
        <v>1608</v>
      </c>
      <c r="AG4911">
        <v>144</v>
      </c>
      <c r="AH4911">
        <f t="shared" si="161"/>
        <v>-1.3495923819963007E-2</v>
      </c>
      <c r="AI4911" s="180">
        <v>-4.3559427504666903E-3</v>
      </c>
      <c r="AJ4911" s="42">
        <f ca="1">_xlfn.NORM.INV(RAND(),VAR!$F$6,VAR!$F$7)</f>
        <v>-9.4381044296936948E-3</v>
      </c>
    </row>
    <row r="4912" spans="27:36" x14ac:dyDescent="0.25">
      <c r="AA4912" s="32" t="s">
        <v>1627</v>
      </c>
      <c r="AB4912">
        <v>145.97</v>
      </c>
      <c r="AC4912">
        <f t="shared" si="160"/>
        <v>-0.63992698389205449</v>
      </c>
      <c r="AD4912" s="42">
        <v>-4.365322965691365E-3</v>
      </c>
      <c r="AF4912" s="32" t="s">
        <v>1627</v>
      </c>
      <c r="AG4912">
        <v>145.97</v>
      </c>
      <c r="AH4912">
        <f t="shared" si="161"/>
        <v>-0.63992698389205449</v>
      </c>
      <c r="AI4912" s="180">
        <v>-4.365322965691365E-3</v>
      </c>
      <c r="AJ4912" s="42">
        <f ca="1">_xlfn.NORM.INV(RAND(),VAR!$F$6,VAR!$F$7)</f>
        <v>-1.7965248667697609E-2</v>
      </c>
    </row>
    <row r="4913" spans="27:36" x14ac:dyDescent="0.25">
      <c r="AA4913" s="32" t="s">
        <v>484</v>
      </c>
      <c r="AB4913">
        <v>405.39</v>
      </c>
      <c r="AC4913">
        <f t="shared" si="160"/>
        <v>1.9200460995462074</v>
      </c>
      <c r="AD4913" s="42">
        <v>-4.3716383820027183E-3</v>
      </c>
      <c r="AF4913" s="32" t="s">
        <v>484</v>
      </c>
      <c r="AG4913">
        <v>405.39</v>
      </c>
      <c r="AH4913">
        <f t="shared" si="161"/>
        <v>1.9200460995462074</v>
      </c>
      <c r="AI4913" s="180">
        <v>-4.3716383820027183E-3</v>
      </c>
      <c r="AJ4913" s="42">
        <f ca="1">_xlfn.NORM.INV(RAND(),VAR!$F$6,VAR!$F$7)</f>
        <v>1.1108868220040796E-2</v>
      </c>
    </row>
    <row r="4914" spans="27:36" x14ac:dyDescent="0.25">
      <c r="AA4914" s="32" t="s">
        <v>2695</v>
      </c>
      <c r="AB4914">
        <v>138.83000000000001</v>
      </c>
      <c r="AC4914">
        <f t="shared" si="160"/>
        <v>-0.17525099506920927</v>
      </c>
      <c r="AD4914" s="42">
        <v>-4.374641422834058E-3</v>
      </c>
      <c r="AF4914" s="32" t="s">
        <v>2695</v>
      </c>
      <c r="AG4914">
        <v>138.83000000000001</v>
      </c>
      <c r="AH4914">
        <f t="shared" si="161"/>
        <v>-0.17525099506920927</v>
      </c>
      <c r="AI4914" s="180">
        <v>-4.374641422834058E-3</v>
      </c>
      <c r="AJ4914" s="42">
        <f ca="1">_xlfn.NORM.INV(RAND(),VAR!$F$6,VAR!$F$7)</f>
        <v>-3.7508622063847391E-2</v>
      </c>
    </row>
    <row r="4915" spans="27:36" x14ac:dyDescent="0.25">
      <c r="AA4915" s="32" t="s">
        <v>2480</v>
      </c>
      <c r="AB4915">
        <v>168.33</v>
      </c>
      <c r="AC4915">
        <f t="shared" si="160"/>
        <v>-0.55571684966216206</v>
      </c>
      <c r="AD4915" s="42">
        <v>-4.3768853137752251E-3</v>
      </c>
      <c r="AF4915" s="32" t="s">
        <v>2480</v>
      </c>
      <c r="AG4915">
        <v>168.33</v>
      </c>
      <c r="AH4915">
        <f t="shared" si="161"/>
        <v>-0.55571684966216206</v>
      </c>
      <c r="AI4915" s="180">
        <v>-4.3768853137752251E-3</v>
      </c>
      <c r="AJ4915" s="42">
        <f ca="1">_xlfn.NORM.INV(RAND(),VAR!$F$6,VAR!$F$7)</f>
        <v>3.8659211197741732E-2</v>
      </c>
    </row>
    <row r="4916" spans="27:36" x14ac:dyDescent="0.25">
      <c r="AA4916" s="32" t="s">
        <v>877</v>
      </c>
      <c r="AB4916">
        <v>378.88</v>
      </c>
      <c r="AC4916">
        <f t="shared" si="160"/>
        <v>54.71764705882353</v>
      </c>
      <c r="AD4916" s="42">
        <v>-4.3883852319012151E-3</v>
      </c>
      <c r="AF4916" s="32" t="s">
        <v>877</v>
      </c>
      <c r="AG4916">
        <v>378.88</v>
      </c>
      <c r="AH4916">
        <f t="shared" si="161"/>
        <v>54.71764705882353</v>
      </c>
      <c r="AI4916" s="180">
        <v>-4.3883852319012151E-3</v>
      </c>
      <c r="AJ4916" s="42">
        <f ca="1">_xlfn.NORM.INV(RAND(),VAR!$F$6,VAR!$F$7)</f>
        <v>1.2162242332954736E-3</v>
      </c>
    </row>
    <row r="4917" spans="27:36" x14ac:dyDescent="0.25">
      <c r="AA4917" s="32" t="s">
        <v>6145</v>
      </c>
      <c r="AB4917">
        <v>6.8</v>
      </c>
      <c r="AC4917">
        <f t="shared" si="160"/>
        <v>-0.85711283883168732</v>
      </c>
      <c r="AD4917" s="42">
        <v>-4.3923865300147247E-3</v>
      </c>
      <c r="AF4917" s="32" t="s">
        <v>6145</v>
      </c>
      <c r="AG4917">
        <v>6.8</v>
      </c>
      <c r="AH4917">
        <f t="shared" si="161"/>
        <v>-0.85711283883168732</v>
      </c>
      <c r="AI4917" s="180">
        <v>-4.3923865300147247E-3</v>
      </c>
      <c r="AJ4917" s="42">
        <f ca="1">_xlfn.NORM.INV(RAND(),VAR!$F$6,VAR!$F$7)</f>
        <v>4.2954705261967372E-3</v>
      </c>
    </row>
    <row r="4918" spans="27:36" x14ac:dyDescent="0.25">
      <c r="AA4918" s="32" t="s">
        <v>4273</v>
      </c>
      <c r="AB4918">
        <v>47.59</v>
      </c>
      <c r="AC4918">
        <f t="shared" si="160"/>
        <v>-0.6661288059492072</v>
      </c>
      <c r="AD4918" s="42">
        <v>-4.3933054393303639E-3</v>
      </c>
      <c r="AF4918" s="32" t="s">
        <v>4273</v>
      </c>
      <c r="AG4918">
        <v>47.59</v>
      </c>
      <c r="AH4918">
        <f t="shared" si="161"/>
        <v>-0.6661288059492072</v>
      </c>
      <c r="AI4918" s="180">
        <v>-4.3933054393303639E-3</v>
      </c>
      <c r="AJ4918" s="42">
        <f ca="1">_xlfn.NORM.INV(RAND(),VAR!$F$6,VAR!$F$7)</f>
        <v>1.25829347424924E-2</v>
      </c>
    </row>
    <row r="4919" spans="27:36" x14ac:dyDescent="0.25">
      <c r="AA4919" s="32" t="s">
        <v>1531</v>
      </c>
      <c r="AB4919">
        <v>142.54</v>
      </c>
      <c r="AC4919">
        <f t="shared" si="160"/>
        <v>-0.47489408730889671</v>
      </c>
      <c r="AD4919" s="42">
        <v>-4.4003632045819252E-3</v>
      </c>
      <c r="AF4919" s="32" t="s">
        <v>1531</v>
      </c>
      <c r="AG4919">
        <v>142.54</v>
      </c>
      <c r="AH4919">
        <f t="shared" si="161"/>
        <v>-0.47489408730889671</v>
      </c>
      <c r="AI4919" s="180">
        <v>-4.4003632045819252E-3</v>
      </c>
      <c r="AJ4919" s="42">
        <f ca="1">_xlfn.NORM.INV(RAND(),VAR!$F$6,VAR!$F$7)</f>
        <v>-9.9684143712606699E-3</v>
      </c>
    </row>
    <row r="4920" spans="27:36" x14ac:dyDescent="0.25">
      <c r="AA4920" s="32" t="s">
        <v>1081</v>
      </c>
      <c r="AB4920">
        <v>271.45</v>
      </c>
      <c r="AC4920">
        <f t="shared" si="160"/>
        <v>4.7195533080488827</v>
      </c>
      <c r="AD4920" s="42">
        <v>-4.4012470199890075E-3</v>
      </c>
      <c r="AF4920" s="32" t="s">
        <v>1081</v>
      </c>
      <c r="AG4920">
        <v>271.45</v>
      </c>
      <c r="AH4920">
        <f t="shared" si="161"/>
        <v>4.7195533080488827</v>
      </c>
      <c r="AI4920" s="180">
        <v>-4.4012470199890075E-3</v>
      </c>
      <c r="AJ4920" s="42">
        <f ca="1">_xlfn.NORM.INV(RAND(),VAR!$F$6,VAR!$F$7)</f>
        <v>-8.5150855195987984E-3</v>
      </c>
    </row>
    <row r="4921" spans="27:36" x14ac:dyDescent="0.25">
      <c r="AA4921" s="32" t="s">
        <v>4210</v>
      </c>
      <c r="AB4921">
        <v>47.46</v>
      </c>
      <c r="AC4921">
        <f t="shared" si="160"/>
        <v>-0.872696547839382</v>
      </c>
      <c r="AD4921" s="42">
        <v>-4.405286343612369E-3</v>
      </c>
      <c r="AF4921" s="32" t="s">
        <v>4210</v>
      </c>
      <c r="AG4921">
        <v>47.46</v>
      </c>
      <c r="AH4921">
        <f t="shared" si="161"/>
        <v>-0.872696547839382</v>
      </c>
      <c r="AI4921" s="180">
        <v>-4.405286343612369E-3</v>
      </c>
      <c r="AJ4921" s="42">
        <f ca="1">_xlfn.NORM.INV(RAND(),VAR!$F$6,VAR!$F$7)</f>
        <v>2.9531686153705113E-2</v>
      </c>
    </row>
    <row r="4922" spans="27:36" x14ac:dyDescent="0.25">
      <c r="AA4922" s="32" t="s">
        <v>717</v>
      </c>
      <c r="AB4922">
        <v>372.81</v>
      </c>
      <c r="AC4922">
        <f t="shared" si="160"/>
        <v>0.32014872521246462</v>
      </c>
      <c r="AD4922" s="42">
        <v>-4.4063451369972251E-3</v>
      </c>
      <c r="AF4922" s="32" t="s">
        <v>717</v>
      </c>
      <c r="AG4922">
        <v>372.81</v>
      </c>
      <c r="AH4922">
        <f t="shared" si="161"/>
        <v>0.32014872521246462</v>
      </c>
      <c r="AI4922" s="180">
        <v>-4.4063451369972251E-3</v>
      </c>
      <c r="AJ4922" s="42">
        <f ca="1">_xlfn.NORM.INV(RAND(),VAR!$F$6,VAR!$F$7)</f>
        <v>8.2816791631615486E-3</v>
      </c>
    </row>
    <row r="4923" spans="27:36" x14ac:dyDescent="0.25">
      <c r="AA4923" s="32" t="s">
        <v>239</v>
      </c>
      <c r="AB4923">
        <v>282.39999999999998</v>
      </c>
      <c r="AC4923">
        <f t="shared" si="160"/>
        <v>-0.37357201481777247</v>
      </c>
      <c r="AD4923" s="42">
        <v>-4.4068394147717127E-3</v>
      </c>
      <c r="AF4923" s="32" t="s">
        <v>239</v>
      </c>
      <c r="AG4923">
        <v>282.39999999999998</v>
      </c>
      <c r="AH4923">
        <f t="shared" si="161"/>
        <v>-0.37357201481777247</v>
      </c>
      <c r="AI4923" s="180">
        <v>-4.4068394147717127E-3</v>
      </c>
      <c r="AJ4923" s="42">
        <f ca="1">_xlfn.NORM.INV(RAND(),VAR!$F$6,VAR!$F$7)</f>
        <v>-3.6862750588839983E-2</v>
      </c>
    </row>
    <row r="4924" spans="27:36" x14ac:dyDescent="0.25">
      <c r="AA4924" s="32" t="s">
        <v>626</v>
      </c>
      <c r="AB4924">
        <v>450.81</v>
      </c>
      <c r="AC4924">
        <f t="shared" si="160"/>
        <v>6.6943164362519196</v>
      </c>
      <c r="AD4924" s="42">
        <v>-4.4168635851681293E-3</v>
      </c>
      <c r="AF4924" s="32" t="s">
        <v>626</v>
      </c>
      <c r="AG4924">
        <v>450.81</v>
      </c>
      <c r="AH4924">
        <f t="shared" si="161"/>
        <v>6.6943164362519196</v>
      </c>
      <c r="AI4924" s="180">
        <v>-4.4168635851681293E-3</v>
      </c>
      <c r="AJ4924" s="42">
        <f ca="1">_xlfn.NORM.INV(RAND(),VAR!$F$6,VAR!$F$7)</f>
        <v>2.1517846157592082E-2</v>
      </c>
    </row>
    <row r="4925" spans="27:36" x14ac:dyDescent="0.25">
      <c r="AA4925" s="32" t="s">
        <v>4097</v>
      </c>
      <c r="AB4925">
        <v>58.59</v>
      </c>
      <c r="AC4925">
        <f t="shared" si="160"/>
        <v>7.6671597633136095</v>
      </c>
      <c r="AD4925" s="42">
        <v>-4.4180118946474112E-3</v>
      </c>
      <c r="AF4925" s="32" t="s">
        <v>4097</v>
      </c>
      <c r="AG4925">
        <v>58.59</v>
      </c>
      <c r="AH4925">
        <f t="shared" si="161"/>
        <v>7.6671597633136095</v>
      </c>
      <c r="AI4925" s="180">
        <v>-4.4180118946474112E-3</v>
      </c>
      <c r="AJ4925" s="42">
        <f ca="1">_xlfn.NORM.INV(RAND(),VAR!$F$6,VAR!$F$7)</f>
        <v>4.9179103042978137E-3</v>
      </c>
    </row>
    <row r="4926" spans="27:36" x14ac:dyDescent="0.25">
      <c r="AA4926" s="32" t="s">
        <v>6006</v>
      </c>
      <c r="AB4926">
        <v>6.76</v>
      </c>
      <c r="AC4926">
        <f t="shared" si="160"/>
        <v>-0.98212349596720883</v>
      </c>
      <c r="AD4926" s="42">
        <v>-4.4182621502208974E-3</v>
      </c>
      <c r="AF4926" s="32" t="s">
        <v>6006</v>
      </c>
      <c r="AG4926">
        <v>6.76</v>
      </c>
      <c r="AH4926">
        <f t="shared" si="161"/>
        <v>-0.98212349596720883</v>
      </c>
      <c r="AI4926" s="180">
        <v>-4.4182621502208974E-3</v>
      </c>
      <c r="AJ4926" s="42">
        <f ca="1">_xlfn.NORM.INV(RAND(),VAR!$F$6,VAR!$F$7)</f>
        <v>-1.9429316732062507E-3</v>
      </c>
    </row>
    <row r="4927" spans="27:36" x14ac:dyDescent="0.25">
      <c r="AA4927" s="32" t="s">
        <v>529</v>
      </c>
      <c r="AB4927">
        <v>378.15</v>
      </c>
      <c r="AC4927">
        <f t="shared" si="160"/>
        <v>1.4001904157410343</v>
      </c>
      <c r="AD4927" s="42">
        <v>-4.4230313561329782E-3</v>
      </c>
      <c r="AF4927" s="32" t="s">
        <v>529</v>
      </c>
      <c r="AG4927">
        <v>378.15</v>
      </c>
      <c r="AH4927">
        <f t="shared" si="161"/>
        <v>1.4001904157410343</v>
      </c>
      <c r="AI4927" s="180">
        <v>-4.4230313561329782E-3</v>
      </c>
      <c r="AJ4927" s="42">
        <f ca="1">_xlfn.NORM.INV(RAND(),VAR!$F$6,VAR!$F$7)</f>
        <v>-3.5417423087859079E-3</v>
      </c>
    </row>
    <row r="4928" spans="27:36" x14ac:dyDescent="0.25">
      <c r="AA4928" s="32" t="s">
        <v>2964</v>
      </c>
      <c r="AB4928">
        <v>157.55000000000001</v>
      </c>
      <c r="AC4928">
        <f t="shared" si="160"/>
        <v>22.340740740740742</v>
      </c>
      <c r="AD4928" s="42">
        <v>-4.4233807266982339E-3</v>
      </c>
      <c r="AF4928" s="32" t="s">
        <v>2964</v>
      </c>
      <c r="AG4928">
        <v>157.55000000000001</v>
      </c>
      <c r="AH4928">
        <f t="shared" si="161"/>
        <v>22.340740740740742</v>
      </c>
      <c r="AI4928" s="180">
        <v>-4.4233807266982339E-3</v>
      </c>
      <c r="AJ4928" s="42">
        <f ca="1">_xlfn.NORM.INV(RAND(),VAR!$F$6,VAR!$F$7)</f>
        <v>5.1933004678505673E-2</v>
      </c>
    </row>
    <row r="4929" spans="27:36" x14ac:dyDescent="0.25">
      <c r="AA4929" s="32" t="s">
        <v>6119</v>
      </c>
      <c r="AB4929">
        <v>6.75</v>
      </c>
      <c r="AC4929">
        <f t="shared" si="160"/>
        <v>-0.7995247995247996</v>
      </c>
      <c r="AD4929" s="42">
        <v>-4.4247787610619538E-3</v>
      </c>
      <c r="AF4929" s="32" t="s">
        <v>6119</v>
      </c>
      <c r="AG4929">
        <v>6.75</v>
      </c>
      <c r="AH4929">
        <f t="shared" si="161"/>
        <v>-0.7995247995247996</v>
      </c>
      <c r="AI4929" s="180">
        <v>-4.4247787610619538E-3</v>
      </c>
      <c r="AJ4929" s="42">
        <f ca="1">_xlfn.NORM.INV(RAND(),VAR!$F$6,VAR!$F$7)</f>
        <v>-2.331108308223314E-2</v>
      </c>
    </row>
    <row r="4930" spans="27:36" x14ac:dyDescent="0.25">
      <c r="AA4930" s="32" t="s">
        <v>4762</v>
      </c>
      <c r="AB4930">
        <v>33.67</v>
      </c>
      <c r="AC4930">
        <f t="shared" si="160"/>
        <v>2.7536231884057969</v>
      </c>
      <c r="AD4930" s="42">
        <v>-4.4352454169129807E-3</v>
      </c>
      <c r="AF4930" s="32" t="s">
        <v>4762</v>
      </c>
      <c r="AG4930">
        <v>33.67</v>
      </c>
      <c r="AH4930">
        <f t="shared" si="161"/>
        <v>2.7536231884057969</v>
      </c>
      <c r="AI4930" s="180">
        <v>-4.4352454169129807E-3</v>
      </c>
      <c r="AJ4930" s="42">
        <f ca="1">_xlfn.NORM.INV(RAND(),VAR!$F$6,VAR!$F$7)</f>
        <v>-1.5886782976274268E-2</v>
      </c>
    </row>
    <row r="4931" spans="27:36" x14ac:dyDescent="0.25">
      <c r="AA4931" s="32" t="s">
        <v>6424</v>
      </c>
      <c r="AB4931">
        <v>8.9700000000000006</v>
      </c>
      <c r="AC4931">
        <f t="shared" si="160"/>
        <v>-0.73327386262265837</v>
      </c>
      <c r="AD4931" s="42">
        <v>-4.4395116537180312E-3</v>
      </c>
      <c r="AF4931" s="32" t="s">
        <v>6424</v>
      </c>
      <c r="AG4931">
        <v>8.9700000000000006</v>
      </c>
      <c r="AH4931">
        <f t="shared" si="161"/>
        <v>-0.73327386262265837</v>
      </c>
      <c r="AI4931" s="180">
        <v>-4.4395116537180312E-3</v>
      </c>
      <c r="AJ4931" s="42">
        <f ca="1">_xlfn.NORM.INV(RAND(),VAR!$F$6,VAR!$F$7)</f>
        <v>6.3060483235468324E-3</v>
      </c>
    </row>
    <row r="4932" spans="27:36" x14ac:dyDescent="0.25">
      <c r="AA4932" s="32" t="s">
        <v>4782</v>
      </c>
      <c r="AB4932">
        <v>33.630000000000003</v>
      </c>
      <c r="AC4932">
        <f t="shared" ref="AC4932:AC4995" si="162">(AB4932/AB4933)-1</f>
        <v>-0.78865007541478127</v>
      </c>
      <c r="AD4932" s="42">
        <v>-4.4404973357015098E-3</v>
      </c>
      <c r="AF4932" s="32" t="s">
        <v>4782</v>
      </c>
      <c r="AG4932">
        <v>33.630000000000003</v>
      </c>
      <c r="AH4932">
        <f t="shared" ref="AH4932:AH4995" si="163">(AG4932/AG4933)-1</f>
        <v>-0.78865007541478127</v>
      </c>
      <c r="AI4932" s="180">
        <v>-4.4404973357015098E-3</v>
      </c>
      <c r="AJ4932" s="42">
        <f ca="1">_xlfn.NORM.INV(RAND(),VAR!$F$6,VAR!$F$7)</f>
        <v>-8.9435703611290707E-4</v>
      </c>
    </row>
    <row r="4933" spans="27:36" x14ac:dyDescent="0.25">
      <c r="AA4933" s="32" t="s">
        <v>1514</v>
      </c>
      <c r="AB4933">
        <v>159.12</v>
      </c>
      <c r="AC4933">
        <f t="shared" si="162"/>
        <v>-0.18387444222188021</v>
      </c>
      <c r="AD4933" s="42">
        <v>-4.4422198585998274E-3</v>
      </c>
      <c r="AF4933" s="32" t="s">
        <v>1514</v>
      </c>
      <c r="AG4933">
        <v>159.12</v>
      </c>
      <c r="AH4933">
        <f t="shared" si="163"/>
        <v>-0.18387444222188021</v>
      </c>
      <c r="AI4933" s="180">
        <v>-4.4422198585998274E-3</v>
      </c>
      <c r="AJ4933" s="42">
        <f ca="1">_xlfn.NORM.INV(RAND(),VAR!$F$6,VAR!$F$7)</f>
        <v>9.203249164185006E-3</v>
      </c>
    </row>
    <row r="4934" spans="27:36" x14ac:dyDescent="0.25">
      <c r="AA4934" s="32" t="s">
        <v>2024</v>
      </c>
      <c r="AB4934">
        <v>194.97</v>
      </c>
      <c r="AC4934">
        <f t="shared" si="162"/>
        <v>-0.30230810520665585</v>
      </c>
      <c r="AD4934" s="42">
        <v>-4.4424019607843812E-3</v>
      </c>
      <c r="AF4934" s="32" t="s">
        <v>2024</v>
      </c>
      <c r="AG4934">
        <v>194.97</v>
      </c>
      <c r="AH4934">
        <f t="shared" si="163"/>
        <v>-0.30230810520665585</v>
      </c>
      <c r="AI4934" s="180">
        <v>-4.4424019607843812E-3</v>
      </c>
      <c r="AJ4934" s="42">
        <f ca="1">_xlfn.NORM.INV(RAND(),VAR!$F$6,VAR!$F$7)</f>
        <v>-3.9575803446945737E-2</v>
      </c>
    </row>
    <row r="4935" spans="27:36" x14ac:dyDescent="0.25">
      <c r="AA4935" s="32" t="s">
        <v>242</v>
      </c>
      <c r="AB4935">
        <v>279.45</v>
      </c>
      <c r="AC4935">
        <f t="shared" si="162"/>
        <v>1.9776238678742675</v>
      </c>
      <c r="AD4935" s="42">
        <v>-4.4531528322051539E-3</v>
      </c>
      <c r="AF4935" s="32" t="s">
        <v>242</v>
      </c>
      <c r="AG4935">
        <v>279.45</v>
      </c>
      <c r="AH4935">
        <f t="shared" si="163"/>
        <v>1.9776238678742675</v>
      </c>
      <c r="AI4935" s="180">
        <v>-4.4531528322051539E-3</v>
      </c>
      <c r="AJ4935" s="42">
        <f ca="1">_xlfn.NORM.INV(RAND(),VAR!$F$6,VAR!$F$7)</f>
        <v>-3.7374885416870084E-3</v>
      </c>
    </row>
    <row r="4936" spans="27:36" x14ac:dyDescent="0.25">
      <c r="AA4936" s="32" t="s">
        <v>3625</v>
      </c>
      <c r="AB4936">
        <v>93.85</v>
      </c>
      <c r="AC4936">
        <f t="shared" si="162"/>
        <v>-0.69564794396160334</v>
      </c>
      <c r="AD4936" s="42">
        <v>-4.4552880025459096E-3</v>
      </c>
      <c r="AF4936" s="32" t="s">
        <v>3625</v>
      </c>
      <c r="AG4936">
        <v>93.85</v>
      </c>
      <c r="AH4936">
        <f t="shared" si="163"/>
        <v>-0.69564794396160334</v>
      </c>
      <c r="AI4936" s="180">
        <v>-4.4552880025459096E-3</v>
      </c>
      <c r="AJ4936" s="42">
        <f ca="1">_xlfn.NORM.INV(RAND(),VAR!$F$6,VAR!$F$7)</f>
        <v>-4.9089619220797779E-3</v>
      </c>
    </row>
    <row r="4937" spans="27:36" x14ac:dyDescent="0.25">
      <c r="AA4937" s="32" t="s">
        <v>326</v>
      </c>
      <c r="AB4937">
        <v>308.36</v>
      </c>
      <c r="AC4937">
        <f t="shared" si="162"/>
        <v>2.8525737131434283</v>
      </c>
      <c r="AD4937" s="42">
        <v>-4.4553496480919108E-3</v>
      </c>
      <c r="AF4937" s="32" t="s">
        <v>326</v>
      </c>
      <c r="AG4937">
        <v>308.36</v>
      </c>
      <c r="AH4937">
        <f t="shared" si="163"/>
        <v>2.8525737131434283</v>
      </c>
      <c r="AI4937" s="180">
        <v>-4.4553496480919108E-3</v>
      </c>
      <c r="AJ4937" s="42">
        <f ca="1">_xlfn.NORM.INV(RAND(),VAR!$F$6,VAR!$F$7)</f>
        <v>3.0736216434224931E-2</v>
      </c>
    </row>
    <row r="4938" spans="27:36" x14ac:dyDescent="0.25">
      <c r="AA4938" s="32" t="s">
        <v>3788</v>
      </c>
      <c r="AB4938">
        <v>80.040000000000006</v>
      </c>
      <c r="AC4938">
        <f t="shared" si="162"/>
        <v>-0.43705162470108316</v>
      </c>
      <c r="AD4938" s="42">
        <v>-4.4776119402984982E-3</v>
      </c>
      <c r="AF4938" s="32" t="s">
        <v>3788</v>
      </c>
      <c r="AG4938">
        <v>80.040000000000006</v>
      </c>
      <c r="AH4938">
        <f t="shared" si="163"/>
        <v>-0.43705162470108316</v>
      </c>
      <c r="AI4938" s="180">
        <v>-4.4776119402984982E-3</v>
      </c>
      <c r="AJ4938" s="42">
        <f ca="1">_xlfn.NORM.INV(RAND(),VAR!$F$6,VAR!$F$7)</f>
        <v>-2.0094011879497397E-2</v>
      </c>
    </row>
    <row r="4939" spans="27:36" x14ac:dyDescent="0.25">
      <c r="AA4939" s="32" t="s">
        <v>3117</v>
      </c>
      <c r="AB4939">
        <v>142.18</v>
      </c>
      <c r="AC4939">
        <f t="shared" si="162"/>
        <v>3.9282495667244364</v>
      </c>
      <c r="AD4939" s="42">
        <v>-4.4811651029266208E-3</v>
      </c>
      <c r="AF4939" s="32" t="s">
        <v>3117</v>
      </c>
      <c r="AG4939">
        <v>142.18</v>
      </c>
      <c r="AH4939">
        <f t="shared" si="163"/>
        <v>3.9282495667244364</v>
      </c>
      <c r="AI4939" s="180">
        <v>-4.4811651029266208E-3</v>
      </c>
      <c r="AJ4939" s="42">
        <f ca="1">_xlfn.NORM.INV(RAND(),VAR!$F$6,VAR!$F$7)</f>
        <v>-5.5299868306091559E-3</v>
      </c>
    </row>
    <row r="4940" spans="27:36" x14ac:dyDescent="0.25">
      <c r="AA4940" s="32" t="s">
        <v>4873</v>
      </c>
      <c r="AB4940">
        <v>28.85</v>
      </c>
      <c r="AC4940">
        <f t="shared" si="162"/>
        <v>-0.84254761774818532</v>
      </c>
      <c r="AD4940" s="42">
        <v>-4.4858523119392091E-3</v>
      </c>
      <c r="AF4940" s="32" t="s">
        <v>4873</v>
      </c>
      <c r="AG4940">
        <v>28.85</v>
      </c>
      <c r="AH4940">
        <f t="shared" si="163"/>
        <v>-0.84254761774818532</v>
      </c>
      <c r="AI4940" s="180">
        <v>-4.4858523119392091E-3</v>
      </c>
      <c r="AJ4940" s="42">
        <f ca="1">_xlfn.NORM.INV(RAND(),VAR!$F$6,VAR!$F$7)</f>
        <v>-5.0955274380872417E-3</v>
      </c>
    </row>
    <row r="4941" spans="27:36" x14ac:dyDescent="0.25">
      <c r="AA4941" s="32" t="s">
        <v>2469</v>
      </c>
      <c r="AB4941">
        <v>183.23</v>
      </c>
      <c r="AC4941">
        <f t="shared" si="162"/>
        <v>-0.57580738511401786</v>
      </c>
      <c r="AD4941" s="42">
        <v>-4.5093991089862895E-3</v>
      </c>
      <c r="AF4941" s="32" t="s">
        <v>2469</v>
      </c>
      <c r="AG4941">
        <v>183.23</v>
      </c>
      <c r="AH4941">
        <f t="shared" si="163"/>
        <v>-0.57580738511401786</v>
      </c>
      <c r="AI4941" s="180">
        <v>-4.5093991089862895E-3</v>
      </c>
      <c r="AJ4941" s="42">
        <f ca="1">_xlfn.NORM.INV(RAND(),VAR!$F$6,VAR!$F$7)</f>
        <v>2.3593125707406095E-2</v>
      </c>
    </row>
    <row r="4942" spans="27:36" x14ac:dyDescent="0.25">
      <c r="AA4942" s="32" t="s">
        <v>618</v>
      </c>
      <c r="AB4942">
        <v>431.95</v>
      </c>
      <c r="AC4942">
        <f t="shared" si="162"/>
        <v>2.3247383004926112</v>
      </c>
      <c r="AD4942" s="42">
        <v>-4.5170657509622236E-3</v>
      </c>
      <c r="AF4942" s="32" t="s">
        <v>618</v>
      </c>
      <c r="AG4942">
        <v>431.95</v>
      </c>
      <c r="AH4942">
        <f t="shared" si="163"/>
        <v>2.3247383004926112</v>
      </c>
      <c r="AI4942" s="180">
        <v>-4.5170657509622236E-3</v>
      </c>
      <c r="AJ4942" s="42">
        <f ca="1">_xlfn.NORM.INV(RAND(),VAR!$F$6,VAR!$F$7)</f>
        <v>3.1071065463202836E-2</v>
      </c>
    </row>
    <row r="4943" spans="27:36" x14ac:dyDescent="0.25">
      <c r="AA4943" s="32" t="s">
        <v>1542</v>
      </c>
      <c r="AB4943">
        <v>129.91999999999999</v>
      </c>
      <c r="AC4943">
        <f t="shared" si="162"/>
        <v>2.9393571861734387</v>
      </c>
      <c r="AD4943" s="42">
        <v>-4.5207263811202214E-3</v>
      </c>
      <c r="AF4943" s="32" t="s">
        <v>1542</v>
      </c>
      <c r="AG4943">
        <v>129.91999999999999</v>
      </c>
      <c r="AH4943">
        <f t="shared" si="163"/>
        <v>2.9393571861734387</v>
      </c>
      <c r="AI4943" s="180">
        <v>-4.5207263811202214E-3</v>
      </c>
      <c r="AJ4943" s="42">
        <f ca="1">_xlfn.NORM.INV(RAND(),VAR!$F$6,VAR!$F$7)</f>
        <v>1.954348720160275E-4</v>
      </c>
    </row>
    <row r="4944" spans="27:36" x14ac:dyDescent="0.25">
      <c r="AA4944" s="32" t="s">
        <v>5000</v>
      </c>
      <c r="AB4944">
        <v>32.979999999999997</v>
      </c>
      <c r="AC4944">
        <f t="shared" si="162"/>
        <v>-0.89356483573226619</v>
      </c>
      <c r="AD4944" s="42">
        <v>-4.52761847268357E-3</v>
      </c>
      <c r="AF4944" s="32" t="s">
        <v>5000</v>
      </c>
      <c r="AG4944">
        <v>32.979999999999997</v>
      </c>
      <c r="AH4944">
        <f t="shared" si="163"/>
        <v>-0.89356483573226619</v>
      </c>
      <c r="AI4944" s="180">
        <v>-4.52761847268357E-3</v>
      </c>
      <c r="AJ4944" s="42">
        <f ca="1">_xlfn.NORM.INV(RAND(),VAR!$F$6,VAR!$F$7)</f>
        <v>1.7942242871299113E-2</v>
      </c>
    </row>
    <row r="4945" spans="27:36" x14ac:dyDescent="0.25">
      <c r="AA4945" s="32" t="s">
        <v>305</v>
      </c>
      <c r="AB4945">
        <v>309.86</v>
      </c>
      <c r="AC4945">
        <f t="shared" si="162"/>
        <v>0.72029757939151673</v>
      </c>
      <c r="AD4945" s="42">
        <v>-4.5298294085519553E-3</v>
      </c>
      <c r="AF4945" s="32" t="s">
        <v>305</v>
      </c>
      <c r="AG4945">
        <v>309.86</v>
      </c>
      <c r="AH4945">
        <f t="shared" si="163"/>
        <v>0.72029757939151673</v>
      </c>
      <c r="AI4945" s="180">
        <v>-4.5298294085519553E-3</v>
      </c>
      <c r="AJ4945" s="42">
        <f ca="1">_xlfn.NORM.INV(RAND(),VAR!$F$6,VAR!$F$7)</f>
        <v>1.3571056793500661E-2</v>
      </c>
    </row>
    <row r="4946" spans="27:36" x14ac:dyDescent="0.25">
      <c r="AA4946" s="32" t="s">
        <v>1300</v>
      </c>
      <c r="AB4946">
        <v>180.12</v>
      </c>
      <c r="AC4946">
        <f t="shared" si="162"/>
        <v>-5.4438553204892659E-2</v>
      </c>
      <c r="AD4946" s="42">
        <v>-4.5318890239858245E-3</v>
      </c>
      <c r="AF4946" s="32" t="s">
        <v>1300</v>
      </c>
      <c r="AG4946">
        <v>180.12</v>
      </c>
      <c r="AH4946">
        <f t="shared" si="163"/>
        <v>-5.4438553204892659E-2</v>
      </c>
      <c r="AI4946" s="180">
        <v>-4.5318890239858245E-3</v>
      </c>
      <c r="AJ4946" s="42">
        <f ca="1">_xlfn.NORM.INV(RAND(),VAR!$F$6,VAR!$F$7)</f>
        <v>-1.7041968645744501E-2</v>
      </c>
    </row>
    <row r="4947" spans="27:36" x14ac:dyDescent="0.25">
      <c r="AA4947" s="32" t="s">
        <v>2144</v>
      </c>
      <c r="AB4947">
        <v>190.49</v>
      </c>
      <c r="AC4947">
        <f t="shared" si="162"/>
        <v>1.7216745249321335</v>
      </c>
      <c r="AD4947" s="42">
        <v>-4.5464046822742965E-3</v>
      </c>
      <c r="AF4947" s="32" t="s">
        <v>2144</v>
      </c>
      <c r="AG4947">
        <v>190.49</v>
      </c>
      <c r="AH4947">
        <f t="shared" si="163"/>
        <v>1.7216745249321335</v>
      </c>
      <c r="AI4947" s="180">
        <v>-4.5464046822742965E-3</v>
      </c>
      <c r="AJ4947" s="42">
        <f ca="1">_xlfn.NORM.INV(RAND(),VAR!$F$6,VAR!$F$7)</f>
        <v>-1.0964549086269811E-2</v>
      </c>
    </row>
    <row r="4948" spans="27:36" x14ac:dyDescent="0.25">
      <c r="AA4948" s="32" t="s">
        <v>4003</v>
      </c>
      <c r="AB4948">
        <v>69.989999999999995</v>
      </c>
      <c r="AC4948">
        <f t="shared" si="162"/>
        <v>-0.56756255792400379</v>
      </c>
      <c r="AD4948" s="42">
        <v>-4.55127293414892E-3</v>
      </c>
      <c r="AF4948" s="32" t="s">
        <v>4003</v>
      </c>
      <c r="AG4948">
        <v>69.989999999999995</v>
      </c>
      <c r="AH4948">
        <f t="shared" si="163"/>
        <v>-0.56756255792400379</v>
      </c>
      <c r="AI4948" s="180">
        <v>-4.55127293414892E-3</v>
      </c>
      <c r="AJ4948" s="42">
        <f ca="1">_xlfn.NORM.INV(RAND(),VAR!$F$6,VAR!$F$7)</f>
        <v>-3.2088653839058186E-2</v>
      </c>
    </row>
    <row r="4949" spans="27:36" x14ac:dyDescent="0.25">
      <c r="AA4949" s="32" t="s">
        <v>2552</v>
      </c>
      <c r="AB4949">
        <v>161.85</v>
      </c>
      <c r="AC4949">
        <f t="shared" si="162"/>
        <v>-3.6205561841243461E-2</v>
      </c>
      <c r="AD4949" s="42">
        <v>-4.551325419767549E-3</v>
      </c>
      <c r="AF4949" s="32" t="s">
        <v>2552</v>
      </c>
      <c r="AG4949">
        <v>161.85</v>
      </c>
      <c r="AH4949">
        <f t="shared" si="163"/>
        <v>-3.6205561841243461E-2</v>
      </c>
      <c r="AI4949" s="180">
        <v>-4.551325419767549E-3</v>
      </c>
      <c r="AJ4949" s="42">
        <f ca="1">_xlfn.NORM.INV(RAND(),VAR!$F$6,VAR!$F$7)</f>
        <v>-2.0085733125550171E-3</v>
      </c>
    </row>
    <row r="4950" spans="27:36" x14ac:dyDescent="0.25">
      <c r="AA4950" s="32" t="s">
        <v>2579</v>
      </c>
      <c r="AB4950">
        <v>167.93</v>
      </c>
      <c r="AC4950">
        <f t="shared" si="162"/>
        <v>1.081948921398463</v>
      </c>
      <c r="AD4950" s="42">
        <v>-4.5643153526969682E-3</v>
      </c>
      <c r="AF4950" s="32" t="s">
        <v>2579</v>
      </c>
      <c r="AG4950">
        <v>167.93</v>
      </c>
      <c r="AH4950">
        <f t="shared" si="163"/>
        <v>1.081948921398463</v>
      </c>
      <c r="AI4950" s="180">
        <v>-4.5643153526969682E-3</v>
      </c>
      <c r="AJ4950" s="42">
        <f ca="1">_xlfn.NORM.INV(RAND(),VAR!$F$6,VAR!$F$7)</f>
        <v>1.1536555992672368E-2</v>
      </c>
    </row>
    <row r="4951" spans="27:36" x14ac:dyDescent="0.25">
      <c r="AA4951" s="32" t="s">
        <v>3797</v>
      </c>
      <c r="AB4951">
        <v>80.66</v>
      </c>
      <c r="AC4951">
        <f t="shared" si="162"/>
        <v>11.333333333333332</v>
      </c>
      <c r="AD4951" s="42">
        <v>-4.5662100456621557E-3</v>
      </c>
      <c r="AF4951" s="32" t="s">
        <v>3797</v>
      </c>
      <c r="AG4951">
        <v>80.66</v>
      </c>
      <c r="AH4951">
        <f t="shared" si="163"/>
        <v>11.333333333333332</v>
      </c>
      <c r="AI4951" s="180">
        <v>-4.5662100456621557E-3</v>
      </c>
      <c r="AJ4951" s="42">
        <f ca="1">_xlfn.NORM.INV(RAND(),VAR!$F$6,VAR!$F$7)</f>
        <v>1.9401307207375408E-2</v>
      </c>
    </row>
    <row r="4952" spans="27:36" x14ac:dyDescent="0.25">
      <c r="AA4952" s="32" t="s">
        <v>7101</v>
      </c>
      <c r="AB4952">
        <v>6.54</v>
      </c>
      <c r="AC4952">
        <f t="shared" si="162"/>
        <v>-0.96808354887511594</v>
      </c>
      <c r="AD4952" s="42">
        <v>-4.5662100456621557E-3</v>
      </c>
      <c r="AF4952" s="32" t="s">
        <v>7101</v>
      </c>
      <c r="AG4952">
        <v>6.54</v>
      </c>
      <c r="AH4952">
        <f t="shared" si="163"/>
        <v>-0.96808354887511594</v>
      </c>
      <c r="AI4952" s="180">
        <v>-4.5662100456621557E-3</v>
      </c>
      <c r="AJ4952" s="42">
        <f ca="1">_xlfn.NORM.INV(RAND(),VAR!$F$6,VAR!$F$7)</f>
        <v>1.6524606907450184E-3</v>
      </c>
    </row>
    <row r="4953" spans="27:36" x14ac:dyDescent="0.25">
      <c r="AA4953" s="32" t="s">
        <v>1935</v>
      </c>
      <c r="AB4953">
        <v>204.91</v>
      </c>
      <c r="AC4953">
        <f t="shared" si="162"/>
        <v>30.427914110429448</v>
      </c>
      <c r="AD4953" s="42">
        <v>-4.566431867864984E-3</v>
      </c>
      <c r="AF4953" s="32" t="s">
        <v>1935</v>
      </c>
      <c r="AG4953">
        <v>204.91</v>
      </c>
      <c r="AH4953">
        <f t="shared" si="163"/>
        <v>30.427914110429448</v>
      </c>
      <c r="AI4953" s="180">
        <v>-4.566431867864984E-3</v>
      </c>
      <c r="AJ4953" s="42">
        <f ca="1">_xlfn.NORM.INV(RAND(),VAR!$F$6,VAR!$F$7)</f>
        <v>6.3016586710543956E-4</v>
      </c>
    </row>
    <row r="4954" spans="27:36" x14ac:dyDescent="0.25">
      <c r="AA4954" s="32" t="s">
        <v>7273</v>
      </c>
      <c r="AB4954">
        <v>6.52</v>
      </c>
      <c r="AC4954">
        <f t="shared" si="162"/>
        <v>-0.95995823865381069</v>
      </c>
      <c r="AD4954" s="42">
        <v>-4.5801526717557106E-3</v>
      </c>
      <c r="AF4954" s="32" t="s">
        <v>7273</v>
      </c>
      <c r="AG4954">
        <v>6.52</v>
      </c>
      <c r="AH4954">
        <f t="shared" si="163"/>
        <v>-0.95995823865381069</v>
      </c>
      <c r="AI4954" s="180">
        <v>-4.5801526717557106E-3</v>
      </c>
      <c r="AJ4954" s="42">
        <f ca="1">_xlfn.NORM.INV(RAND(),VAR!$F$6,VAR!$F$7)</f>
        <v>-1.7908089602759018E-2</v>
      </c>
    </row>
    <row r="4955" spans="27:36" x14ac:dyDescent="0.25">
      <c r="AA4955" s="32" t="s">
        <v>1370</v>
      </c>
      <c r="AB4955">
        <v>162.83000000000001</v>
      </c>
      <c r="AC4955">
        <f t="shared" si="162"/>
        <v>4.0024577572964679</v>
      </c>
      <c r="AD4955" s="42">
        <v>-4.5849125810001334E-3</v>
      </c>
      <c r="AF4955" s="32" t="s">
        <v>1370</v>
      </c>
      <c r="AG4955">
        <v>162.83000000000001</v>
      </c>
      <c r="AH4955">
        <f t="shared" si="163"/>
        <v>4.0024577572964679</v>
      </c>
      <c r="AI4955" s="180">
        <v>-4.5849125810001334E-3</v>
      </c>
      <c r="AJ4955" s="42">
        <f ca="1">_xlfn.NORM.INV(RAND(),VAR!$F$6,VAR!$F$7)</f>
        <v>2.0882551852696239E-2</v>
      </c>
    </row>
    <row r="4956" spans="27:36" x14ac:dyDescent="0.25">
      <c r="AA4956" s="32" t="s">
        <v>4739</v>
      </c>
      <c r="AB4956">
        <v>32.549999999999997</v>
      </c>
      <c r="AC4956">
        <f t="shared" si="162"/>
        <v>-6.2229904926534241E-2</v>
      </c>
      <c r="AD4956" s="42">
        <v>-4.5871559633029468E-3</v>
      </c>
      <c r="AF4956" s="32" t="s">
        <v>4739</v>
      </c>
      <c r="AG4956">
        <v>32.549999999999997</v>
      </c>
      <c r="AH4956">
        <f t="shared" si="163"/>
        <v>-6.2229904926534241E-2</v>
      </c>
      <c r="AI4956" s="180">
        <v>-4.5871559633029468E-3</v>
      </c>
      <c r="AJ4956" s="42">
        <f ca="1">_xlfn.NORM.INV(RAND(),VAR!$F$6,VAR!$F$7)</f>
        <v>-5.291029005501267E-3</v>
      </c>
    </row>
    <row r="4957" spans="27:36" x14ac:dyDescent="0.25">
      <c r="AA4957" s="32" t="s">
        <v>5005</v>
      </c>
      <c r="AB4957">
        <v>34.71</v>
      </c>
      <c r="AC4957">
        <f t="shared" si="162"/>
        <v>-0.80469277515192439</v>
      </c>
      <c r="AD4957" s="42">
        <v>-4.5884714654429448E-3</v>
      </c>
      <c r="AF4957" s="32" t="s">
        <v>5005</v>
      </c>
      <c r="AG4957">
        <v>34.71</v>
      </c>
      <c r="AH4957">
        <f t="shared" si="163"/>
        <v>-0.80469277515192439</v>
      </c>
      <c r="AI4957" s="180">
        <v>-4.5884714654429448E-3</v>
      </c>
      <c r="AJ4957" s="42">
        <f ca="1">_xlfn.NORM.INV(RAND(),VAR!$F$6,VAR!$F$7)</f>
        <v>7.5081011498275424E-3</v>
      </c>
    </row>
    <row r="4958" spans="27:36" x14ac:dyDescent="0.25">
      <c r="AA4958" s="32" t="s">
        <v>2175</v>
      </c>
      <c r="AB4958">
        <v>177.72</v>
      </c>
      <c r="AC4958">
        <f t="shared" si="162"/>
        <v>10.73069306930693</v>
      </c>
      <c r="AD4958" s="42">
        <v>-4.5928083342667847E-3</v>
      </c>
      <c r="AF4958" s="32" t="s">
        <v>2175</v>
      </c>
      <c r="AG4958">
        <v>177.72</v>
      </c>
      <c r="AH4958">
        <f t="shared" si="163"/>
        <v>10.73069306930693</v>
      </c>
      <c r="AI4958" s="180">
        <v>-4.5928083342667847E-3</v>
      </c>
      <c r="AJ4958" s="42">
        <f ca="1">_xlfn.NORM.INV(RAND(),VAR!$F$6,VAR!$F$7)</f>
        <v>1.4825611307530066E-2</v>
      </c>
    </row>
    <row r="4959" spans="27:36" x14ac:dyDescent="0.25">
      <c r="AA4959" s="32" t="s">
        <v>5422</v>
      </c>
      <c r="AB4959">
        <v>15.15</v>
      </c>
      <c r="AC4959">
        <f t="shared" si="162"/>
        <v>-0.58775510204081627</v>
      </c>
      <c r="AD4959" s="42">
        <v>-4.5992115637319975E-3</v>
      </c>
      <c r="AF4959" s="32" t="s">
        <v>5422</v>
      </c>
      <c r="AG4959">
        <v>15.15</v>
      </c>
      <c r="AH4959">
        <f t="shared" si="163"/>
        <v>-0.58775510204081627</v>
      </c>
      <c r="AI4959" s="180">
        <v>-4.5992115637319975E-3</v>
      </c>
      <c r="AJ4959" s="42">
        <f ca="1">_xlfn.NORM.INV(RAND(),VAR!$F$6,VAR!$F$7)</f>
        <v>2.1124013858494287E-2</v>
      </c>
    </row>
    <row r="4960" spans="27:36" x14ac:dyDescent="0.25">
      <c r="AA4960" s="32" t="s">
        <v>5120</v>
      </c>
      <c r="AB4960">
        <v>36.75</v>
      </c>
      <c r="AC4960">
        <f t="shared" si="162"/>
        <v>-0.90377062058130397</v>
      </c>
      <c r="AD4960" s="42">
        <v>-4.6045503791982689E-3</v>
      </c>
      <c r="AF4960" s="32" t="s">
        <v>5120</v>
      </c>
      <c r="AG4960">
        <v>36.75</v>
      </c>
      <c r="AH4960">
        <f t="shared" si="163"/>
        <v>-0.90377062058130397</v>
      </c>
      <c r="AI4960" s="180">
        <v>-4.6045503791982689E-3</v>
      </c>
      <c r="AJ4960" s="42">
        <f ca="1">_xlfn.NORM.INV(RAND(),VAR!$F$6,VAR!$F$7)</f>
        <v>1.1475006288964116E-2</v>
      </c>
    </row>
    <row r="4961" spans="27:36" x14ac:dyDescent="0.25">
      <c r="AA4961" s="32" t="s">
        <v>697</v>
      </c>
      <c r="AB4961">
        <v>381.9</v>
      </c>
      <c r="AC4961">
        <f t="shared" si="162"/>
        <v>1.6425408247993354</v>
      </c>
      <c r="AD4961" s="42">
        <v>-4.6133395887091311E-3</v>
      </c>
      <c r="AF4961" s="32" t="s">
        <v>697</v>
      </c>
      <c r="AG4961">
        <v>381.9</v>
      </c>
      <c r="AH4961">
        <f t="shared" si="163"/>
        <v>1.6425408247993354</v>
      </c>
      <c r="AI4961" s="180">
        <v>-4.6133395887091311E-3</v>
      </c>
      <c r="AJ4961" s="42">
        <f ca="1">_xlfn.NORM.INV(RAND(),VAR!$F$6,VAR!$F$7)</f>
        <v>-1.3567276494513123E-2</v>
      </c>
    </row>
    <row r="4962" spans="27:36" x14ac:dyDescent="0.25">
      <c r="AA4962" s="32" t="s">
        <v>1721</v>
      </c>
      <c r="AB4962">
        <v>144.52000000000001</v>
      </c>
      <c r="AC4962">
        <f t="shared" si="162"/>
        <v>-0.62342027777053954</v>
      </c>
      <c r="AD4962" s="42">
        <v>-4.6146428817410712E-3</v>
      </c>
      <c r="AF4962" s="32" t="s">
        <v>1721</v>
      </c>
      <c r="AG4962">
        <v>144.52000000000001</v>
      </c>
      <c r="AH4962">
        <f t="shared" si="163"/>
        <v>-0.62342027777053954</v>
      </c>
      <c r="AI4962" s="180">
        <v>-4.6146428817410712E-3</v>
      </c>
      <c r="AJ4962" s="42">
        <f ca="1">_xlfn.NORM.INV(RAND(),VAR!$F$6,VAR!$F$7)</f>
        <v>-1.8884565247304117E-2</v>
      </c>
    </row>
    <row r="4963" spans="27:36" x14ac:dyDescent="0.25">
      <c r="AA4963" s="32" t="s">
        <v>545</v>
      </c>
      <c r="AB4963">
        <v>383.77</v>
      </c>
      <c r="AC4963">
        <f t="shared" si="162"/>
        <v>43.520881670533647</v>
      </c>
      <c r="AD4963" s="42">
        <v>-4.6167812216315607E-3</v>
      </c>
      <c r="AF4963" s="32" t="s">
        <v>545</v>
      </c>
      <c r="AG4963">
        <v>383.77</v>
      </c>
      <c r="AH4963">
        <f t="shared" si="163"/>
        <v>43.520881670533647</v>
      </c>
      <c r="AI4963" s="180">
        <v>-4.6167812216315607E-3</v>
      </c>
      <c r="AJ4963" s="42">
        <f ca="1">_xlfn.NORM.INV(RAND(),VAR!$F$6,VAR!$F$7)</f>
        <v>2.5889937742914482E-2</v>
      </c>
    </row>
    <row r="4964" spans="27:36" x14ac:dyDescent="0.25">
      <c r="AA4964" s="32" t="s">
        <v>6533</v>
      </c>
      <c r="AB4964">
        <v>8.6199999999999992</v>
      </c>
      <c r="AC4964">
        <f t="shared" si="162"/>
        <v>-0.4280026542800266</v>
      </c>
      <c r="AD4964" s="42">
        <v>-4.6189376443419583E-3</v>
      </c>
      <c r="AF4964" s="32" t="s">
        <v>6533</v>
      </c>
      <c r="AG4964">
        <v>8.6199999999999992</v>
      </c>
      <c r="AH4964">
        <f t="shared" si="163"/>
        <v>-0.4280026542800266</v>
      </c>
      <c r="AI4964" s="180">
        <v>-4.6189376443419583E-3</v>
      </c>
      <c r="AJ4964" s="42">
        <f ca="1">_xlfn.NORM.INV(RAND(),VAR!$F$6,VAR!$F$7)</f>
        <v>-7.3284185717965265E-3</v>
      </c>
    </row>
    <row r="4965" spans="27:36" x14ac:dyDescent="0.25">
      <c r="AA4965" s="32" t="s">
        <v>5459</v>
      </c>
      <c r="AB4965">
        <v>15.07</v>
      </c>
      <c r="AC4965">
        <f t="shared" si="162"/>
        <v>-0.81549951028403522</v>
      </c>
      <c r="AD4965" s="42">
        <v>-4.6235138705416068E-3</v>
      </c>
      <c r="AF4965" s="32" t="s">
        <v>5459</v>
      </c>
      <c r="AG4965">
        <v>15.07</v>
      </c>
      <c r="AH4965">
        <f t="shared" si="163"/>
        <v>-0.81549951028403522</v>
      </c>
      <c r="AI4965" s="180">
        <v>-4.6235138705416068E-3</v>
      </c>
      <c r="AJ4965" s="42">
        <f ca="1">_xlfn.NORM.INV(RAND(),VAR!$F$6,VAR!$F$7)</f>
        <v>-2.1954862692870423E-4</v>
      </c>
    </row>
    <row r="4966" spans="27:36" x14ac:dyDescent="0.25">
      <c r="AA4966" s="32" t="s">
        <v>3836</v>
      </c>
      <c r="AB4966">
        <v>81.680000000000007</v>
      </c>
      <c r="AC4966">
        <f t="shared" si="162"/>
        <v>-0.50619672329363397</v>
      </c>
      <c r="AD4966" s="42">
        <v>-4.6307579819643285E-3</v>
      </c>
      <c r="AF4966" s="32" t="s">
        <v>3836</v>
      </c>
      <c r="AG4966">
        <v>81.680000000000007</v>
      </c>
      <c r="AH4966">
        <f t="shared" si="163"/>
        <v>-0.50619672329363397</v>
      </c>
      <c r="AI4966" s="180">
        <v>-4.6307579819643285E-3</v>
      </c>
      <c r="AJ4966" s="42">
        <f ca="1">_xlfn.NORM.INV(RAND(),VAR!$F$6,VAR!$F$7)</f>
        <v>2.6110608442465891E-2</v>
      </c>
    </row>
    <row r="4967" spans="27:36" x14ac:dyDescent="0.25">
      <c r="AA4967" s="32" t="s">
        <v>2588</v>
      </c>
      <c r="AB4967">
        <v>165.41</v>
      </c>
      <c r="AC4967">
        <f t="shared" si="162"/>
        <v>10.027333333333333</v>
      </c>
      <c r="AD4967" s="42">
        <v>-4.6335299073294589E-3</v>
      </c>
      <c r="AF4967" s="32" t="s">
        <v>2588</v>
      </c>
      <c r="AG4967">
        <v>165.41</v>
      </c>
      <c r="AH4967">
        <f t="shared" si="163"/>
        <v>10.027333333333333</v>
      </c>
      <c r="AI4967" s="180">
        <v>-4.6335299073294589E-3</v>
      </c>
      <c r="AJ4967" s="42">
        <f ca="1">_xlfn.NORM.INV(RAND(),VAR!$F$6,VAR!$F$7)</f>
        <v>-2.738771872166466E-2</v>
      </c>
    </row>
    <row r="4968" spans="27:36" x14ac:dyDescent="0.25">
      <c r="AA4968" s="32" t="s">
        <v>5458</v>
      </c>
      <c r="AB4968">
        <v>15</v>
      </c>
      <c r="AC4968">
        <f t="shared" si="162"/>
        <v>6.6711140760511434E-4</v>
      </c>
      <c r="AD4968" s="42">
        <v>-4.644990046449915E-3</v>
      </c>
      <c r="AF4968" s="32" t="s">
        <v>5458</v>
      </c>
      <c r="AG4968">
        <v>15</v>
      </c>
      <c r="AH4968">
        <f t="shared" si="163"/>
        <v>6.6711140760511434E-4</v>
      </c>
      <c r="AI4968" s="180">
        <v>-4.644990046449915E-3</v>
      </c>
      <c r="AJ4968" s="42">
        <f ca="1">_xlfn.NORM.INV(RAND(),VAR!$F$6,VAR!$F$7)</f>
        <v>-3.2503498593181711E-2</v>
      </c>
    </row>
    <row r="4969" spans="27:36" x14ac:dyDescent="0.25">
      <c r="AA4969" s="32" t="s">
        <v>5420</v>
      </c>
      <c r="AB4969">
        <v>14.99</v>
      </c>
      <c r="AC4969">
        <f t="shared" si="162"/>
        <v>-0.36348195329087052</v>
      </c>
      <c r="AD4969" s="42">
        <v>-4.6480743691899029E-3</v>
      </c>
      <c r="AF4969" s="32" t="s">
        <v>5420</v>
      </c>
      <c r="AG4969">
        <v>14.99</v>
      </c>
      <c r="AH4969">
        <f t="shared" si="163"/>
        <v>-0.36348195329087052</v>
      </c>
      <c r="AI4969" s="180">
        <v>-4.6480743691899029E-3</v>
      </c>
      <c r="AJ4969" s="42">
        <f ca="1">_xlfn.NORM.INV(RAND(),VAR!$F$6,VAR!$F$7)</f>
        <v>9.5801189487948052E-3</v>
      </c>
    </row>
    <row r="4970" spans="27:36" x14ac:dyDescent="0.25">
      <c r="AA4970" s="32" t="s">
        <v>5220</v>
      </c>
      <c r="AB4970">
        <v>23.55</v>
      </c>
      <c r="AC4970">
        <f t="shared" si="162"/>
        <v>-0.66619418851878098</v>
      </c>
      <c r="AD4970" s="42">
        <v>-4.6491969568892566E-3</v>
      </c>
      <c r="AF4970" s="32" t="s">
        <v>5220</v>
      </c>
      <c r="AG4970">
        <v>23.55</v>
      </c>
      <c r="AH4970">
        <f t="shared" si="163"/>
        <v>-0.66619418851878098</v>
      </c>
      <c r="AI4970" s="180">
        <v>-4.6491969568892566E-3</v>
      </c>
      <c r="AJ4970" s="42">
        <f ca="1">_xlfn.NORM.INV(RAND(),VAR!$F$6,VAR!$F$7)</f>
        <v>1.135926244761107E-2</v>
      </c>
    </row>
    <row r="4971" spans="27:36" x14ac:dyDescent="0.25">
      <c r="AA4971" s="32" t="s">
        <v>4034</v>
      </c>
      <c r="AB4971">
        <v>70.55</v>
      </c>
      <c r="AC4971">
        <f t="shared" si="162"/>
        <v>-0.81236702127659577</v>
      </c>
      <c r="AD4971" s="42">
        <v>-4.6557562076748882E-3</v>
      </c>
      <c r="AF4971" s="32" t="s">
        <v>4034</v>
      </c>
      <c r="AG4971">
        <v>70.55</v>
      </c>
      <c r="AH4971">
        <f t="shared" si="163"/>
        <v>-0.81236702127659577</v>
      </c>
      <c r="AI4971" s="180">
        <v>-4.6557562076748882E-3</v>
      </c>
      <c r="AJ4971" s="42">
        <f ca="1">_xlfn.NORM.INV(RAND(),VAR!$F$6,VAR!$F$7)</f>
        <v>-3.3213240191172944E-2</v>
      </c>
    </row>
    <row r="4972" spans="27:36" x14ac:dyDescent="0.25">
      <c r="AA4972" s="32" t="s">
        <v>779</v>
      </c>
      <c r="AB4972">
        <v>376</v>
      </c>
      <c r="AC4972">
        <f t="shared" si="162"/>
        <v>1.2288085358624778</v>
      </c>
      <c r="AD4972" s="42">
        <v>-4.6590427784837241E-3</v>
      </c>
      <c r="AF4972" s="32" t="s">
        <v>779</v>
      </c>
      <c r="AG4972">
        <v>376</v>
      </c>
      <c r="AH4972">
        <f t="shared" si="163"/>
        <v>1.2288085358624778</v>
      </c>
      <c r="AI4972" s="180">
        <v>-4.6590427784837241E-3</v>
      </c>
      <c r="AJ4972" s="42">
        <f ca="1">_xlfn.NORM.INV(RAND(),VAR!$F$6,VAR!$F$7)</f>
        <v>7.2415054506620212E-3</v>
      </c>
    </row>
    <row r="4973" spans="27:36" x14ac:dyDescent="0.25">
      <c r="AA4973" s="32" t="s">
        <v>1359</v>
      </c>
      <c r="AB4973">
        <v>168.7</v>
      </c>
      <c r="AC4973">
        <f t="shared" si="162"/>
        <v>18.754098360655739</v>
      </c>
      <c r="AD4973" s="42">
        <v>-4.6610419493776645E-3</v>
      </c>
      <c r="AF4973" s="32" t="s">
        <v>1359</v>
      </c>
      <c r="AG4973">
        <v>168.7</v>
      </c>
      <c r="AH4973">
        <f t="shared" si="163"/>
        <v>18.754098360655739</v>
      </c>
      <c r="AI4973" s="180">
        <v>-4.6610419493776645E-3</v>
      </c>
      <c r="AJ4973" s="42">
        <f ca="1">_xlfn.NORM.INV(RAND(),VAR!$F$6,VAR!$F$7)</f>
        <v>-1.9152734230101529E-2</v>
      </c>
    </row>
    <row r="4974" spans="27:36" x14ac:dyDescent="0.25">
      <c r="AA4974" s="32" t="s">
        <v>5837</v>
      </c>
      <c r="AB4974">
        <v>8.5399999999999991</v>
      </c>
      <c r="AC4974">
        <f t="shared" si="162"/>
        <v>-0.8707235846200424</v>
      </c>
      <c r="AD4974" s="42">
        <v>-4.6620046620047262E-3</v>
      </c>
      <c r="AF4974" s="32" t="s">
        <v>5837</v>
      </c>
      <c r="AG4974">
        <v>8.5399999999999991</v>
      </c>
      <c r="AH4974">
        <f t="shared" si="163"/>
        <v>-0.8707235846200424</v>
      </c>
      <c r="AI4974" s="180">
        <v>-4.6620046620047262E-3</v>
      </c>
      <c r="AJ4974" s="42">
        <f ca="1">_xlfn.NORM.INV(RAND(),VAR!$F$6,VAR!$F$7)</f>
        <v>1.6450034179156124E-4</v>
      </c>
    </row>
    <row r="4975" spans="27:36" x14ac:dyDescent="0.25">
      <c r="AA4975" s="32" t="s">
        <v>4011</v>
      </c>
      <c r="AB4975">
        <v>66.06</v>
      </c>
      <c r="AC4975">
        <f t="shared" si="162"/>
        <v>-0.7941414770956684</v>
      </c>
      <c r="AD4975" s="42">
        <v>-4.6707849932198231E-3</v>
      </c>
      <c r="AF4975" s="32" t="s">
        <v>4011</v>
      </c>
      <c r="AG4975">
        <v>66.06</v>
      </c>
      <c r="AH4975">
        <f t="shared" si="163"/>
        <v>-0.7941414770956684</v>
      </c>
      <c r="AI4975" s="180">
        <v>-4.6707849932198231E-3</v>
      </c>
      <c r="AJ4975" s="42">
        <f ca="1">_xlfn.NORM.INV(RAND(),VAR!$F$6,VAR!$F$7)</f>
        <v>3.4973408375919599E-2</v>
      </c>
    </row>
    <row r="4976" spans="27:36" x14ac:dyDescent="0.25">
      <c r="AA4976" s="32" t="s">
        <v>996</v>
      </c>
      <c r="AB4976">
        <v>320.89999999999998</v>
      </c>
      <c r="AC4976">
        <f t="shared" si="162"/>
        <v>10.635242929659173</v>
      </c>
      <c r="AD4976" s="42">
        <v>-4.6834775596291678E-3</v>
      </c>
      <c r="AF4976" s="32" t="s">
        <v>996</v>
      </c>
      <c r="AG4976">
        <v>320.89999999999998</v>
      </c>
      <c r="AH4976">
        <f t="shared" si="163"/>
        <v>10.635242929659173</v>
      </c>
      <c r="AI4976" s="180">
        <v>-4.6834775596291678E-3</v>
      </c>
      <c r="AJ4976" s="42">
        <f ca="1">_xlfn.NORM.INV(RAND(),VAR!$F$6,VAR!$F$7)</f>
        <v>-8.2596638488360453E-3</v>
      </c>
    </row>
    <row r="4977" spans="27:36" x14ac:dyDescent="0.25">
      <c r="AA4977" s="32" t="s">
        <v>4832</v>
      </c>
      <c r="AB4977">
        <v>27.58</v>
      </c>
      <c r="AC4977">
        <f t="shared" si="162"/>
        <v>1.6043437204910291</v>
      </c>
      <c r="AD4977" s="42">
        <v>-4.6914471309997818E-3</v>
      </c>
      <c r="AF4977" s="32" t="s">
        <v>4832</v>
      </c>
      <c r="AG4977">
        <v>27.58</v>
      </c>
      <c r="AH4977">
        <f t="shared" si="163"/>
        <v>1.6043437204910291</v>
      </c>
      <c r="AI4977" s="180">
        <v>-4.6914471309997818E-3</v>
      </c>
      <c r="AJ4977" s="42">
        <f ca="1">_xlfn.NORM.INV(RAND(),VAR!$F$6,VAR!$F$7)</f>
        <v>-7.8970069366545263E-3</v>
      </c>
    </row>
    <row r="4978" spans="27:36" x14ac:dyDescent="0.25">
      <c r="AA4978" s="32" t="s">
        <v>6863</v>
      </c>
      <c r="AB4978">
        <v>10.59</v>
      </c>
      <c r="AC4978">
        <f t="shared" si="162"/>
        <v>0.25029515938606828</v>
      </c>
      <c r="AD4978" s="42">
        <v>-4.6992481203008696E-3</v>
      </c>
      <c r="AF4978" s="32" t="s">
        <v>6863</v>
      </c>
      <c r="AG4978">
        <v>10.59</v>
      </c>
      <c r="AH4978">
        <f t="shared" si="163"/>
        <v>0.25029515938606828</v>
      </c>
      <c r="AI4978" s="180">
        <v>-4.6992481203008696E-3</v>
      </c>
      <c r="AJ4978" s="42">
        <f ca="1">_xlfn.NORM.INV(RAND(),VAR!$F$6,VAR!$F$7)</f>
        <v>-9.0320092162450398E-3</v>
      </c>
    </row>
    <row r="4979" spans="27:36" x14ac:dyDescent="0.25">
      <c r="AA4979" s="32" t="s">
        <v>7004</v>
      </c>
      <c r="AB4979">
        <v>8.4700000000000006</v>
      </c>
      <c r="AC4979">
        <f t="shared" si="162"/>
        <v>-0.94865733163605503</v>
      </c>
      <c r="AD4979" s="42">
        <v>-4.7003525264394108E-3</v>
      </c>
      <c r="AF4979" s="32" t="s">
        <v>7004</v>
      </c>
      <c r="AG4979">
        <v>8.4700000000000006</v>
      </c>
      <c r="AH4979">
        <f t="shared" si="163"/>
        <v>-0.94865733163605503</v>
      </c>
      <c r="AI4979" s="180">
        <v>-4.7003525264394108E-3</v>
      </c>
      <c r="AJ4979" s="42">
        <f ca="1">_xlfn.NORM.INV(RAND(),VAR!$F$6,VAR!$F$7)</f>
        <v>-6.8659368032561036E-3</v>
      </c>
    </row>
    <row r="4980" spans="27:36" x14ac:dyDescent="0.25">
      <c r="AA4980" s="32" t="s">
        <v>2611</v>
      </c>
      <c r="AB4980">
        <v>164.97</v>
      </c>
      <c r="AC4980">
        <f t="shared" si="162"/>
        <v>-0.26395395529380272</v>
      </c>
      <c r="AD4980" s="42">
        <v>-4.7058823529412264E-3</v>
      </c>
      <c r="AF4980" s="32" t="s">
        <v>2611</v>
      </c>
      <c r="AG4980">
        <v>164.97</v>
      </c>
      <c r="AH4980">
        <f t="shared" si="163"/>
        <v>-0.26395395529380272</v>
      </c>
      <c r="AI4980" s="180">
        <v>-4.7058823529412264E-3</v>
      </c>
      <c r="AJ4980" s="42">
        <f ca="1">_xlfn.NORM.INV(RAND(),VAR!$F$6,VAR!$F$7)</f>
        <v>-2.612695985806272E-2</v>
      </c>
    </row>
    <row r="4981" spans="27:36" x14ac:dyDescent="0.25">
      <c r="AA4981" s="32" t="s">
        <v>2362</v>
      </c>
      <c r="AB4981">
        <v>224.13</v>
      </c>
      <c r="AC4981">
        <f t="shared" si="162"/>
        <v>0.60609100680759576</v>
      </c>
      <c r="AD4981" s="42">
        <v>-4.7071361961010805E-3</v>
      </c>
      <c r="AF4981" s="32" t="s">
        <v>2362</v>
      </c>
      <c r="AG4981">
        <v>224.13</v>
      </c>
      <c r="AH4981">
        <f t="shared" si="163"/>
        <v>0.60609100680759576</v>
      </c>
      <c r="AI4981" s="180">
        <v>-4.7071361961010805E-3</v>
      </c>
      <c r="AJ4981" s="42">
        <f ca="1">_xlfn.NORM.INV(RAND(),VAR!$F$6,VAR!$F$7)</f>
        <v>-1.8110617645585938E-2</v>
      </c>
    </row>
    <row r="4982" spans="27:36" x14ac:dyDescent="0.25">
      <c r="AA4982" s="32" t="s">
        <v>2899</v>
      </c>
      <c r="AB4982">
        <v>139.55000000000001</v>
      </c>
      <c r="AC4982">
        <f t="shared" si="162"/>
        <v>-0.24961015217508198</v>
      </c>
      <c r="AD4982" s="42">
        <v>-4.707224876970284E-3</v>
      </c>
      <c r="AF4982" s="32" t="s">
        <v>2899</v>
      </c>
      <c r="AG4982">
        <v>139.55000000000001</v>
      </c>
      <c r="AH4982">
        <f t="shared" si="163"/>
        <v>-0.24961015217508198</v>
      </c>
      <c r="AI4982" s="180">
        <v>-4.707224876970284E-3</v>
      </c>
      <c r="AJ4982" s="42">
        <f ca="1">_xlfn.NORM.INV(RAND(),VAR!$F$6,VAR!$F$7)</f>
        <v>-1.175866767374447E-2</v>
      </c>
    </row>
    <row r="4983" spans="27:36" x14ac:dyDescent="0.25">
      <c r="AA4983" s="32" t="s">
        <v>2342</v>
      </c>
      <c r="AB4983">
        <v>185.97</v>
      </c>
      <c r="AC4983">
        <f t="shared" si="162"/>
        <v>-0.19069585273510592</v>
      </c>
      <c r="AD4983" s="42">
        <v>-4.7096601552046868E-3</v>
      </c>
      <c r="AF4983" s="32" t="s">
        <v>2342</v>
      </c>
      <c r="AG4983">
        <v>185.97</v>
      </c>
      <c r="AH4983">
        <f t="shared" si="163"/>
        <v>-0.19069585273510592</v>
      </c>
      <c r="AI4983" s="180">
        <v>-4.7096601552046868E-3</v>
      </c>
      <c r="AJ4983" s="42">
        <f ca="1">_xlfn.NORM.INV(RAND(),VAR!$F$6,VAR!$F$7)</f>
        <v>-3.9675507864372194E-3</v>
      </c>
    </row>
    <row r="4984" spans="27:36" x14ac:dyDescent="0.25">
      <c r="AA4984" s="32" t="s">
        <v>2360</v>
      </c>
      <c r="AB4984">
        <v>229.79</v>
      </c>
      <c r="AC4984">
        <f t="shared" si="162"/>
        <v>20.801707779886151</v>
      </c>
      <c r="AD4984" s="42">
        <v>-4.7210672210672433E-3</v>
      </c>
      <c r="AF4984" s="32" t="s">
        <v>2360</v>
      </c>
      <c r="AG4984">
        <v>229.79</v>
      </c>
      <c r="AH4984">
        <f t="shared" si="163"/>
        <v>20.801707779886151</v>
      </c>
      <c r="AI4984" s="180">
        <v>-4.7210672210672433E-3</v>
      </c>
      <c r="AJ4984" s="42">
        <f ca="1">_xlfn.NORM.INV(RAND(),VAR!$F$6,VAR!$F$7)</f>
        <v>2.5053449519066431E-2</v>
      </c>
    </row>
    <row r="4985" spans="27:36" x14ac:dyDescent="0.25">
      <c r="AA4985" s="32" t="s">
        <v>6860</v>
      </c>
      <c r="AB4985">
        <v>10.54</v>
      </c>
      <c r="AC4985">
        <f t="shared" si="162"/>
        <v>-0.68742586002372486</v>
      </c>
      <c r="AD4985" s="42">
        <v>-4.7214353163362865E-3</v>
      </c>
      <c r="AF4985" s="32" t="s">
        <v>6860</v>
      </c>
      <c r="AG4985">
        <v>10.54</v>
      </c>
      <c r="AH4985">
        <f t="shared" si="163"/>
        <v>-0.68742586002372486</v>
      </c>
      <c r="AI4985" s="180">
        <v>-4.7214353163362865E-3</v>
      </c>
      <c r="AJ4985" s="42">
        <f ca="1">_xlfn.NORM.INV(RAND(),VAR!$F$6,VAR!$F$7)</f>
        <v>1.0895672334995327E-2</v>
      </c>
    </row>
    <row r="4986" spans="27:36" x14ac:dyDescent="0.25">
      <c r="AA4986" s="32" t="s">
        <v>4427</v>
      </c>
      <c r="AB4986">
        <v>33.72</v>
      </c>
      <c r="AC4986">
        <f t="shared" si="162"/>
        <v>-0.81392782253614393</v>
      </c>
      <c r="AD4986" s="42">
        <v>-4.7225501770957745E-3</v>
      </c>
      <c r="AF4986" s="32" t="s">
        <v>4427</v>
      </c>
      <c r="AG4986">
        <v>33.72</v>
      </c>
      <c r="AH4986">
        <f t="shared" si="163"/>
        <v>-0.81392782253614393</v>
      </c>
      <c r="AI4986" s="180">
        <v>-4.7225501770957745E-3</v>
      </c>
      <c r="AJ4986" s="42">
        <f ca="1">_xlfn.NORM.INV(RAND(),VAR!$F$6,VAR!$F$7)</f>
        <v>-1.3771941908506334E-2</v>
      </c>
    </row>
    <row r="4987" spans="27:36" x14ac:dyDescent="0.25">
      <c r="AA4987" s="32" t="s">
        <v>1239</v>
      </c>
      <c r="AB4987">
        <v>181.22</v>
      </c>
      <c r="AC4987">
        <f t="shared" si="162"/>
        <v>-5.4520790942766184E-2</v>
      </c>
      <c r="AD4987" s="42">
        <v>-4.7231985940247023E-3</v>
      </c>
      <c r="AF4987" s="32" t="s">
        <v>1239</v>
      </c>
      <c r="AG4987">
        <v>181.22</v>
      </c>
      <c r="AH4987">
        <f t="shared" si="163"/>
        <v>-5.4520790942766184E-2</v>
      </c>
      <c r="AI4987" s="180">
        <v>-4.7231985940247023E-3</v>
      </c>
      <c r="AJ4987" s="42">
        <f ca="1">_xlfn.NORM.INV(RAND(),VAR!$F$6,VAR!$F$7)</f>
        <v>-1.2885723112414198E-2</v>
      </c>
    </row>
    <row r="4988" spans="27:36" x14ac:dyDescent="0.25">
      <c r="AA4988" s="32" t="s">
        <v>2113</v>
      </c>
      <c r="AB4988">
        <v>191.67</v>
      </c>
      <c r="AC4988">
        <f t="shared" si="162"/>
        <v>-0.49720626426379166</v>
      </c>
      <c r="AD4988" s="42">
        <v>-4.7253089625092226E-3</v>
      </c>
      <c r="AF4988" s="32" t="s">
        <v>2113</v>
      </c>
      <c r="AG4988">
        <v>191.67</v>
      </c>
      <c r="AH4988">
        <f t="shared" si="163"/>
        <v>-0.49720626426379166</v>
      </c>
      <c r="AI4988" s="180">
        <v>-4.7253089625092226E-3</v>
      </c>
      <c r="AJ4988" s="42">
        <f ca="1">_xlfn.NORM.INV(RAND(),VAR!$F$6,VAR!$F$7)</f>
        <v>-1.2128354543268017E-2</v>
      </c>
    </row>
    <row r="4989" spans="27:36" x14ac:dyDescent="0.25">
      <c r="AA4989" s="32" t="s">
        <v>351</v>
      </c>
      <c r="AB4989">
        <v>381.21</v>
      </c>
      <c r="AC4989">
        <f t="shared" si="162"/>
        <v>0.41445586434640647</v>
      </c>
      <c r="AD4989" s="42">
        <v>-4.7256017962508112E-3</v>
      </c>
      <c r="AF4989" s="32" t="s">
        <v>351</v>
      </c>
      <c r="AG4989">
        <v>381.21</v>
      </c>
      <c r="AH4989">
        <f t="shared" si="163"/>
        <v>0.41445586434640647</v>
      </c>
      <c r="AI4989" s="180">
        <v>-4.7256017962508112E-3</v>
      </c>
      <c r="AJ4989" s="42">
        <f ca="1">_xlfn.NORM.INV(RAND(),VAR!$F$6,VAR!$F$7)</f>
        <v>6.2182976039082813E-3</v>
      </c>
    </row>
    <row r="4990" spans="27:36" x14ac:dyDescent="0.25">
      <c r="AA4990" s="32" t="s">
        <v>1083</v>
      </c>
      <c r="AB4990">
        <v>269.51</v>
      </c>
      <c r="AC4990">
        <f t="shared" si="162"/>
        <v>0.60041567695961984</v>
      </c>
      <c r="AD4990" s="42">
        <v>-4.7269101517782852E-3</v>
      </c>
      <c r="AF4990" s="32" t="s">
        <v>1083</v>
      </c>
      <c r="AG4990">
        <v>269.51</v>
      </c>
      <c r="AH4990">
        <f t="shared" si="163"/>
        <v>0.60041567695961984</v>
      </c>
      <c r="AI4990" s="180">
        <v>-4.7269101517782852E-3</v>
      </c>
      <c r="AJ4990" s="42">
        <f ca="1">_xlfn.NORM.INV(RAND(),VAR!$F$6,VAR!$F$7)</f>
        <v>1.4267446027614622E-2</v>
      </c>
    </row>
    <row r="4991" spans="27:36" x14ac:dyDescent="0.25">
      <c r="AA4991" s="32" t="s">
        <v>2582</v>
      </c>
      <c r="AB4991">
        <v>168.4</v>
      </c>
      <c r="AC4991">
        <f t="shared" si="162"/>
        <v>0.27296091919268295</v>
      </c>
      <c r="AD4991" s="42">
        <v>-4.7281323877067516E-3</v>
      </c>
      <c r="AF4991" s="32" t="s">
        <v>2582</v>
      </c>
      <c r="AG4991">
        <v>168.4</v>
      </c>
      <c r="AH4991">
        <f t="shared" si="163"/>
        <v>0.27296091919268295</v>
      </c>
      <c r="AI4991" s="180">
        <v>-4.7281323877067516E-3</v>
      </c>
      <c r="AJ4991" s="42">
        <f ca="1">_xlfn.NORM.INV(RAND(),VAR!$F$6,VAR!$F$7)</f>
        <v>2.2315931912793479E-3</v>
      </c>
    </row>
    <row r="4992" spans="27:36" x14ac:dyDescent="0.25">
      <c r="AA4992" s="32" t="s">
        <v>3240</v>
      </c>
      <c r="AB4992">
        <v>132.29</v>
      </c>
      <c r="AC4992">
        <f t="shared" si="162"/>
        <v>-0.57277571451638942</v>
      </c>
      <c r="AD4992" s="42">
        <v>-4.7396930484501221E-3</v>
      </c>
      <c r="AF4992" s="32" t="s">
        <v>3240</v>
      </c>
      <c r="AG4992">
        <v>132.29</v>
      </c>
      <c r="AH4992">
        <f t="shared" si="163"/>
        <v>-0.57277571451638942</v>
      </c>
      <c r="AI4992" s="180">
        <v>-4.7396930484501221E-3</v>
      </c>
      <c r="AJ4992" s="42">
        <f ca="1">_xlfn.NORM.INV(RAND(),VAR!$F$6,VAR!$F$7)</f>
        <v>-5.4629605893846299E-3</v>
      </c>
    </row>
    <row r="4993" spans="27:36" x14ac:dyDescent="0.25">
      <c r="AA4993" s="32" t="s">
        <v>328</v>
      </c>
      <c r="AB4993">
        <v>309.64999999999998</v>
      </c>
      <c r="AC4993">
        <f t="shared" si="162"/>
        <v>-0.1579190688567389</v>
      </c>
      <c r="AD4993" s="42">
        <v>-4.7568540481471855E-3</v>
      </c>
      <c r="AF4993" s="32" t="s">
        <v>328</v>
      </c>
      <c r="AG4993">
        <v>309.64999999999998</v>
      </c>
      <c r="AH4993">
        <f t="shared" si="163"/>
        <v>-0.1579190688567389</v>
      </c>
      <c r="AI4993" s="180">
        <v>-4.7568540481471855E-3</v>
      </c>
      <c r="AJ4993" s="42">
        <f ca="1">_xlfn.NORM.INV(RAND(),VAR!$F$6,VAR!$F$7)</f>
        <v>1.4795418139039947E-2</v>
      </c>
    </row>
    <row r="4994" spans="27:36" x14ac:dyDescent="0.25">
      <c r="AA4994" s="32" t="s">
        <v>835</v>
      </c>
      <c r="AB4994">
        <v>367.72</v>
      </c>
      <c r="AC4994">
        <f t="shared" si="162"/>
        <v>1.5886659626891939</v>
      </c>
      <c r="AD4994" s="42">
        <v>-4.7634513370141685E-3</v>
      </c>
      <c r="AF4994" s="32" t="s">
        <v>835</v>
      </c>
      <c r="AG4994">
        <v>367.72</v>
      </c>
      <c r="AH4994">
        <f t="shared" si="163"/>
        <v>1.5886659626891939</v>
      </c>
      <c r="AI4994" s="180">
        <v>-4.7634513370141685E-3</v>
      </c>
      <c r="AJ4994" s="42">
        <f ca="1">_xlfn.NORM.INV(RAND(),VAR!$F$6,VAR!$F$7)</f>
        <v>-1.2405342944261821E-2</v>
      </c>
    </row>
    <row r="4995" spans="27:36" x14ac:dyDescent="0.25">
      <c r="AA4995" s="32" t="s">
        <v>1589</v>
      </c>
      <c r="AB4995">
        <v>142.05000000000001</v>
      </c>
      <c r="AC4995">
        <f t="shared" si="162"/>
        <v>0.74615857406269237</v>
      </c>
      <c r="AD4995" s="42">
        <v>-4.7642401737545415E-3</v>
      </c>
      <c r="AF4995" s="32" t="s">
        <v>1589</v>
      </c>
      <c r="AG4995">
        <v>142.05000000000001</v>
      </c>
      <c r="AH4995">
        <f t="shared" si="163"/>
        <v>0.74615857406269237</v>
      </c>
      <c r="AI4995" s="180">
        <v>-4.7642401737545415E-3</v>
      </c>
      <c r="AJ4995" s="42">
        <f ca="1">_xlfn.NORM.INV(RAND(),VAR!$F$6,VAR!$F$7)</f>
        <v>-9.0923997531896748E-3</v>
      </c>
    </row>
    <row r="4996" spans="27:36" x14ac:dyDescent="0.25">
      <c r="AA4996" s="32" t="s">
        <v>3702</v>
      </c>
      <c r="AB4996">
        <v>81.349999999999994</v>
      </c>
      <c r="AC4996">
        <f t="shared" ref="AC4996:AC5059" si="164">(AB4996/AB4997)-1</f>
        <v>-0.41784743094318022</v>
      </c>
      <c r="AD4996" s="42">
        <v>-4.7712258380230299E-3</v>
      </c>
      <c r="AF4996" s="32" t="s">
        <v>3702</v>
      </c>
      <c r="AG4996">
        <v>81.349999999999994</v>
      </c>
      <c r="AH4996">
        <f t="shared" ref="AH4996:AH5059" si="165">(AG4996/AG4997)-1</f>
        <v>-0.41784743094318022</v>
      </c>
      <c r="AI4996" s="180">
        <v>-4.7712258380230299E-3</v>
      </c>
      <c r="AJ4996" s="42">
        <f ca="1">_xlfn.NORM.INV(RAND(),VAR!$F$6,VAR!$F$7)</f>
        <v>-6.5765096665118261E-2</v>
      </c>
    </row>
    <row r="4997" spans="27:36" x14ac:dyDescent="0.25">
      <c r="AA4997" s="32" t="s">
        <v>1537</v>
      </c>
      <c r="AB4997">
        <v>139.74</v>
      </c>
      <c r="AC4997">
        <f t="shared" si="164"/>
        <v>0.11738365584519439</v>
      </c>
      <c r="AD4997" s="42">
        <v>-4.7717399045651421E-3</v>
      </c>
      <c r="AF4997" s="32" t="s">
        <v>1537</v>
      </c>
      <c r="AG4997">
        <v>139.74</v>
      </c>
      <c r="AH4997">
        <f t="shared" si="165"/>
        <v>0.11738365584519439</v>
      </c>
      <c r="AI4997" s="180">
        <v>-4.7717399045651421E-3</v>
      </c>
      <c r="AJ4997" s="42">
        <f ca="1">_xlfn.NORM.INV(RAND(),VAR!$F$6,VAR!$F$7)</f>
        <v>-4.7999548075465734E-3</v>
      </c>
    </row>
    <row r="4998" spans="27:36" x14ac:dyDescent="0.25">
      <c r="AA4998" s="32" t="s">
        <v>1555</v>
      </c>
      <c r="AB4998">
        <v>125.06</v>
      </c>
      <c r="AC4998">
        <f t="shared" si="164"/>
        <v>3.0032010243277849</v>
      </c>
      <c r="AD4998" s="42">
        <v>-4.7747891134807263E-3</v>
      </c>
      <c r="AF4998" s="32" t="s">
        <v>1555</v>
      </c>
      <c r="AG4998">
        <v>125.06</v>
      </c>
      <c r="AH4998">
        <f t="shared" si="165"/>
        <v>3.0032010243277849</v>
      </c>
      <c r="AI4998" s="180">
        <v>-4.7747891134807263E-3</v>
      </c>
      <c r="AJ4998" s="42">
        <f ca="1">_xlfn.NORM.INV(RAND(),VAR!$F$6,VAR!$F$7)</f>
        <v>-1.0488643829902172E-2</v>
      </c>
    </row>
    <row r="4999" spans="27:36" x14ac:dyDescent="0.25">
      <c r="AA4999" s="32" t="s">
        <v>4789</v>
      </c>
      <c r="AB4999">
        <v>31.24</v>
      </c>
      <c r="AC4999">
        <f t="shared" si="164"/>
        <v>-0.83264584560989985</v>
      </c>
      <c r="AD4999" s="42">
        <v>-4.7785919082511397E-3</v>
      </c>
      <c r="AF4999" s="32" t="s">
        <v>4789</v>
      </c>
      <c r="AG4999">
        <v>31.24</v>
      </c>
      <c r="AH4999">
        <f t="shared" si="165"/>
        <v>-0.83264584560989985</v>
      </c>
      <c r="AI4999" s="180">
        <v>-4.7785919082511397E-3</v>
      </c>
      <c r="AJ4999" s="42">
        <f ca="1">_xlfn.NORM.INV(RAND(),VAR!$F$6,VAR!$F$7)</f>
        <v>-3.5335670789606241E-3</v>
      </c>
    </row>
    <row r="5000" spans="27:36" x14ac:dyDescent="0.25">
      <c r="AA5000" s="32" t="s">
        <v>2108</v>
      </c>
      <c r="AB5000">
        <v>186.67</v>
      </c>
      <c r="AC5000">
        <f t="shared" si="164"/>
        <v>29.011254019292604</v>
      </c>
      <c r="AD5000" s="42">
        <v>-4.7982086687636816E-3</v>
      </c>
      <c r="AF5000" s="32" t="s">
        <v>2108</v>
      </c>
      <c r="AG5000">
        <v>186.67</v>
      </c>
      <c r="AH5000">
        <f t="shared" si="165"/>
        <v>29.011254019292604</v>
      </c>
      <c r="AI5000" s="180">
        <v>-4.7982086687636816E-3</v>
      </c>
      <c r="AJ5000" s="42">
        <f ca="1">_xlfn.NORM.INV(RAND(),VAR!$F$6,VAR!$F$7)</f>
        <v>-1.2299204619562951E-2</v>
      </c>
    </row>
    <row r="5001" spans="27:36" x14ac:dyDescent="0.25">
      <c r="AA5001" s="32" t="s">
        <v>7261</v>
      </c>
      <c r="AB5001">
        <v>6.22</v>
      </c>
      <c r="AC5001">
        <f t="shared" si="164"/>
        <v>-0.98442741975865</v>
      </c>
      <c r="AD5001" s="42">
        <v>-4.8000000000000265E-3</v>
      </c>
      <c r="AF5001" s="32" t="s">
        <v>7261</v>
      </c>
      <c r="AG5001">
        <v>6.22</v>
      </c>
      <c r="AH5001">
        <f t="shared" si="165"/>
        <v>-0.98442741975865</v>
      </c>
      <c r="AI5001" s="180">
        <v>-4.8000000000000265E-3</v>
      </c>
      <c r="AJ5001" s="42">
        <f ca="1">_xlfn.NORM.INV(RAND(),VAR!$F$6,VAR!$F$7)</f>
        <v>2.9991436168052721E-2</v>
      </c>
    </row>
    <row r="5002" spans="27:36" x14ac:dyDescent="0.25">
      <c r="AA5002" s="32" t="s">
        <v>553</v>
      </c>
      <c r="AB5002">
        <v>399.42</v>
      </c>
      <c r="AC5002">
        <f t="shared" si="164"/>
        <v>63.526655896607423</v>
      </c>
      <c r="AD5002" s="42">
        <v>-4.8087703999003528E-3</v>
      </c>
      <c r="AF5002" s="32" t="s">
        <v>553</v>
      </c>
      <c r="AG5002">
        <v>399.42</v>
      </c>
      <c r="AH5002">
        <f t="shared" si="165"/>
        <v>63.526655896607423</v>
      </c>
      <c r="AI5002" s="180">
        <v>-4.8087703999003528E-3</v>
      </c>
      <c r="AJ5002" s="42">
        <f ca="1">_xlfn.NORM.INV(RAND(),VAR!$F$6,VAR!$F$7)</f>
        <v>3.0636818216872516E-2</v>
      </c>
    </row>
    <row r="5003" spans="27:36" x14ac:dyDescent="0.25">
      <c r="AA5003" s="32" t="s">
        <v>7260</v>
      </c>
      <c r="AB5003">
        <v>6.19</v>
      </c>
      <c r="AC5003">
        <f t="shared" si="164"/>
        <v>-0.96340093419263284</v>
      </c>
      <c r="AD5003" s="42">
        <v>-4.8231511254018811E-3</v>
      </c>
      <c r="AF5003" s="32" t="s">
        <v>7260</v>
      </c>
      <c r="AG5003">
        <v>6.19</v>
      </c>
      <c r="AH5003">
        <f t="shared" si="165"/>
        <v>-0.96340093419263284</v>
      </c>
      <c r="AI5003" s="180">
        <v>-4.8231511254018811E-3</v>
      </c>
      <c r="AJ5003" s="42">
        <f ca="1">_xlfn.NORM.INV(RAND(),VAR!$F$6,VAR!$F$7)</f>
        <v>1.3825965962728504E-2</v>
      </c>
    </row>
    <row r="5004" spans="27:36" x14ac:dyDescent="0.25">
      <c r="AA5004" s="32" t="s">
        <v>1476</v>
      </c>
      <c r="AB5004">
        <v>169.13</v>
      </c>
      <c r="AC5004">
        <f t="shared" si="164"/>
        <v>-0.11810407758890396</v>
      </c>
      <c r="AD5004" s="42">
        <v>-4.8249485142688453E-3</v>
      </c>
      <c r="AF5004" s="32" t="s">
        <v>1476</v>
      </c>
      <c r="AG5004">
        <v>169.13</v>
      </c>
      <c r="AH5004">
        <f t="shared" si="165"/>
        <v>-0.11810407758890396</v>
      </c>
      <c r="AI5004" s="180">
        <v>-4.8249485142688453E-3</v>
      </c>
      <c r="AJ5004" s="42">
        <f ca="1">_xlfn.NORM.INV(RAND(),VAR!$F$6,VAR!$F$7)</f>
        <v>2.2789867991683109E-2</v>
      </c>
    </row>
    <row r="5005" spans="27:36" x14ac:dyDescent="0.25">
      <c r="AA5005" s="32" t="s">
        <v>1216</v>
      </c>
      <c r="AB5005">
        <v>191.78</v>
      </c>
      <c r="AC5005">
        <f t="shared" si="164"/>
        <v>0.36858631270962672</v>
      </c>
      <c r="AD5005" s="42">
        <v>-4.8259042083961257E-3</v>
      </c>
      <c r="AF5005" s="32" t="s">
        <v>1216</v>
      </c>
      <c r="AG5005">
        <v>191.78</v>
      </c>
      <c r="AH5005">
        <f t="shared" si="165"/>
        <v>0.36858631270962672</v>
      </c>
      <c r="AI5005" s="180">
        <v>-4.8259042083961257E-3</v>
      </c>
      <c r="AJ5005" s="42">
        <f ca="1">_xlfn.NORM.INV(RAND(),VAR!$F$6,VAR!$F$7)</f>
        <v>-1.7259249616816463E-2</v>
      </c>
    </row>
    <row r="5006" spans="27:36" x14ac:dyDescent="0.25">
      <c r="AA5006" s="32" t="s">
        <v>3180</v>
      </c>
      <c r="AB5006">
        <v>140.13</v>
      </c>
      <c r="AC5006">
        <f t="shared" si="164"/>
        <v>-0.48866995073891628</v>
      </c>
      <c r="AD5006" s="42">
        <v>-4.8292024714153836E-3</v>
      </c>
      <c r="AF5006" s="32" t="s">
        <v>3180</v>
      </c>
      <c r="AG5006">
        <v>140.13</v>
      </c>
      <c r="AH5006">
        <f t="shared" si="165"/>
        <v>-0.48866995073891628</v>
      </c>
      <c r="AI5006" s="180">
        <v>-4.8292024714153836E-3</v>
      </c>
      <c r="AJ5006" s="42">
        <f ca="1">_xlfn.NORM.INV(RAND(),VAR!$F$6,VAR!$F$7)</f>
        <v>-1.9544760398484675E-3</v>
      </c>
    </row>
    <row r="5007" spans="27:36" x14ac:dyDescent="0.25">
      <c r="AA5007" s="32" t="s">
        <v>1023</v>
      </c>
      <c r="AB5007">
        <v>274.05</v>
      </c>
      <c r="AC5007">
        <f t="shared" si="164"/>
        <v>0.70918049145565676</v>
      </c>
      <c r="AD5007" s="42">
        <v>-4.8296898830706425E-3</v>
      </c>
      <c r="AF5007" s="32" t="s">
        <v>1023</v>
      </c>
      <c r="AG5007">
        <v>274.05</v>
      </c>
      <c r="AH5007">
        <f t="shared" si="165"/>
        <v>0.70918049145565676</v>
      </c>
      <c r="AI5007" s="180">
        <v>-4.8296898830706425E-3</v>
      </c>
      <c r="AJ5007" s="42">
        <f ca="1">_xlfn.NORM.INV(RAND(),VAR!$F$6,VAR!$F$7)</f>
        <v>1.5473496687225398E-2</v>
      </c>
    </row>
    <row r="5008" spans="27:36" x14ac:dyDescent="0.25">
      <c r="AA5008" s="32" t="s">
        <v>2547</v>
      </c>
      <c r="AB5008">
        <v>160.34</v>
      </c>
      <c r="AC5008">
        <f t="shared" si="164"/>
        <v>0.28384978781327574</v>
      </c>
      <c r="AD5008" s="42">
        <v>-4.8411122144985663E-3</v>
      </c>
      <c r="AF5008" s="32" t="s">
        <v>2547</v>
      </c>
      <c r="AG5008">
        <v>160.34</v>
      </c>
      <c r="AH5008">
        <f t="shared" si="165"/>
        <v>0.28384978781327574</v>
      </c>
      <c r="AI5008" s="180">
        <v>-4.8411122144985663E-3</v>
      </c>
      <c r="AJ5008" s="42">
        <f ca="1">_xlfn.NORM.INV(RAND(),VAR!$F$6,VAR!$F$7)</f>
        <v>1.2113691775090366E-2</v>
      </c>
    </row>
    <row r="5009" spans="27:36" x14ac:dyDescent="0.25">
      <c r="AA5009" s="32" t="s">
        <v>2700</v>
      </c>
      <c r="AB5009">
        <v>124.89</v>
      </c>
      <c r="AC5009">
        <f t="shared" si="164"/>
        <v>9.1701954397394143</v>
      </c>
      <c r="AD5009" s="42">
        <v>-4.8605577689242452E-3</v>
      </c>
      <c r="AF5009" s="32" t="s">
        <v>2700</v>
      </c>
      <c r="AG5009">
        <v>124.89</v>
      </c>
      <c r="AH5009">
        <f t="shared" si="165"/>
        <v>9.1701954397394143</v>
      </c>
      <c r="AI5009" s="180">
        <v>-4.8605577689242452E-3</v>
      </c>
      <c r="AJ5009" s="42">
        <f ca="1">_xlfn.NORM.INV(RAND(),VAR!$F$6,VAR!$F$7)</f>
        <v>-1.7683397117170475E-2</v>
      </c>
    </row>
    <row r="5010" spans="27:36" x14ac:dyDescent="0.25">
      <c r="AA5010" s="32" t="s">
        <v>5656</v>
      </c>
      <c r="AB5010">
        <v>12.28</v>
      </c>
      <c r="AC5010">
        <f t="shared" si="164"/>
        <v>1</v>
      </c>
      <c r="AD5010" s="42">
        <v>-4.8622366288493257E-3</v>
      </c>
      <c r="AF5010" s="32" t="s">
        <v>5656</v>
      </c>
      <c r="AG5010">
        <v>12.28</v>
      </c>
      <c r="AH5010">
        <f t="shared" si="165"/>
        <v>1</v>
      </c>
      <c r="AI5010" s="180">
        <v>-4.8622366288493257E-3</v>
      </c>
      <c r="AJ5010" s="42">
        <f ca="1">_xlfn.NORM.INV(RAND(),VAR!$F$6,VAR!$F$7)</f>
        <v>-2.7531639769916554E-3</v>
      </c>
    </row>
    <row r="5011" spans="27:36" x14ac:dyDescent="0.25">
      <c r="AA5011" s="32" t="s">
        <v>7246</v>
      </c>
      <c r="AB5011">
        <v>6.14</v>
      </c>
      <c r="AC5011">
        <f t="shared" si="164"/>
        <v>-0.83315217391304341</v>
      </c>
      <c r="AD5011" s="42">
        <v>-4.8622366288493257E-3</v>
      </c>
      <c r="AF5011" s="32" t="s">
        <v>7246</v>
      </c>
      <c r="AG5011">
        <v>6.14</v>
      </c>
      <c r="AH5011">
        <f t="shared" si="165"/>
        <v>-0.83315217391304341</v>
      </c>
      <c r="AI5011" s="180">
        <v>-4.8622366288493257E-3</v>
      </c>
      <c r="AJ5011" s="42">
        <f ca="1">_xlfn.NORM.INV(RAND(),VAR!$F$6,VAR!$F$7)</f>
        <v>2.3500137191164771E-3</v>
      </c>
    </row>
    <row r="5012" spans="27:36" x14ac:dyDescent="0.25">
      <c r="AA5012" s="32" t="s">
        <v>4355</v>
      </c>
      <c r="AB5012">
        <v>36.799999999999997</v>
      </c>
      <c r="AC5012">
        <f t="shared" si="164"/>
        <v>2.0016313213703096</v>
      </c>
      <c r="AD5012" s="42">
        <v>-4.8674959437533527E-3</v>
      </c>
      <c r="AF5012" s="32" t="s">
        <v>4355</v>
      </c>
      <c r="AG5012">
        <v>36.799999999999997</v>
      </c>
      <c r="AH5012">
        <f t="shared" si="165"/>
        <v>2.0016313213703096</v>
      </c>
      <c r="AI5012" s="180">
        <v>-4.8674959437533527E-3</v>
      </c>
      <c r="AJ5012" s="42">
        <f ca="1">_xlfn.NORM.INV(RAND(),VAR!$F$6,VAR!$F$7)</f>
        <v>-3.6736709046040747E-2</v>
      </c>
    </row>
    <row r="5013" spans="27:36" x14ac:dyDescent="0.25">
      <c r="AA5013" s="32" t="s">
        <v>5643</v>
      </c>
      <c r="AB5013">
        <v>12.26</v>
      </c>
      <c r="AC5013">
        <f t="shared" si="164"/>
        <v>-0.96125770263864752</v>
      </c>
      <c r="AD5013" s="42">
        <v>-4.8701298701299134E-3</v>
      </c>
      <c r="AF5013" s="32" t="s">
        <v>5643</v>
      </c>
      <c r="AG5013">
        <v>12.26</v>
      </c>
      <c r="AH5013">
        <f t="shared" si="165"/>
        <v>-0.96125770263864752</v>
      </c>
      <c r="AI5013" s="180">
        <v>-4.8701298701299134E-3</v>
      </c>
      <c r="AJ5013" s="42">
        <f ca="1">_xlfn.NORM.INV(RAND(),VAR!$F$6,VAR!$F$7)</f>
        <v>-1.6428439603931373E-2</v>
      </c>
    </row>
    <row r="5014" spans="27:36" x14ac:dyDescent="0.25">
      <c r="AA5014" s="32" t="s">
        <v>978</v>
      </c>
      <c r="AB5014">
        <v>316.45</v>
      </c>
      <c r="AC5014">
        <f t="shared" si="164"/>
        <v>50.707516339869279</v>
      </c>
      <c r="AD5014" s="42">
        <v>-4.8742138364780141E-3</v>
      </c>
      <c r="AF5014" s="32" t="s">
        <v>978</v>
      </c>
      <c r="AG5014">
        <v>316.45</v>
      </c>
      <c r="AH5014">
        <f t="shared" si="165"/>
        <v>50.707516339869279</v>
      </c>
      <c r="AI5014" s="180">
        <v>-4.8742138364780141E-3</v>
      </c>
      <c r="AJ5014" s="42">
        <f ca="1">_xlfn.NORM.INV(RAND(),VAR!$F$6,VAR!$F$7)</f>
        <v>-2.9772959905166822E-3</v>
      </c>
    </row>
    <row r="5015" spans="27:36" x14ac:dyDescent="0.25">
      <c r="AA5015" s="32" t="s">
        <v>7114</v>
      </c>
      <c r="AB5015">
        <v>6.12</v>
      </c>
      <c r="AC5015">
        <f t="shared" si="164"/>
        <v>-0.249079754601227</v>
      </c>
      <c r="AD5015" s="42">
        <v>-4.8780487804878092E-3</v>
      </c>
      <c r="AF5015" s="32" t="s">
        <v>7114</v>
      </c>
      <c r="AG5015">
        <v>6.12</v>
      </c>
      <c r="AH5015">
        <f t="shared" si="165"/>
        <v>-0.249079754601227</v>
      </c>
      <c r="AI5015" s="180">
        <v>-4.8780487804878092E-3</v>
      </c>
      <c r="AJ5015" s="42">
        <f ca="1">_xlfn.NORM.INV(RAND(),VAR!$F$6,VAR!$F$7)</f>
        <v>-6.5985768854178849E-4</v>
      </c>
    </row>
    <row r="5016" spans="27:36" x14ac:dyDescent="0.25">
      <c r="AA5016" s="32" t="s">
        <v>6805</v>
      </c>
      <c r="AB5016">
        <v>8.15</v>
      </c>
      <c r="AC5016">
        <f t="shared" si="164"/>
        <v>-0.95289561900358344</v>
      </c>
      <c r="AD5016" s="42">
        <v>-4.8840048840047556E-3</v>
      </c>
      <c r="AF5016" s="32" t="s">
        <v>6805</v>
      </c>
      <c r="AG5016">
        <v>8.15</v>
      </c>
      <c r="AH5016">
        <f t="shared" si="165"/>
        <v>-0.95289561900358344</v>
      </c>
      <c r="AI5016" s="180">
        <v>-4.8840048840047556E-3</v>
      </c>
      <c r="AJ5016" s="42">
        <f ca="1">_xlfn.NORM.INV(RAND(),VAR!$F$6,VAR!$F$7)</f>
        <v>-9.5580900421921872E-3</v>
      </c>
    </row>
    <row r="5017" spans="27:36" x14ac:dyDescent="0.25">
      <c r="AA5017" s="32" t="s">
        <v>2262</v>
      </c>
      <c r="AB5017">
        <v>173.02</v>
      </c>
      <c r="AC5017">
        <f t="shared" si="164"/>
        <v>-0.51133956562261695</v>
      </c>
      <c r="AD5017" s="42">
        <v>-4.888709955713999E-3</v>
      </c>
      <c r="AF5017" s="32" t="s">
        <v>2262</v>
      </c>
      <c r="AG5017">
        <v>173.02</v>
      </c>
      <c r="AH5017">
        <f t="shared" si="165"/>
        <v>-0.51133956562261695</v>
      </c>
      <c r="AI5017" s="180">
        <v>-4.888709955713999E-3</v>
      </c>
      <c r="AJ5017" s="42">
        <f ca="1">_xlfn.NORM.INV(RAND(),VAR!$F$6,VAR!$F$7)</f>
        <v>2.9336469168783977E-2</v>
      </c>
    </row>
    <row r="5018" spans="27:36" x14ac:dyDescent="0.25">
      <c r="AA5018" s="32" t="s">
        <v>762</v>
      </c>
      <c r="AB5018">
        <v>354.07</v>
      </c>
      <c r="AC5018">
        <f t="shared" si="164"/>
        <v>0.11775104965748029</v>
      </c>
      <c r="AD5018" s="42">
        <v>-4.8902504145471593E-3</v>
      </c>
      <c r="AF5018" s="32" t="s">
        <v>762</v>
      </c>
      <c r="AG5018">
        <v>354.07</v>
      </c>
      <c r="AH5018">
        <f t="shared" si="165"/>
        <v>0.11775104965748029</v>
      </c>
      <c r="AI5018" s="180">
        <v>-4.8902504145471593E-3</v>
      </c>
      <c r="AJ5018" s="42">
        <f ca="1">_xlfn.NORM.INV(RAND(),VAR!$F$6,VAR!$F$7)</f>
        <v>3.587128937075338E-2</v>
      </c>
    </row>
    <row r="5019" spans="27:36" x14ac:dyDescent="0.25">
      <c r="AA5019" s="32" t="s">
        <v>308</v>
      </c>
      <c r="AB5019">
        <v>316.77</v>
      </c>
      <c r="AC5019">
        <f t="shared" si="164"/>
        <v>0.88217468805704069</v>
      </c>
      <c r="AD5019" s="42">
        <v>-4.9005748751296263E-3</v>
      </c>
      <c r="AF5019" s="32" t="s">
        <v>308</v>
      </c>
      <c r="AG5019">
        <v>316.77</v>
      </c>
      <c r="AH5019">
        <f t="shared" si="165"/>
        <v>0.88217468805704069</v>
      </c>
      <c r="AI5019" s="180">
        <v>-4.9005748751296263E-3</v>
      </c>
      <c r="AJ5019" s="42">
        <f ca="1">_xlfn.NORM.INV(RAND(),VAR!$F$6,VAR!$F$7)</f>
        <v>-5.493573981512608E-3</v>
      </c>
    </row>
    <row r="5020" spans="27:36" x14ac:dyDescent="0.25">
      <c r="AA5020" s="32" t="s">
        <v>2945</v>
      </c>
      <c r="AB5020">
        <v>168.3</v>
      </c>
      <c r="AC5020">
        <f t="shared" si="164"/>
        <v>19.752157829839707</v>
      </c>
      <c r="AD5020" s="42">
        <v>-4.9074676284514007E-3</v>
      </c>
      <c r="AF5020" s="32" t="s">
        <v>2945</v>
      </c>
      <c r="AG5020">
        <v>168.3</v>
      </c>
      <c r="AH5020">
        <f t="shared" si="165"/>
        <v>19.752157829839707</v>
      </c>
      <c r="AI5020" s="180">
        <v>-4.9074676284514007E-3</v>
      </c>
      <c r="AJ5020" s="42">
        <f ca="1">_xlfn.NORM.INV(RAND(),VAR!$F$6,VAR!$F$7)</f>
        <v>-2.0363012879456164E-2</v>
      </c>
    </row>
    <row r="5021" spans="27:36" x14ac:dyDescent="0.25">
      <c r="AA5021" s="32" t="s">
        <v>6789</v>
      </c>
      <c r="AB5021">
        <v>8.11</v>
      </c>
      <c r="AC5021">
        <f t="shared" si="164"/>
        <v>-0.83997632202052097</v>
      </c>
      <c r="AD5021" s="42">
        <v>-4.9079754601227821E-3</v>
      </c>
      <c r="AF5021" s="32" t="s">
        <v>6789</v>
      </c>
      <c r="AG5021">
        <v>8.11</v>
      </c>
      <c r="AH5021">
        <f t="shared" si="165"/>
        <v>-0.83997632202052097</v>
      </c>
      <c r="AI5021" s="180">
        <v>-4.9079754601227821E-3</v>
      </c>
      <c r="AJ5021" s="42">
        <f ca="1">_xlfn.NORM.INV(RAND(),VAR!$F$6,VAR!$F$7)</f>
        <v>-1.9436056883256694E-2</v>
      </c>
    </row>
    <row r="5022" spans="27:36" x14ac:dyDescent="0.25">
      <c r="AA5022" s="32" t="s">
        <v>4139</v>
      </c>
      <c r="AB5022">
        <v>50.68</v>
      </c>
      <c r="AC5022">
        <f t="shared" si="164"/>
        <v>0.47197211733952948</v>
      </c>
      <c r="AD5022" s="42">
        <v>-4.9086982132338086E-3</v>
      </c>
      <c r="AF5022" s="32" t="s">
        <v>4139</v>
      </c>
      <c r="AG5022">
        <v>50.68</v>
      </c>
      <c r="AH5022">
        <f t="shared" si="165"/>
        <v>0.47197211733952948</v>
      </c>
      <c r="AI5022" s="180">
        <v>-4.9086982132338086E-3</v>
      </c>
      <c r="AJ5022" s="42">
        <f ca="1">_xlfn.NORM.INV(RAND(),VAR!$F$6,VAR!$F$7)</f>
        <v>2.3938422980180434E-2</v>
      </c>
    </row>
    <row r="5023" spans="27:36" x14ac:dyDescent="0.25">
      <c r="AA5023" s="32" t="s">
        <v>4543</v>
      </c>
      <c r="AB5023">
        <v>34.43</v>
      </c>
      <c r="AC5023">
        <f t="shared" si="164"/>
        <v>-0.79262783834246819</v>
      </c>
      <c r="AD5023" s="42">
        <v>-4.9132947976878727E-3</v>
      </c>
      <c r="AF5023" s="32" t="s">
        <v>4543</v>
      </c>
      <c r="AG5023">
        <v>34.43</v>
      </c>
      <c r="AH5023">
        <f t="shared" si="165"/>
        <v>-0.79262783834246819</v>
      </c>
      <c r="AI5023" s="180">
        <v>-4.9132947976878727E-3</v>
      </c>
      <c r="AJ5023" s="42">
        <f ca="1">_xlfn.NORM.INV(RAND(),VAR!$F$6,VAR!$F$7)</f>
        <v>-3.1521099178424298E-3</v>
      </c>
    </row>
    <row r="5024" spans="27:36" x14ac:dyDescent="0.25">
      <c r="AA5024" s="32" t="s">
        <v>1750</v>
      </c>
      <c r="AB5024">
        <v>166.03</v>
      </c>
      <c r="AC5024">
        <f t="shared" si="164"/>
        <v>15.454905847373638</v>
      </c>
      <c r="AD5024" s="42">
        <v>-4.9145939466586075E-3</v>
      </c>
      <c r="AF5024" s="32" t="s">
        <v>1750</v>
      </c>
      <c r="AG5024">
        <v>166.03</v>
      </c>
      <c r="AH5024">
        <f t="shared" si="165"/>
        <v>15.454905847373638</v>
      </c>
      <c r="AI5024" s="180">
        <v>-4.9145939466586075E-3</v>
      </c>
      <c r="AJ5024" s="42">
        <f ca="1">_xlfn.NORM.INV(RAND(),VAR!$F$6,VAR!$F$7)</f>
        <v>-1.3640965787669164E-2</v>
      </c>
    </row>
    <row r="5025" spans="27:36" x14ac:dyDescent="0.25">
      <c r="AA5025" s="32" t="s">
        <v>6855</v>
      </c>
      <c r="AB5025">
        <v>10.09</v>
      </c>
      <c r="AC5025">
        <f t="shared" si="164"/>
        <v>-0.9262642502192342</v>
      </c>
      <c r="AD5025" s="42">
        <v>-4.9309664694280331E-3</v>
      </c>
      <c r="AF5025" s="32" t="s">
        <v>6855</v>
      </c>
      <c r="AG5025">
        <v>10.09</v>
      </c>
      <c r="AH5025">
        <f t="shared" si="165"/>
        <v>-0.9262642502192342</v>
      </c>
      <c r="AI5025" s="180">
        <v>-4.9309664694280331E-3</v>
      </c>
      <c r="AJ5025" s="42">
        <f ca="1">_xlfn.NORM.INV(RAND(),VAR!$F$6,VAR!$F$7)</f>
        <v>-2.9367369266945489E-3</v>
      </c>
    </row>
    <row r="5026" spans="27:36" x14ac:dyDescent="0.25">
      <c r="AA5026" s="32" t="s">
        <v>2862</v>
      </c>
      <c r="AB5026">
        <v>136.84</v>
      </c>
      <c r="AC5026">
        <f t="shared" si="164"/>
        <v>-0.34607665105610241</v>
      </c>
      <c r="AD5026" s="42">
        <v>-4.9447353112275216E-3</v>
      </c>
      <c r="AF5026" s="32" t="s">
        <v>2862</v>
      </c>
      <c r="AG5026">
        <v>136.84</v>
      </c>
      <c r="AH5026">
        <f t="shared" si="165"/>
        <v>-0.34607665105610241</v>
      </c>
      <c r="AI5026" s="180">
        <v>-4.9447353112275216E-3</v>
      </c>
      <c r="AJ5026" s="42">
        <f ca="1">_xlfn.NORM.INV(RAND(),VAR!$F$6,VAR!$F$7)</f>
        <v>-4.3074697128202772E-3</v>
      </c>
    </row>
    <row r="5027" spans="27:36" x14ac:dyDescent="0.25">
      <c r="AA5027" s="32" t="s">
        <v>2100</v>
      </c>
      <c r="AB5027">
        <v>209.26</v>
      </c>
      <c r="AC5027">
        <f t="shared" si="164"/>
        <v>0.46561143017229289</v>
      </c>
      <c r="AD5027" s="42">
        <v>-4.9453162149311058E-3</v>
      </c>
      <c r="AF5027" s="32" t="s">
        <v>2100</v>
      </c>
      <c r="AG5027">
        <v>209.26</v>
      </c>
      <c r="AH5027">
        <f t="shared" si="165"/>
        <v>0.46561143017229289</v>
      </c>
      <c r="AI5027" s="180">
        <v>-4.9453162149311058E-3</v>
      </c>
      <c r="AJ5027" s="42">
        <f ca="1">_xlfn.NORM.INV(RAND(),VAR!$F$6,VAR!$F$7)</f>
        <v>5.8612457173961652E-4</v>
      </c>
    </row>
    <row r="5028" spans="27:36" x14ac:dyDescent="0.25">
      <c r="AA5028" s="32" t="s">
        <v>3149</v>
      </c>
      <c r="AB5028">
        <v>142.78</v>
      </c>
      <c r="AC5028">
        <f t="shared" si="164"/>
        <v>0.36696984202967919</v>
      </c>
      <c r="AD5028" s="42">
        <v>-4.9480800055753393E-3</v>
      </c>
      <c r="AF5028" s="32" t="s">
        <v>3149</v>
      </c>
      <c r="AG5028">
        <v>142.78</v>
      </c>
      <c r="AH5028">
        <f t="shared" si="165"/>
        <v>0.36696984202967919</v>
      </c>
      <c r="AI5028" s="180">
        <v>-4.9480800055753393E-3</v>
      </c>
      <c r="AJ5028" s="42">
        <f ca="1">_xlfn.NORM.INV(RAND(),VAR!$F$6,VAR!$F$7)</f>
        <v>-5.9761237637831269E-3</v>
      </c>
    </row>
    <row r="5029" spans="27:36" x14ac:dyDescent="0.25">
      <c r="AA5029" s="32" t="s">
        <v>3583</v>
      </c>
      <c r="AB5029">
        <v>104.45</v>
      </c>
      <c r="AC5029">
        <f t="shared" si="164"/>
        <v>2.7170818505338077</v>
      </c>
      <c r="AD5029" s="42">
        <v>-4.95379632275883E-3</v>
      </c>
      <c r="AF5029" s="32" t="s">
        <v>3583</v>
      </c>
      <c r="AG5029">
        <v>104.45</v>
      </c>
      <c r="AH5029">
        <f t="shared" si="165"/>
        <v>2.7170818505338077</v>
      </c>
      <c r="AI5029" s="180">
        <v>-4.95379632275883E-3</v>
      </c>
      <c r="AJ5029" s="42">
        <f ca="1">_xlfn.NORM.INV(RAND(),VAR!$F$6,VAR!$F$7)</f>
        <v>2.3362370887366344E-2</v>
      </c>
    </row>
    <row r="5030" spans="27:36" x14ac:dyDescent="0.25">
      <c r="AA5030" s="32" t="s">
        <v>4817</v>
      </c>
      <c r="AB5030">
        <v>28.1</v>
      </c>
      <c r="AC5030">
        <f t="shared" si="164"/>
        <v>-0.65823400632449525</v>
      </c>
      <c r="AD5030" s="42">
        <v>-4.9575070821529232E-3</v>
      </c>
      <c r="AF5030" s="32" t="s">
        <v>4817</v>
      </c>
      <c r="AG5030">
        <v>28.1</v>
      </c>
      <c r="AH5030">
        <f t="shared" si="165"/>
        <v>-0.65823400632449525</v>
      </c>
      <c r="AI5030" s="180">
        <v>-4.9575070821529232E-3</v>
      </c>
      <c r="AJ5030" s="42">
        <f ca="1">_xlfn.NORM.INV(RAND(),VAR!$F$6,VAR!$F$7)</f>
        <v>3.938286210600426E-3</v>
      </c>
    </row>
    <row r="5031" spans="27:36" x14ac:dyDescent="0.25">
      <c r="AA5031" s="32" t="s">
        <v>3834</v>
      </c>
      <c r="AB5031">
        <v>82.22</v>
      </c>
      <c r="AC5031">
        <f t="shared" si="164"/>
        <v>9.7394691989283189E-4</v>
      </c>
      <c r="AD5031" s="42">
        <v>-4.9618782524506466E-3</v>
      </c>
      <c r="AF5031" s="32" t="s">
        <v>3834</v>
      </c>
      <c r="AG5031">
        <v>82.22</v>
      </c>
      <c r="AH5031">
        <f t="shared" si="165"/>
        <v>9.7394691989283189E-4</v>
      </c>
      <c r="AI5031" s="180">
        <v>-4.9618782524506466E-3</v>
      </c>
      <c r="AJ5031" s="42">
        <f ca="1">_xlfn.NORM.INV(RAND(),VAR!$F$6,VAR!$F$7)</f>
        <v>1.6799925494777549E-2</v>
      </c>
    </row>
    <row r="5032" spans="27:36" x14ac:dyDescent="0.25">
      <c r="AA5032" s="32" t="s">
        <v>3692</v>
      </c>
      <c r="AB5032">
        <v>82.14</v>
      </c>
      <c r="AC5032">
        <f t="shared" si="164"/>
        <v>-0.48720189786490198</v>
      </c>
      <c r="AD5032" s="42">
        <v>-4.9666868564506306E-3</v>
      </c>
      <c r="AF5032" s="32" t="s">
        <v>3692</v>
      </c>
      <c r="AG5032">
        <v>82.14</v>
      </c>
      <c r="AH5032">
        <f t="shared" si="165"/>
        <v>-0.48720189786490198</v>
      </c>
      <c r="AI5032" s="180">
        <v>-4.9666868564506306E-3</v>
      </c>
      <c r="AJ5032" s="42">
        <f ca="1">_xlfn.NORM.INV(RAND(),VAR!$F$6,VAR!$F$7)</f>
        <v>6.7699530747973883E-3</v>
      </c>
    </row>
    <row r="5033" spans="27:36" x14ac:dyDescent="0.25">
      <c r="AA5033" s="32" t="s">
        <v>2624</v>
      </c>
      <c r="AB5033">
        <v>160.18</v>
      </c>
      <c r="AC5033">
        <f t="shared" si="164"/>
        <v>12.337218984179851</v>
      </c>
      <c r="AD5033" s="42">
        <v>-4.9695614362031959E-3</v>
      </c>
      <c r="AF5033" s="32" t="s">
        <v>2624</v>
      </c>
      <c r="AG5033">
        <v>160.18</v>
      </c>
      <c r="AH5033">
        <f t="shared" si="165"/>
        <v>12.337218984179851</v>
      </c>
      <c r="AI5033" s="180">
        <v>-4.9695614362031959E-3</v>
      </c>
      <c r="AJ5033" s="42">
        <f ca="1">_xlfn.NORM.INV(RAND(),VAR!$F$6,VAR!$F$7)</f>
        <v>-2.786525603140173E-3</v>
      </c>
    </row>
    <row r="5034" spans="27:36" x14ac:dyDescent="0.25">
      <c r="AA5034" s="32" t="s">
        <v>5552</v>
      </c>
      <c r="AB5034">
        <v>12.01</v>
      </c>
      <c r="AC5034">
        <f t="shared" si="164"/>
        <v>-0.91773972602739728</v>
      </c>
      <c r="AD5034" s="42">
        <v>-4.971002485501308E-3</v>
      </c>
      <c r="AF5034" s="32" t="s">
        <v>5552</v>
      </c>
      <c r="AG5034">
        <v>12.01</v>
      </c>
      <c r="AH5034">
        <f t="shared" si="165"/>
        <v>-0.91773972602739728</v>
      </c>
      <c r="AI5034" s="180">
        <v>-4.971002485501308E-3</v>
      </c>
      <c r="AJ5034" s="42">
        <f ca="1">_xlfn.NORM.INV(RAND(),VAR!$F$6,VAR!$F$7)</f>
        <v>-2.6146170992609043E-2</v>
      </c>
    </row>
    <row r="5035" spans="27:36" x14ac:dyDescent="0.25">
      <c r="AA5035" s="32" t="s">
        <v>2943</v>
      </c>
      <c r="AB5035">
        <v>146</v>
      </c>
      <c r="AC5035">
        <f t="shared" si="164"/>
        <v>-0.61777102913841397</v>
      </c>
      <c r="AD5035" s="42">
        <v>-4.9751243781094301E-3</v>
      </c>
      <c r="AF5035" s="32" t="s">
        <v>2943</v>
      </c>
      <c r="AG5035">
        <v>146</v>
      </c>
      <c r="AH5035">
        <f t="shared" si="165"/>
        <v>-0.61777102913841397</v>
      </c>
      <c r="AI5035" s="180">
        <v>-4.9751243781094301E-3</v>
      </c>
      <c r="AJ5035" s="42">
        <f ca="1">_xlfn.NORM.INV(RAND(),VAR!$F$6,VAR!$F$7)</f>
        <v>1.6706846116033423E-2</v>
      </c>
    </row>
    <row r="5036" spans="27:36" x14ac:dyDescent="0.25">
      <c r="AA5036" s="32" t="s">
        <v>343</v>
      </c>
      <c r="AB5036">
        <v>381.97</v>
      </c>
      <c r="AC5036">
        <f t="shared" si="164"/>
        <v>1.6533064740205612</v>
      </c>
      <c r="AD5036" s="42">
        <v>-4.9755131812023734E-3</v>
      </c>
      <c r="AF5036" s="32" t="s">
        <v>343</v>
      </c>
      <c r="AG5036">
        <v>381.97</v>
      </c>
      <c r="AH5036">
        <f t="shared" si="165"/>
        <v>1.6533064740205612</v>
      </c>
      <c r="AI5036" s="180">
        <v>-4.9755131812023734E-3</v>
      </c>
      <c r="AJ5036" s="42">
        <f ca="1">_xlfn.NORM.INV(RAND(),VAR!$F$6,VAR!$F$7)</f>
        <v>4.7837916140169873E-3</v>
      </c>
    </row>
    <row r="5037" spans="27:36" x14ac:dyDescent="0.25">
      <c r="AA5037" s="32" t="s">
        <v>2838</v>
      </c>
      <c r="AB5037">
        <v>143.96</v>
      </c>
      <c r="AC5037">
        <f t="shared" si="164"/>
        <v>-0.48495581553432787</v>
      </c>
      <c r="AD5037" s="42">
        <v>-4.9764998617638501E-3</v>
      </c>
      <c r="AF5037" s="32" t="s">
        <v>2838</v>
      </c>
      <c r="AG5037">
        <v>143.96</v>
      </c>
      <c r="AH5037">
        <f t="shared" si="165"/>
        <v>-0.48495581553432787</v>
      </c>
      <c r="AI5037" s="180">
        <v>-4.9764998617638501E-3</v>
      </c>
      <c r="AJ5037" s="42">
        <f ca="1">_xlfn.NORM.INV(RAND(),VAR!$F$6,VAR!$F$7)</f>
        <v>4.7275663341902708E-3</v>
      </c>
    </row>
    <row r="5038" spans="27:36" x14ac:dyDescent="0.25">
      <c r="AA5038" s="32" t="s">
        <v>1047</v>
      </c>
      <c r="AB5038">
        <v>279.51</v>
      </c>
      <c r="AC5038">
        <f t="shared" si="164"/>
        <v>1.1905172413793106</v>
      </c>
      <c r="AD5038" s="42">
        <v>-4.9838026414155134E-3</v>
      </c>
      <c r="AF5038" s="32" t="s">
        <v>1047</v>
      </c>
      <c r="AG5038">
        <v>279.51</v>
      </c>
      <c r="AH5038">
        <f t="shared" si="165"/>
        <v>1.1905172413793106</v>
      </c>
      <c r="AI5038" s="180">
        <v>-4.9838026414155134E-3</v>
      </c>
      <c r="AJ5038" s="42">
        <f ca="1">_xlfn.NORM.INV(RAND(),VAR!$F$6,VAR!$F$7)</f>
        <v>1.9729170644102321E-2</v>
      </c>
    </row>
    <row r="5039" spans="27:36" x14ac:dyDescent="0.25">
      <c r="AA5039" s="32" t="s">
        <v>1567</v>
      </c>
      <c r="AB5039">
        <v>127.6</v>
      </c>
      <c r="AC5039">
        <f t="shared" si="164"/>
        <v>-0.65924264273887734</v>
      </c>
      <c r="AD5039" s="42">
        <v>-4.9906425452278524E-3</v>
      </c>
      <c r="AF5039" s="32" t="s">
        <v>1567</v>
      </c>
      <c r="AG5039">
        <v>127.6</v>
      </c>
      <c r="AH5039">
        <f t="shared" si="165"/>
        <v>-0.65924264273887734</v>
      </c>
      <c r="AI5039" s="180">
        <v>-4.9906425452278524E-3</v>
      </c>
      <c r="AJ5039" s="42">
        <f ca="1">_xlfn.NORM.INV(RAND(),VAR!$F$6,VAR!$F$7)</f>
        <v>2.0546031214739965E-2</v>
      </c>
    </row>
    <row r="5040" spans="27:36" x14ac:dyDescent="0.25">
      <c r="AA5040" s="32" t="s">
        <v>211</v>
      </c>
      <c r="AB5040">
        <v>374.46</v>
      </c>
      <c r="AC5040">
        <f t="shared" si="164"/>
        <v>30.335564853556484</v>
      </c>
      <c r="AD5040" s="42">
        <v>-4.9954828080990277E-3</v>
      </c>
      <c r="AF5040" s="32" t="s">
        <v>211</v>
      </c>
      <c r="AG5040">
        <v>374.46</v>
      </c>
      <c r="AH5040">
        <f t="shared" si="165"/>
        <v>30.335564853556484</v>
      </c>
      <c r="AI5040" s="180">
        <v>-4.9954828080990277E-3</v>
      </c>
      <c r="AJ5040" s="42">
        <f ca="1">_xlfn.NORM.INV(RAND(),VAR!$F$6,VAR!$F$7)</f>
        <v>3.4670180468008266E-2</v>
      </c>
    </row>
    <row r="5041" spans="27:36" x14ac:dyDescent="0.25">
      <c r="AA5041" s="32" t="s">
        <v>5623</v>
      </c>
      <c r="AB5041">
        <v>11.95</v>
      </c>
      <c r="AC5041">
        <f t="shared" si="164"/>
        <v>-0.91495872473669226</v>
      </c>
      <c r="AD5041" s="42">
        <v>-4.9958368026644662E-3</v>
      </c>
      <c r="AF5041" s="32" t="s">
        <v>5623</v>
      </c>
      <c r="AG5041">
        <v>11.95</v>
      </c>
      <c r="AH5041">
        <f t="shared" si="165"/>
        <v>-0.91495872473669226</v>
      </c>
      <c r="AI5041" s="180">
        <v>-4.9958368026644662E-3</v>
      </c>
      <c r="AJ5041" s="42">
        <f ca="1">_xlfn.NORM.INV(RAND(),VAR!$F$6,VAR!$F$7)</f>
        <v>2.1716937166331402E-2</v>
      </c>
    </row>
    <row r="5042" spans="27:36" x14ac:dyDescent="0.25">
      <c r="AA5042" s="32" t="s">
        <v>1584</v>
      </c>
      <c r="AB5042">
        <v>140.52000000000001</v>
      </c>
      <c r="AC5042">
        <f t="shared" si="164"/>
        <v>3.0507480199472026E-2</v>
      </c>
      <c r="AD5042" s="42">
        <v>-5.0272604970613699E-3</v>
      </c>
      <c r="AF5042" s="32" t="s">
        <v>1584</v>
      </c>
      <c r="AG5042">
        <v>140.52000000000001</v>
      </c>
      <c r="AH5042">
        <f t="shared" si="165"/>
        <v>3.0507480199472026E-2</v>
      </c>
      <c r="AI5042" s="180">
        <v>-5.0272604970613699E-3</v>
      </c>
      <c r="AJ5042" s="42">
        <f ca="1">_xlfn.NORM.INV(RAND(),VAR!$F$6,VAR!$F$7)</f>
        <v>-1.2486624039748682E-2</v>
      </c>
    </row>
    <row r="5043" spans="27:36" x14ac:dyDescent="0.25">
      <c r="AA5043" s="32" t="s">
        <v>3208</v>
      </c>
      <c r="AB5043">
        <v>136.36000000000001</v>
      </c>
      <c r="AC5043">
        <f t="shared" si="164"/>
        <v>-0.20651731160896125</v>
      </c>
      <c r="AD5043" s="42">
        <v>-5.034658883619092E-3</v>
      </c>
      <c r="AF5043" s="32" t="s">
        <v>3208</v>
      </c>
      <c r="AG5043">
        <v>136.36000000000001</v>
      </c>
      <c r="AH5043">
        <f t="shared" si="165"/>
        <v>-0.20651731160896125</v>
      </c>
      <c r="AI5043" s="180">
        <v>-5.034658883619092E-3</v>
      </c>
      <c r="AJ5043" s="42">
        <f ca="1">_xlfn.NORM.INV(RAND(),VAR!$F$6,VAR!$F$7)</f>
        <v>-2.5192271585440466E-2</v>
      </c>
    </row>
    <row r="5044" spans="27:36" x14ac:dyDescent="0.25">
      <c r="AA5044" s="32" t="s">
        <v>2473</v>
      </c>
      <c r="AB5044">
        <v>171.85</v>
      </c>
      <c r="AC5044">
        <f t="shared" si="164"/>
        <v>0.17753871454022208</v>
      </c>
      <c r="AD5044" s="42">
        <v>-5.0370541917554856E-3</v>
      </c>
      <c r="AF5044" s="32" t="s">
        <v>2473</v>
      </c>
      <c r="AG5044">
        <v>171.85</v>
      </c>
      <c r="AH5044">
        <f t="shared" si="165"/>
        <v>0.17753871454022208</v>
      </c>
      <c r="AI5044" s="180">
        <v>-5.0370541917554856E-3</v>
      </c>
      <c r="AJ5044" s="42">
        <f ca="1">_xlfn.NORM.INV(RAND(),VAR!$F$6,VAR!$F$7)</f>
        <v>1.5937710466259842E-3</v>
      </c>
    </row>
    <row r="5045" spans="27:36" x14ac:dyDescent="0.25">
      <c r="AA5045" s="32" t="s">
        <v>1614</v>
      </c>
      <c r="AB5045">
        <v>145.94</v>
      </c>
      <c r="AC5045">
        <f t="shared" si="164"/>
        <v>8.2601522842639596</v>
      </c>
      <c r="AD5045" s="42">
        <v>-5.0449959094628349E-3</v>
      </c>
      <c r="AF5045" s="32" t="s">
        <v>1614</v>
      </c>
      <c r="AG5045">
        <v>145.94</v>
      </c>
      <c r="AH5045">
        <f t="shared" si="165"/>
        <v>8.2601522842639596</v>
      </c>
      <c r="AI5045" s="180">
        <v>-5.0449959094628349E-3</v>
      </c>
      <c r="AJ5045" s="42">
        <f ca="1">_xlfn.NORM.INV(RAND(),VAR!$F$6,VAR!$F$7)</f>
        <v>-3.269594287052998E-2</v>
      </c>
    </row>
    <row r="5046" spans="27:36" x14ac:dyDescent="0.25">
      <c r="AA5046" s="32" t="s">
        <v>5408</v>
      </c>
      <c r="AB5046">
        <v>15.76</v>
      </c>
      <c r="AC5046">
        <f t="shared" si="164"/>
        <v>-0.80927024083262733</v>
      </c>
      <c r="AD5046" s="42">
        <v>-5.050505050505083E-3</v>
      </c>
      <c r="AF5046" s="32" t="s">
        <v>5408</v>
      </c>
      <c r="AG5046">
        <v>15.76</v>
      </c>
      <c r="AH5046">
        <f t="shared" si="165"/>
        <v>-0.80927024083262733</v>
      </c>
      <c r="AI5046" s="180">
        <v>-5.050505050505083E-3</v>
      </c>
      <c r="AJ5046" s="42">
        <f ca="1">_xlfn.NORM.INV(RAND(),VAR!$F$6,VAR!$F$7)</f>
        <v>-4.039900107852744E-3</v>
      </c>
    </row>
    <row r="5047" spans="27:36" x14ac:dyDescent="0.25">
      <c r="AA5047" s="32" t="s">
        <v>3767</v>
      </c>
      <c r="AB5047">
        <v>82.63</v>
      </c>
      <c r="AC5047">
        <f t="shared" si="164"/>
        <v>0.16808029403449254</v>
      </c>
      <c r="AD5047" s="42">
        <v>-5.0571944611680353E-3</v>
      </c>
      <c r="AF5047" s="32" t="s">
        <v>3767</v>
      </c>
      <c r="AG5047">
        <v>82.63</v>
      </c>
      <c r="AH5047">
        <f t="shared" si="165"/>
        <v>0.16808029403449254</v>
      </c>
      <c r="AI5047" s="180">
        <v>-5.0571944611680353E-3</v>
      </c>
      <c r="AJ5047" s="42">
        <f ca="1">_xlfn.NORM.INV(RAND(),VAR!$F$6,VAR!$F$7)</f>
        <v>2.6604278496650872E-2</v>
      </c>
    </row>
    <row r="5048" spans="27:36" x14ac:dyDescent="0.25">
      <c r="AA5048" s="32" t="s">
        <v>3964</v>
      </c>
      <c r="AB5048">
        <v>70.739999999999995</v>
      </c>
      <c r="AC5048">
        <f t="shared" si="164"/>
        <v>-0.60841406033766954</v>
      </c>
      <c r="AD5048" s="42">
        <v>-5.0632911392405333E-3</v>
      </c>
      <c r="AF5048" s="32" t="s">
        <v>3964</v>
      </c>
      <c r="AG5048">
        <v>70.739999999999995</v>
      </c>
      <c r="AH5048">
        <f t="shared" si="165"/>
        <v>-0.60841406033766954</v>
      </c>
      <c r="AI5048" s="180">
        <v>-5.0632911392405333E-3</v>
      </c>
      <c r="AJ5048" s="42">
        <f ca="1">_xlfn.NORM.INV(RAND(),VAR!$F$6,VAR!$F$7)</f>
        <v>2.9254509260067577E-2</v>
      </c>
    </row>
    <row r="5049" spans="27:36" x14ac:dyDescent="0.25">
      <c r="AA5049" s="32" t="s">
        <v>2204</v>
      </c>
      <c r="AB5049">
        <v>180.65</v>
      </c>
      <c r="AC5049">
        <f t="shared" si="164"/>
        <v>9.5711772911991178E-2</v>
      </c>
      <c r="AD5049" s="42">
        <v>-5.0669163408051388E-3</v>
      </c>
      <c r="AF5049" s="32" t="s">
        <v>2204</v>
      </c>
      <c r="AG5049">
        <v>180.65</v>
      </c>
      <c r="AH5049">
        <f t="shared" si="165"/>
        <v>9.5711772911991178E-2</v>
      </c>
      <c r="AI5049" s="180">
        <v>-5.0669163408051388E-3</v>
      </c>
      <c r="AJ5049" s="42">
        <f ca="1">_xlfn.NORM.INV(RAND(),VAR!$F$6,VAR!$F$7)</f>
        <v>1.9744914314376329E-2</v>
      </c>
    </row>
    <row r="5050" spans="27:36" x14ac:dyDescent="0.25">
      <c r="AA5050" s="32" t="s">
        <v>2555</v>
      </c>
      <c r="AB5050">
        <v>164.87</v>
      </c>
      <c r="AC5050">
        <f t="shared" si="164"/>
        <v>0.20001455710022586</v>
      </c>
      <c r="AD5050" s="42">
        <v>-5.0690966145676697E-3</v>
      </c>
      <c r="AF5050" s="32" t="s">
        <v>2555</v>
      </c>
      <c r="AG5050">
        <v>164.87</v>
      </c>
      <c r="AH5050">
        <f t="shared" si="165"/>
        <v>0.20001455710022586</v>
      </c>
      <c r="AI5050" s="180">
        <v>-5.0690966145676697E-3</v>
      </c>
      <c r="AJ5050" s="42">
        <f ca="1">_xlfn.NORM.INV(RAND(),VAR!$F$6,VAR!$F$7)</f>
        <v>-1.3409316255802329E-3</v>
      </c>
    </row>
    <row r="5051" spans="27:36" x14ac:dyDescent="0.25">
      <c r="AA5051" s="32" t="s">
        <v>1581</v>
      </c>
      <c r="AB5051">
        <v>137.38999999999999</v>
      </c>
      <c r="AC5051">
        <f t="shared" si="164"/>
        <v>-0.64568289663709511</v>
      </c>
      <c r="AD5051" s="42">
        <v>-5.0691577956406553E-3</v>
      </c>
      <c r="AF5051" s="32" t="s">
        <v>1581</v>
      </c>
      <c r="AG5051">
        <v>137.38999999999999</v>
      </c>
      <c r="AH5051">
        <f t="shared" si="165"/>
        <v>-0.64568289663709511</v>
      </c>
      <c r="AI5051" s="180">
        <v>-5.0691577956406553E-3</v>
      </c>
      <c r="AJ5051" s="42">
        <f ca="1">_xlfn.NORM.INV(RAND(),VAR!$F$6,VAR!$F$7)</f>
        <v>4.36507558202167E-2</v>
      </c>
    </row>
    <row r="5052" spans="27:36" x14ac:dyDescent="0.25">
      <c r="AA5052" s="32" t="s">
        <v>817</v>
      </c>
      <c r="AB5052">
        <v>387.76</v>
      </c>
      <c r="AC5052">
        <f t="shared" si="164"/>
        <v>48.522349936143037</v>
      </c>
      <c r="AD5052" s="42">
        <v>-5.0803099502232385E-3</v>
      </c>
      <c r="AF5052" s="32" t="s">
        <v>817</v>
      </c>
      <c r="AG5052">
        <v>387.76</v>
      </c>
      <c r="AH5052">
        <f t="shared" si="165"/>
        <v>48.522349936143037</v>
      </c>
      <c r="AI5052" s="180">
        <v>-5.0803099502232385E-3</v>
      </c>
      <c r="AJ5052" s="42">
        <f ca="1">_xlfn.NORM.INV(RAND(),VAR!$F$6,VAR!$F$7)</f>
        <v>4.3316262543034827E-3</v>
      </c>
    </row>
    <row r="5053" spans="27:36" x14ac:dyDescent="0.25">
      <c r="AA5053" s="32" t="s">
        <v>5854</v>
      </c>
      <c r="AB5053">
        <v>7.83</v>
      </c>
      <c r="AC5053">
        <f t="shared" si="164"/>
        <v>-0.88227334235453314</v>
      </c>
      <c r="AD5053" s="42">
        <v>-5.0825921219822545E-3</v>
      </c>
      <c r="AF5053" s="32" t="s">
        <v>5854</v>
      </c>
      <c r="AG5053">
        <v>7.83</v>
      </c>
      <c r="AH5053">
        <f t="shared" si="165"/>
        <v>-0.88227334235453314</v>
      </c>
      <c r="AI5053" s="180">
        <v>-5.0825921219822545E-3</v>
      </c>
      <c r="AJ5053" s="42">
        <f ca="1">_xlfn.NORM.INV(RAND(),VAR!$F$6,VAR!$F$7)</f>
        <v>-1.1423980923107727E-3</v>
      </c>
    </row>
    <row r="5054" spans="27:36" x14ac:dyDescent="0.25">
      <c r="AA5054" s="32" t="s">
        <v>3985</v>
      </c>
      <c r="AB5054">
        <v>66.510000000000005</v>
      </c>
      <c r="AC5054">
        <f t="shared" si="164"/>
        <v>-0.51985272884781986</v>
      </c>
      <c r="AD5054" s="42">
        <v>-5.0860134629766574E-3</v>
      </c>
      <c r="AF5054" s="32" t="s">
        <v>3985</v>
      </c>
      <c r="AG5054">
        <v>66.510000000000005</v>
      </c>
      <c r="AH5054">
        <f t="shared" si="165"/>
        <v>-0.51985272884781986</v>
      </c>
      <c r="AI5054" s="180">
        <v>-5.0860134629766574E-3</v>
      </c>
      <c r="AJ5054" s="42">
        <f ca="1">_xlfn.NORM.INV(RAND(),VAR!$F$6,VAR!$F$7)</f>
        <v>7.8540136284737782E-3</v>
      </c>
    </row>
    <row r="5055" spans="27:36" x14ac:dyDescent="0.25">
      <c r="AA5055" s="32" t="s">
        <v>3361</v>
      </c>
      <c r="AB5055">
        <v>138.52000000000001</v>
      </c>
      <c r="AC5055">
        <f t="shared" si="164"/>
        <v>-0.56429290387518871</v>
      </c>
      <c r="AD5055" s="42">
        <v>-5.0994756877108527E-3</v>
      </c>
      <c r="AF5055" s="32" t="s">
        <v>3361</v>
      </c>
      <c r="AG5055">
        <v>138.52000000000001</v>
      </c>
      <c r="AH5055">
        <f t="shared" si="165"/>
        <v>-0.56429290387518871</v>
      </c>
      <c r="AI5055" s="180">
        <v>-5.0994756877108527E-3</v>
      </c>
      <c r="AJ5055" s="42">
        <f ca="1">_xlfn.NORM.INV(RAND(),VAR!$F$6,VAR!$F$7)</f>
        <v>-1.7087315689877373E-2</v>
      </c>
    </row>
    <row r="5056" spans="27:36" x14ac:dyDescent="0.25">
      <c r="AA5056" s="32" t="s">
        <v>975</v>
      </c>
      <c r="AB5056">
        <v>317.92</v>
      </c>
      <c r="AC5056">
        <f t="shared" si="164"/>
        <v>0.81140675744971813</v>
      </c>
      <c r="AD5056" s="42">
        <v>-5.1009231732123128E-3</v>
      </c>
      <c r="AF5056" s="32" t="s">
        <v>975</v>
      </c>
      <c r="AG5056">
        <v>317.92</v>
      </c>
      <c r="AH5056">
        <f t="shared" si="165"/>
        <v>0.81140675744971813</v>
      </c>
      <c r="AI5056" s="180">
        <v>-5.1009231732123128E-3</v>
      </c>
      <c r="AJ5056" s="42">
        <f ca="1">_xlfn.NORM.INV(RAND(),VAR!$F$6,VAR!$F$7)</f>
        <v>-1.1177731237593826E-2</v>
      </c>
    </row>
    <row r="5057" spans="27:36" x14ac:dyDescent="0.25">
      <c r="AA5057" s="32" t="s">
        <v>1276</v>
      </c>
      <c r="AB5057">
        <v>175.51</v>
      </c>
      <c r="AC5057">
        <f t="shared" si="164"/>
        <v>-0.54737466474107699</v>
      </c>
      <c r="AD5057" s="42">
        <v>-5.1017516013831532E-3</v>
      </c>
      <c r="AF5057" s="32" t="s">
        <v>1276</v>
      </c>
      <c r="AG5057">
        <v>175.51</v>
      </c>
      <c r="AH5057">
        <f t="shared" si="165"/>
        <v>-0.54737466474107699</v>
      </c>
      <c r="AI5057" s="180">
        <v>-5.1017516013831532E-3</v>
      </c>
      <c r="AJ5057" s="42">
        <f ca="1">_xlfn.NORM.INV(RAND(),VAR!$F$6,VAR!$F$7)</f>
        <v>2.1355868955941094E-2</v>
      </c>
    </row>
    <row r="5058" spans="27:36" x14ac:dyDescent="0.25">
      <c r="AA5058" s="32" t="s">
        <v>700</v>
      </c>
      <c r="AB5058">
        <v>387.76</v>
      </c>
      <c r="AC5058">
        <f t="shared" si="164"/>
        <v>1.5854113881850913</v>
      </c>
      <c r="AD5058" s="42">
        <v>-5.1058370750480808E-3</v>
      </c>
      <c r="AF5058" s="32" t="s">
        <v>700</v>
      </c>
      <c r="AG5058">
        <v>387.76</v>
      </c>
      <c r="AH5058">
        <f t="shared" si="165"/>
        <v>1.5854113881850913</v>
      </c>
      <c r="AI5058" s="180">
        <v>-5.1058370750480808E-3</v>
      </c>
      <c r="AJ5058" s="42">
        <f ca="1">_xlfn.NORM.INV(RAND(),VAR!$F$6,VAR!$F$7)</f>
        <v>-1.0339488740735966E-2</v>
      </c>
    </row>
    <row r="5059" spans="27:36" x14ac:dyDescent="0.25">
      <c r="AA5059" s="32" t="s">
        <v>2519</v>
      </c>
      <c r="AB5059">
        <v>149.97999999999999</v>
      </c>
      <c r="AC5059">
        <f t="shared" si="164"/>
        <v>0.92553601232507376</v>
      </c>
      <c r="AD5059" s="42">
        <v>-5.1077943615257526E-3</v>
      </c>
      <c r="AF5059" s="32" t="s">
        <v>2519</v>
      </c>
      <c r="AG5059">
        <v>149.97999999999999</v>
      </c>
      <c r="AH5059">
        <f t="shared" si="165"/>
        <v>0.92553601232507376</v>
      </c>
      <c r="AI5059" s="180">
        <v>-5.1077943615257526E-3</v>
      </c>
      <c r="AJ5059" s="42">
        <f ca="1">_xlfn.NORM.INV(RAND(),VAR!$F$6,VAR!$F$7)</f>
        <v>-4.4809231656440318E-3</v>
      </c>
    </row>
    <row r="5060" spans="27:36" x14ac:dyDescent="0.25">
      <c r="AA5060" s="32" t="s">
        <v>3747</v>
      </c>
      <c r="AB5060">
        <v>77.89</v>
      </c>
      <c r="AC5060">
        <f t="shared" ref="AC5060:AC5123" si="166">(AB5060/AB5061)-1</f>
        <v>12.337328767123289</v>
      </c>
      <c r="AD5060" s="42">
        <v>-5.1092093498531499E-3</v>
      </c>
      <c r="AF5060" s="32" t="s">
        <v>3747</v>
      </c>
      <c r="AG5060">
        <v>77.89</v>
      </c>
      <c r="AH5060">
        <f t="shared" ref="AH5060:AH5123" si="167">(AG5060/AG5061)-1</f>
        <v>12.337328767123289</v>
      </c>
      <c r="AI5060" s="180">
        <v>-5.1092093498531499E-3</v>
      </c>
      <c r="AJ5060" s="42">
        <f ca="1">_xlfn.NORM.INV(RAND(),VAR!$F$6,VAR!$F$7)</f>
        <v>5.0085830053382616E-3</v>
      </c>
    </row>
    <row r="5061" spans="27:36" x14ac:dyDescent="0.25">
      <c r="AA5061" s="32" t="s">
        <v>7403</v>
      </c>
      <c r="AB5061">
        <v>5.84</v>
      </c>
      <c r="AC5061">
        <f t="shared" si="166"/>
        <v>-0.94730193105937555</v>
      </c>
      <c r="AD5061" s="42">
        <v>-5.110732538330498E-3</v>
      </c>
      <c r="AF5061" s="32" t="s">
        <v>7403</v>
      </c>
      <c r="AG5061">
        <v>5.84</v>
      </c>
      <c r="AH5061">
        <f t="shared" si="167"/>
        <v>-0.94730193105937555</v>
      </c>
      <c r="AI5061" s="180">
        <v>-5.110732538330498E-3</v>
      </c>
      <c r="AJ5061" s="42">
        <f ca="1">_xlfn.NORM.INV(RAND(),VAR!$F$6,VAR!$F$7)</f>
        <v>-7.7064088902453775E-4</v>
      </c>
    </row>
    <row r="5062" spans="27:36" x14ac:dyDescent="0.25">
      <c r="AA5062" s="32" t="s">
        <v>3545</v>
      </c>
      <c r="AB5062">
        <v>110.82</v>
      </c>
      <c r="AC5062">
        <f t="shared" si="166"/>
        <v>1.3750535790827261</v>
      </c>
      <c r="AD5062" s="42">
        <v>-5.1171559385941867E-3</v>
      </c>
      <c r="AF5062" s="32" t="s">
        <v>3545</v>
      </c>
      <c r="AG5062">
        <v>110.82</v>
      </c>
      <c r="AH5062">
        <f t="shared" si="167"/>
        <v>1.3750535790827261</v>
      </c>
      <c r="AI5062" s="180">
        <v>-5.1171559385941867E-3</v>
      </c>
      <c r="AJ5062" s="42">
        <f ca="1">_xlfn.NORM.INV(RAND(),VAR!$F$6,VAR!$F$7)</f>
        <v>4.7113862698809239E-2</v>
      </c>
    </row>
    <row r="5063" spans="27:36" x14ac:dyDescent="0.25">
      <c r="AA5063" s="32" t="s">
        <v>4176</v>
      </c>
      <c r="AB5063">
        <v>46.66</v>
      </c>
      <c r="AC5063">
        <f t="shared" si="166"/>
        <v>-0.78374119391916941</v>
      </c>
      <c r="AD5063" s="42">
        <v>-5.1172707889126645E-3</v>
      </c>
      <c r="AF5063" s="32" t="s">
        <v>4176</v>
      </c>
      <c r="AG5063">
        <v>46.66</v>
      </c>
      <c r="AH5063">
        <f t="shared" si="167"/>
        <v>-0.78374119391916941</v>
      </c>
      <c r="AI5063" s="180">
        <v>-5.1172707889126645E-3</v>
      </c>
      <c r="AJ5063" s="42">
        <f ca="1">_xlfn.NORM.INV(RAND(),VAR!$F$6,VAR!$F$7)</f>
        <v>-2.7582261798488408E-2</v>
      </c>
    </row>
    <row r="5064" spans="27:36" x14ac:dyDescent="0.25">
      <c r="AA5064" s="32" t="s">
        <v>2083</v>
      </c>
      <c r="AB5064">
        <v>215.76</v>
      </c>
      <c r="AC5064">
        <f t="shared" si="166"/>
        <v>14.876379690949227</v>
      </c>
      <c r="AD5064" s="42">
        <v>-5.1182736201411672E-3</v>
      </c>
      <c r="AF5064" s="32" t="s">
        <v>2083</v>
      </c>
      <c r="AG5064">
        <v>215.76</v>
      </c>
      <c r="AH5064">
        <f t="shared" si="167"/>
        <v>14.876379690949227</v>
      </c>
      <c r="AI5064" s="180">
        <v>-5.1182736201411672E-3</v>
      </c>
      <c r="AJ5064" s="42">
        <f ca="1">_xlfn.NORM.INV(RAND(),VAR!$F$6,VAR!$F$7)</f>
        <v>-1.6003474617808166E-2</v>
      </c>
    </row>
    <row r="5065" spans="27:36" x14ac:dyDescent="0.25">
      <c r="AA5065" s="32" t="s">
        <v>5524</v>
      </c>
      <c r="AB5065">
        <v>13.59</v>
      </c>
      <c r="AC5065">
        <f t="shared" si="166"/>
        <v>0.16852966466036112</v>
      </c>
      <c r="AD5065" s="42">
        <v>-5.1244509516837899E-3</v>
      </c>
      <c r="AF5065" s="32" t="s">
        <v>5524</v>
      </c>
      <c r="AG5065">
        <v>13.59</v>
      </c>
      <c r="AH5065">
        <f t="shared" si="167"/>
        <v>0.16852966466036112</v>
      </c>
      <c r="AI5065" s="180">
        <v>-5.1244509516837899E-3</v>
      </c>
      <c r="AJ5065" s="42">
        <f ca="1">_xlfn.NORM.INV(RAND(),VAR!$F$6,VAR!$F$7)</f>
        <v>8.6047441129302807E-3</v>
      </c>
    </row>
    <row r="5066" spans="27:36" x14ac:dyDescent="0.25">
      <c r="AA5066" s="32" t="s">
        <v>6882</v>
      </c>
      <c r="AB5066">
        <v>11.63</v>
      </c>
      <c r="AC5066">
        <f t="shared" si="166"/>
        <v>-0.97141241826852165</v>
      </c>
      <c r="AD5066" s="42">
        <v>-5.1325919589391145E-3</v>
      </c>
      <c r="AF5066" s="32" t="s">
        <v>6882</v>
      </c>
      <c r="AG5066">
        <v>11.63</v>
      </c>
      <c r="AH5066">
        <f t="shared" si="167"/>
        <v>-0.97141241826852165</v>
      </c>
      <c r="AI5066" s="180">
        <v>-5.1325919589391145E-3</v>
      </c>
      <c r="AJ5066" s="42">
        <f ca="1">_xlfn.NORM.INV(RAND(),VAR!$F$6,VAR!$F$7)</f>
        <v>-2.8760317726763643E-2</v>
      </c>
    </row>
    <row r="5067" spans="27:36" x14ac:dyDescent="0.25">
      <c r="AA5067" s="32" t="s">
        <v>196</v>
      </c>
      <c r="AB5067">
        <v>406.82</v>
      </c>
      <c r="AC5067">
        <f t="shared" si="166"/>
        <v>41.07032057911065</v>
      </c>
      <c r="AD5067" s="42">
        <v>-5.1354788222636172E-3</v>
      </c>
      <c r="AF5067" s="32" t="s">
        <v>196</v>
      </c>
      <c r="AG5067">
        <v>406.82</v>
      </c>
      <c r="AH5067">
        <f t="shared" si="167"/>
        <v>41.07032057911065</v>
      </c>
      <c r="AI5067" s="180">
        <v>-5.1354788222636172E-3</v>
      </c>
      <c r="AJ5067" s="42">
        <f ca="1">_xlfn.NORM.INV(RAND(),VAR!$F$6,VAR!$F$7)</f>
        <v>-4.8303909447182242E-3</v>
      </c>
    </row>
    <row r="5068" spans="27:36" x14ac:dyDescent="0.25">
      <c r="AA5068" s="32" t="s">
        <v>5738</v>
      </c>
      <c r="AB5068">
        <v>9.67</v>
      </c>
      <c r="AC5068">
        <f t="shared" si="166"/>
        <v>-0.78235426513616924</v>
      </c>
      <c r="AD5068" s="42">
        <v>-5.1440329218107594E-3</v>
      </c>
      <c r="AF5068" s="32" t="s">
        <v>5738</v>
      </c>
      <c r="AG5068">
        <v>9.67</v>
      </c>
      <c r="AH5068">
        <f t="shared" si="167"/>
        <v>-0.78235426513616924</v>
      </c>
      <c r="AI5068" s="180">
        <v>-5.1440329218107594E-3</v>
      </c>
      <c r="AJ5068" s="42">
        <f ca="1">_xlfn.NORM.INV(RAND(),VAR!$F$6,VAR!$F$7)</f>
        <v>2.4267133155850509E-2</v>
      </c>
    </row>
    <row r="5069" spans="27:36" x14ac:dyDescent="0.25">
      <c r="AA5069" s="32" t="s">
        <v>4279</v>
      </c>
      <c r="AB5069">
        <v>44.43</v>
      </c>
      <c r="AC5069">
        <f t="shared" si="166"/>
        <v>4.7551813471502591</v>
      </c>
      <c r="AD5069" s="42">
        <v>-5.1500223914016097E-3</v>
      </c>
      <c r="AF5069" s="32" t="s">
        <v>4279</v>
      </c>
      <c r="AG5069">
        <v>44.43</v>
      </c>
      <c r="AH5069">
        <f t="shared" si="167"/>
        <v>4.7551813471502591</v>
      </c>
      <c r="AI5069" s="180">
        <v>-5.1500223914016097E-3</v>
      </c>
      <c r="AJ5069" s="42">
        <f ca="1">_xlfn.NORM.INV(RAND(),VAR!$F$6,VAR!$F$7)</f>
        <v>-7.2477620197945866E-4</v>
      </c>
    </row>
    <row r="5070" spans="27:36" x14ac:dyDescent="0.25">
      <c r="AA5070" s="32" t="s">
        <v>6091</v>
      </c>
      <c r="AB5070">
        <v>7.72</v>
      </c>
      <c r="AC5070">
        <f t="shared" si="166"/>
        <v>0</v>
      </c>
      <c r="AD5070" s="42">
        <v>-5.1546391752577136E-3</v>
      </c>
      <c r="AF5070" s="32" t="s">
        <v>6091</v>
      </c>
      <c r="AG5070">
        <v>7.72</v>
      </c>
      <c r="AH5070">
        <f t="shared" si="167"/>
        <v>0</v>
      </c>
      <c r="AI5070" s="180">
        <v>-5.1546391752577136E-3</v>
      </c>
      <c r="AJ5070" s="42">
        <f ca="1">_xlfn.NORM.INV(RAND(),VAR!$F$6,VAR!$F$7)</f>
        <v>4.5548596956393357E-3</v>
      </c>
    </row>
    <row r="5071" spans="27:36" x14ac:dyDescent="0.25">
      <c r="AA5071" s="32" t="s">
        <v>6186</v>
      </c>
      <c r="AB5071">
        <v>7.72</v>
      </c>
      <c r="AC5071">
        <f t="shared" si="166"/>
        <v>-0.76420281001832624</v>
      </c>
      <c r="AD5071" s="42">
        <v>-5.1546391752577136E-3</v>
      </c>
      <c r="AF5071" s="32" t="s">
        <v>6186</v>
      </c>
      <c r="AG5071">
        <v>7.72</v>
      </c>
      <c r="AH5071">
        <f t="shared" si="167"/>
        <v>-0.76420281001832624</v>
      </c>
      <c r="AI5071" s="180">
        <v>-5.1546391752577136E-3</v>
      </c>
      <c r="AJ5071" s="42">
        <f ca="1">_xlfn.NORM.INV(RAND(),VAR!$F$6,VAR!$F$7)</f>
        <v>1.5392569224362884E-2</v>
      </c>
    </row>
    <row r="5072" spans="27:36" x14ac:dyDescent="0.25">
      <c r="AA5072" s="32" t="s">
        <v>4780</v>
      </c>
      <c r="AB5072">
        <v>32.74</v>
      </c>
      <c r="AC5072">
        <f t="shared" si="166"/>
        <v>-0.69606386929075381</v>
      </c>
      <c r="AD5072" s="42">
        <v>-5.1656031601334806E-3</v>
      </c>
      <c r="AF5072" s="32" t="s">
        <v>4780</v>
      </c>
      <c r="AG5072">
        <v>32.74</v>
      </c>
      <c r="AH5072">
        <f t="shared" si="167"/>
        <v>-0.69606386929075381</v>
      </c>
      <c r="AI5072" s="180">
        <v>-5.1656031601334806E-3</v>
      </c>
      <c r="AJ5072" s="42">
        <f ca="1">_xlfn.NORM.INV(RAND(),VAR!$F$6,VAR!$F$7)</f>
        <v>5.2523363629892999E-3</v>
      </c>
    </row>
    <row r="5073" spans="27:36" x14ac:dyDescent="0.25">
      <c r="AA5073" s="32" t="s">
        <v>3563</v>
      </c>
      <c r="AB5073">
        <v>107.72</v>
      </c>
      <c r="AC5073">
        <f t="shared" si="166"/>
        <v>-0.72642539682539686</v>
      </c>
      <c r="AD5073" s="42">
        <v>-5.1717768747691073E-3</v>
      </c>
      <c r="AF5073" s="32" t="s">
        <v>3563</v>
      </c>
      <c r="AG5073">
        <v>107.72</v>
      </c>
      <c r="AH5073">
        <f t="shared" si="167"/>
        <v>-0.72642539682539686</v>
      </c>
      <c r="AI5073" s="180">
        <v>-5.1717768747691073E-3</v>
      </c>
      <c r="AJ5073" s="42">
        <f ca="1">_xlfn.NORM.INV(RAND(),VAR!$F$6,VAR!$F$7)</f>
        <v>-1.2433876879381184E-2</v>
      </c>
    </row>
    <row r="5074" spans="27:36" x14ac:dyDescent="0.25">
      <c r="AA5074" s="32" t="s">
        <v>456</v>
      </c>
      <c r="AB5074">
        <v>393.75</v>
      </c>
      <c r="AC5074">
        <f t="shared" si="166"/>
        <v>1.531177680637696</v>
      </c>
      <c r="AD5074" s="42">
        <v>-5.1793835270338429E-3</v>
      </c>
      <c r="AF5074" s="32" t="s">
        <v>456</v>
      </c>
      <c r="AG5074">
        <v>393.75</v>
      </c>
      <c r="AH5074">
        <f t="shared" si="167"/>
        <v>1.531177680637696</v>
      </c>
      <c r="AI5074" s="180">
        <v>-5.1793835270338429E-3</v>
      </c>
      <c r="AJ5074" s="42">
        <f ca="1">_xlfn.NORM.INV(RAND(),VAR!$F$6,VAR!$F$7)</f>
        <v>-3.4101415051478647E-3</v>
      </c>
    </row>
    <row r="5075" spans="27:36" x14ac:dyDescent="0.25">
      <c r="AA5075" s="32" t="s">
        <v>2783</v>
      </c>
      <c r="AB5075">
        <v>155.56</v>
      </c>
      <c r="AC5075">
        <f t="shared" si="166"/>
        <v>-0.11928890901885292</v>
      </c>
      <c r="AD5075" s="42">
        <v>-5.180021743301122E-3</v>
      </c>
      <c r="AF5075" s="32" t="s">
        <v>2783</v>
      </c>
      <c r="AG5075">
        <v>155.56</v>
      </c>
      <c r="AH5075">
        <f t="shared" si="167"/>
        <v>-0.11928890901885292</v>
      </c>
      <c r="AI5075" s="180">
        <v>-5.180021743301122E-3</v>
      </c>
      <c r="AJ5075" s="42">
        <f ca="1">_xlfn.NORM.INV(RAND(),VAR!$F$6,VAR!$F$7)</f>
        <v>1.7864755828046312E-2</v>
      </c>
    </row>
    <row r="5076" spans="27:36" x14ac:dyDescent="0.25">
      <c r="AA5076" s="32" t="s">
        <v>2192</v>
      </c>
      <c r="AB5076">
        <v>176.63</v>
      </c>
      <c r="AC5076">
        <f t="shared" si="166"/>
        <v>-5.0069915026352607E-2</v>
      </c>
      <c r="AD5076" s="42">
        <v>-5.1816389749367309E-3</v>
      </c>
      <c r="AF5076" s="32" t="s">
        <v>2192</v>
      </c>
      <c r="AG5076">
        <v>176.63</v>
      </c>
      <c r="AH5076">
        <f t="shared" si="167"/>
        <v>-5.0069915026352607E-2</v>
      </c>
      <c r="AI5076" s="180">
        <v>-5.1816389749367309E-3</v>
      </c>
      <c r="AJ5076" s="42">
        <f ca="1">_xlfn.NORM.INV(RAND(),VAR!$F$6,VAR!$F$7)</f>
        <v>-8.4555682917735798E-4</v>
      </c>
    </row>
    <row r="5077" spans="27:36" x14ac:dyDescent="0.25">
      <c r="AA5077" s="32" t="s">
        <v>2139</v>
      </c>
      <c r="AB5077">
        <v>185.94</v>
      </c>
      <c r="AC5077">
        <f t="shared" si="166"/>
        <v>-0.31186854668591091</v>
      </c>
      <c r="AD5077" s="42">
        <v>-5.1896634743994197E-3</v>
      </c>
      <c r="AF5077" s="32" t="s">
        <v>2139</v>
      </c>
      <c r="AG5077">
        <v>185.94</v>
      </c>
      <c r="AH5077">
        <f t="shared" si="167"/>
        <v>-0.31186854668591091</v>
      </c>
      <c r="AI5077" s="180">
        <v>-5.1896634743994197E-3</v>
      </c>
      <c r="AJ5077" s="42">
        <f ca="1">_xlfn.NORM.INV(RAND(),VAR!$F$6,VAR!$F$7)</f>
        <v>-1.4792611202326755E-2</v>
      </c>
    </row>
    <row r="5078" spans="27:36" x14ac:dyDescent="0.25">
      <c r="AA5078" s="32" t="s">
        <v>1107</v>
      </c>
      <c r="AB5078">
        <v>270.20999999999998</v>
      </c>
      <c r="AC5078">
        <f t="shared" si="166"/>
        <v>-0.31216271255472972</v>
      </c>
      <c r="AD5078" s="42">
        <v>-5.1910757676165709E-3</v>
      </c>
      <c r="AF5078" s="32" t="s">
        <v>1107</v>
      </c>
      <c r="AG5078">
        <v>270.20999999999998</v>
      </c>
      <c r="AH5078">
        <f t="shared" si="167"/>
        <v>-0.31216271255472972</v>
      </c>
      <c r="AI5078" s="180">
        <v>-5.1910757676165709E-3</v>
      </c>
      <c r="AJ5078" s="42">
        <f ca="1">_xlfn.NORM.INV(RAND(),VAR!$F$6,VAR!$F$7)</f>
        <v>-1.8195195592051502E-3</v>
      </c>
    </row>
    <row r="5079" spans="27:36" x14ac:dyDescent="0.25">
      <c r="AA5079" s="32" t="s">
        <v>435</v>
      </c>
      <c r="AB5079">
        <v>392.84</v>
      </c>
      <c r="AC5079">
        <f t="shared" si="166"/>
        <v>50.284595300261095</v>
      </c>
      <c r="AD5079" s="42">
        <v>-5.1913191015219295E-3</v>
      </c>
      <c r="AF5079" s="32" t="s">
        <v>435</v>
      </c>
      <c r="AG5079">
        <v>392.84</v>
      </c>
      <c r="AH5079">
        <f t="shared" si="167"/>
        <v>50.284595300261095</v>
      </c>
      <c r="AI5079" s="180">
        <v>-5.1913191015219295E-3</v>
      </c>
      <c r="AJ5079" s="42">
        <f ca="1">_xlfn.NORM.INV(RAND(),VAR!$F$6,VAR!$F$7)</f>
        <v>-1.2623264458747242E-2</v>
      </c>
    </row>
    <row r="5080" spans="27:36" x14ac:dyDescent="0.25">
      <c r="AA5080" s="32" t="s">
        <v>5867</v>
      </c>
      <c r="AB5080">
        <v>7.66</v>
      </c>
      <c r="AC5080">
        <f t="shared" si="166"/>
        <v>-0.42793129200896196</v>
      </c>
      <c r="AD5080" s="42">
        <v>-5.1948051948051965E-3</v>
      </c>
      <c r="AF5080" s="32" t="s">
        <v>5867</v>
      </c>
      <c r="AG5080">
        <v>7.66</v>
      </c>
      <c r="AH5080">
        <f t="shared" si="167"/>
        <v>-0.42793129200896196</v>
      </c>
      <c r="AI5080" s="180">
        <v>-5.1948051948051965E-3</v>
      </c>
      <c r="AJ5080" s="42">
        <f ca="1">_xlfn.NORM.INV(RAND(),VAR!$F$6,VAR!$F$7)</f>
        <v>-1.1077383408680879E-2</v>
      </c>
    </row>
    <row r="5081" spans="27:36" x14ac:dyDescent="0.25">
      <c r="AA5081" s="32" t="s">
        <v>5522</v>
      </c>
      <c r="AB5081">
        <v>13.39</v>
      </c>
      <c r="AC5081">
        <f t="shared" si="166"/>
        <v>-0.49962630792227203</v>
      </c>
      <c r="AD5081" s="42">
        <v>-5.2005943536403976E-3</v>
      </c>
      <c r="AF5081" s="32" t="s">
        <v>5522</v>
      </c>
      <c r="AG5081">
        <v>13.39</v>
      </c>
      <c r="AH5081">
        <f t="shared" si="167"/>
        <v>-0.49962630792227203</v>
      </c>
      <c r="AI5081" s="180">
        <v>-5.2005943536403976E-3</v>
      </c>
      <c r="AJ5081" s="42">
        <f ca="1">_xlfn.NORM.INV(RAND(),VAR!$F$6,VAR!$F$7)</f>
        <v>1.6692401838252852E-2</v>
      </c>
    </row>
    <row r="5082" spans="27:36" x14ac:dyDescent="0.25">
      <c r="AA5082" s="32" t="s">
        <v>5097</v>
      </c>
      <c r="AB5082">
        <v>26.76</v>
      </c>
      <c r="AC5082">
        <f t="shared" si="166"/>
        <v>-0.91012292604285616</v>
      </c>
      <c r="AD5082" s="42">
        <v>-5.2044609665425901E-3</v>
      </c>
      <c r="AF5082" s="32" t="s">
        <v>5097</v>
      </c>
      <c r="AG5082">
        <v>26.76</v>
      </c>
      <c r="AH5082">
        <f t="shared" si="167"/>
        <v>-0.91012292604285616</v>
      </c>
      <c r="AI5082" s="180">
        <v>-5.2044609665425901E-3</v>
      </c>
      <c r="AJ5082" s="42">
        <f ca="1">_xlfn.NORM.INV(RAND(),VAR!$F$6,VAR!$F$7)</f>
        <v>2.1620949366884549E-3</v>
      </c>
    </row>
    <row r="5083" spans="27:36" x14ac:dyDescent="0.25">
      <c r="AA5083" s="32" t="s">
        <v>260</v>
      </c>
      <c r="AB5083">
        <v>297.74</v>
      </c>
      <c r="AC5083">
        <f t="shared" si="166"/>
        <v>1.1375547419053773</v>
      </c>
      <c r="AD5083" s="42">
        <v>-5.2121617106581919E-3</v>
      </c>
      <c r="AF5083" s="32" t="s">
        <v>260</v>
      </c>
      <c r="AG5083">
        <v>297.74</v>
      </c>
      <c r="AH5083">
        <f t="shared" si="167"/>
        <v>1.1375547419053773</v>
      </c>
      <c r="AI5083" s="180">
        <v>-5.2121617106581919E-3</v>
      </c>
      <c r="AJ5083" s="42">
        <f ca="1">_xlfn.NORM.INV(RAND(),VAR!$F$6,VAR!$F$7)</f>
        <v>1.0982276998782022E-2</v>
      </c>
    </row>
    <row r="5084" spans="27:36" x14ac:dyDescent="0.25">
      <c r="AA5084" s="32" t="s">
        <v>2924</v>
      </c>
      <c r="AB5084">
        <v>139.29</v>
      </c>
      <c r="AC5084">
        <f t="shared" si="166"/>
        <v>1.4198339886413169E-2</v>
      </c>
      <c r="AD5084" s="42">
        <v>-5.2135409227254126E-3</v>
      </c>
      <c r="AF5084" s="32" t="s">
        <v>2924</v>
      </c>
      <c r="AG5084">
        <v>139.29</v>
      </c>
      <c r="AH5084">
        <f t="shared" si="167"/>
        <v>1.4198339886413169E-2</v>
      </c>
      <c r="AI5084" s="180">
        <v>-5.2135409227254126E-3</v>
      </c>
      <c r="AJ5084" s="42">
        <f ca="1">_xlfn.NORM.INV(RAND(),VAR!$F$6,VAR!$F$7)</f>
        <v>3.1416797250528204E-3</v>
      </c>
    </row>
    <row r="5085" spans="27:36" x14ac:dyDescent="0.25">
      <c r="AA5085" s="32" t="s">
        <v>3213</v>
      </c>
      <c r="AB5085">
        <v>137.34</v>
      </c>
      <c r="AC5085">
        <f t="shared" si="166"/>
        <v>-0.6571043367538012</v>
      </c>
      <c r="AD5085" s="42">
        <v>-5.2151238591916504E-3</v>
      </c>
      <c r="AF5085" s="32" t="s">
        <v>3213</v>
      </c>
      <c r="AG5085">
        <v>137.34</v>
      </c>
      <c r="AH5085">
        <f t="shared" si="167"/>
        <v>-0.6571043367538012</v>
      </c>
      <c r="AI5085" s="180">
        <v>-5.2151238591916504E-3</v>
      </c>
      <c r="AJ5085" s="42">
        <f ca="1">_xlfn.NORM.INV(RAND(),VAR!$F$6,VAR!$F$7)</f>
        <v>1.989440978332227E-2</v>
      </c>
    </row>
    <row r="5086" spans="27:36" x14ac:dyDescent="0.25">
      <c r="AA5086" s="32" t="s">
        <v>500</v>
      </c>
      <c r="AB5086">
        <v>400.53</v>
      </c>
      <c r="AC5086">
        <f t="shared" si="166"/>
        <v>1.4155961642844219</v>
      </c>
      <c r="AD5086" s="42">
        <v>-5.2157067282617708E-3</v>
      </c>
      <c r="AF5086" s="32" t="s">
        <v>500</v>
      </c>
      <c r="AG5086">
        <v>400.53</v>
      </c>
      <c r="AH5086">
        <f t="shared" si="167"/>
        <v>1.4155961642844219</v>
      </c>
      <c r="AI5086" s="180">
        <v>-5.2157067282617708E-3</v>
      </c>
      <c r="AJ5086" s="42">
        <f ca="1">_xlfn.NORM.INV(RAND(),VAR!$F$6,VAR!$F$7)</f>
        <v>4.0779921974937886E-3</v>
      </c>
    </row>
    <row r="5087" spans="27:36" x14ac:dyDescent="0.25">
      <c r="AA5087" s="32" t="s">
        <v>2608</v>
      </c>
      <c r="AB5087">
        <v>165.81</v>
      </c>
      <c r="AC5087">
        <f t="shared" si="166"/>
        <v>-0.56914561895852822</v>
      </c>
      <c r="AD5087" s="42">
        <v>-5.2195824334053675E-3</v>
      </c>
      <c r="AF5087" s="32" t="s">
        <v>2608</v>
      </c>
      <c r="AG5087">
        <v>165.81</v>
      </c>
      <c r="AH5087">
        <f t="shared" si="167"/>
        <v>-0.56914561895852822</v>
      </c>
      <c r="AI5087" s="180">
        <v>-5.2195824334053675E-3</v>
      </c>
      <c r="AJ5087" s="42">
        <f ca="1">_xlfn.NORM.INV(RAND(),VAR!$F$6,VAR!$F$7)</f>
        <v>-2.151207573379171E-2</v>
      </c>
    </row>
    <row r="5088" spans="27:36" x14ac:dyDescent="0.25">
      <c r="AA5088" s="32" t="s">
        <v>846</v>
      </c>
      <c r="AB5088">
        <v>384.84</v>
      </c>
      <c r="AC5088">
        <f t="shared" si="166"/>
        <v>49.503937007874015</v>
      </c>
      <c r="AD5088" s="42">
        <v>-5.2215271674508346E-3</v>
      </c>
      <c r="AF5088" s="32" t="s">
        <v>846</v>
      </c>
      <c r="AG5088">
        <v>384.84</v>
      </c>
      <c r="AH5088">
        <f t="shared" si="167"/>
        <v>49.503937007874015</v>
      </c>
      <c r="AI5088" s="180">
        <v>-5.2215271674508346E-3</v>
      </c>
      <c r="AJ5088" s="42">
        <f ca="1">_xlfn.NORM.INV(RAND(),VAR!$F$6,VAR!$F$7)</f>
        <v>-1.9689141541674752E-3</v>
      </c>
    </row>
    <row r="5089" spans="27:36" x14ac:dyDescent="0.25">
      <c r="AA5089" s="32" t="s">
        <v>5866</v>
      </c>
      <c r="AB5089">
        <v>7.62</v>
      </c>
      <c r="AC5089">
        <f t="shared" si="166"/>
        <v>-0.96327179833228904</v>
      </c>
      <c r="AD5089" s="42">
        <v>-5.2219321148825326E-3</v>
      </c>
      <c r="AF5089" s="32" t="s">
        <v>5866</v>
      </c>
      <c r="AG5089">
        <v>7.62</v>
      </c>
      <c r="AH5089">
        <f t="shared" si="167"/>
        <v>-0.96327179833228904</v>
      </c>
      <c r="AI5089" s="180">
        <v>-5.2219321148825326E-3</v>
      </c>
      <c r="AJ5089" s="42">
        <f ca="1">_xlfn.NORM.INV(RAND(),VAR!$F$6,VAR!$F$7)</f>
        <v>-1.7282765657826032E-2</v>
      </c>
    </row>
    <row r="5090" spans="27:36" x14ac:dyDescent="0.25">
      <c r="AA5090" s="32" t="s">
        <v>2383</v>
      </c>
      <c r="AB5090">
        <v>207.47</v>
      </c>
      <c r="AC5090">
        <f t="shared" si="166"/>
        <v>0.1356396080792599</v>
      </c>
      <c r="AD5090" s="42">
        <v>-5.2263137706175522E-3</v>
      </c>
      <c r="AF5090" s="32" t="s">
        <v>2383</v>
      </c>
      <c r="AG5090">
        <v>207.47</v>
      </c>
      <c r="AH5090">
        <f t="shared" si="167"/>
        <v>0.1356396080792599</v>
      </c>
      <c r="AI5090" s="180">
        <v>-5.2263137706175522E-3</v>
      </c>
      <c r="AJ5090" s="42">
        <f ca="1">_xlfn.NORM.INV(RAND(),VAR!$F$6,VAR!$F$7)</f>
        <v>1.797925161221756E-2</v>
      </c>
    </row>
    <row r="5091" spans="27:36" x14ac:dyDescent="0.25">
      <c r="AA5091" s="32" t="s">
        <v>2195</v>
      </c>
      <c r="AB5091">
        <v>182.69</v>
      </c>
      <c r="AC5091">
        <f t="shared" si="166"/>
        <v>-0.33198040076056756</v>
      </c>
      <c r="AD5091" s="42">
        <v>-5.2273346038660407E-3</v>
      </c>
      <c r="AF5091" s="32" t="s">
        <v>2195</v>
      </c>
      <c r="AG5091">
        <v>182.69</v>
      </c>
      <c r="AH5091">
        <f t="shared" si="167"/>
        <v>-0.33198040076056756</v>
      </c>
      <c r="AI5091" s="180">
        <v>-5.2273346038660407E-3</v>
      </c>
      <c r="AJ5091" s="42">
        <f ca="1">_xlfn.NORM.INV(RAND(),VAR!$F$6,VAR!$F$7)</f>
        <v>1.2596834101281573E-2</v>
      </c>
    </row>
    <row r="5092" spans="27:36" x14ac:dyDescent="0.25">
      <c r="AA5092" s="32" t="s">
        <v>1029</v>
      </c>
      <c r="AB5092">
        <v>273.48</v>
      </c>
      <c r="AC5092">
        <f t="shared" si="166"/>
        <v>3</v>
      </c>
      <c r="AD5092" s="42">
        <v>-5.2378873854211916E-3</v>
      </c>
      <c r="AF5092" s="32" t="s">
        <v>1029</v>
      </c>
      <c r="AG5092">
        <v>273.48</v>
      </c>
      <c r="AH5092">
        <f t="shared" si="167"/>
        <v>3</v>
      </c>
      <c r="AI5092" s="180">
        <v>-5.2378873854211916E-3</v>
      </c>
      <c r="AJ5092" s="42">
        <f ca="1">_xlfn.NORM.INV(RAND(),VAR!$F$6,VAR!$F$7)</f>
        <v>9.2914990800401062E-4</v>
      </c>
    </row>
    <row r="5093" spans="27:36" x14ac:dyDescent="0.25">
      <c r="AA5093" s="32" t="s">
        <v>4027</v>
      </c>
      <c r="AB5093">
        <v>68.37</v>
      </c>
      <c r="AC5093">
        <f t="shared" si="166"/>
        <v>11.015817223198594</v>
      </c>
      <c r="AD5093" s="42">
        <v>-5.2378873854211916E-3</v>
      </c>
      <c r="AF5093" s="32" t="s">
        <v>4027</v>
      </c>
      <c r="AG5093">
        <v>68.37</v>
      </c>
      <c r="AH5093">
        <f t="shared" si="167"/>
        <v>11.015817223198594</v>
      </c>
      <c r="AI5093" s="180">
        <v>-5.2378873854211916E-3</v>
      </c>
      <c r="AJ5093" s="42">
        <f ca="1">_xlfn.NORM.INV(RAND(),VAR!$F$6,VAR!$F$7)</f>
        <v>5.4379671257819371E-3</v>
      </c>
    </row>
    <row r="5094" spans="27:36" x14ac:dyDescent="0.25">
      <c r="AA5094" s="32" t="s">
        <v>7399</v>
      </c>
      <c r="AB5094">
        <v>5.69</v>
      </c>
      <c r="AC5094">
        <f t="shared" si="166"/>
        <v>-0.95937165298107818</v>
      </c>
      <c r="AD5094" s="42">
        <v>-5.2447552447550949E-3</v>
      </c>
      <c r="AF5094" s="32" t="s">
        <v>7399</v>
      </c>
      <c r="AG5094">
        <v>5.69</v>
      </c>
      <c r="AH5094">
        <f t="shared" si="167"/>
        <v>-0.95937165298107818</v>
      </c>
      <c r="AI5094" s="180">
        <v>-5.2447552447550949E-3</v>
      </c>
      <c r="AJ5094" s="42">
        <f ca="1">_xlfn.NORM.INV(RAND(),VAR!$F$6,VAR!$F$7)</f>
        <v>1.8037570682118757E-2</v>
      </c>
    </row>
    <row r="5095" spans="27:36" x14ac:dyDescent="0.25">
      <c r="AA5095" s="32" t="s">
        <v>1715</v>
      </c>
      <c r="AB5095">
        <v>140.05000000000001</v>
      </c>
      <c r="AC5095">
        <f t="shared" si="166"/>
        <v>3.1130690161527177</v>
      </c>
      <c r="AD5095" s="42">
        <v>-5.2560551175507841E-3</v>
      </c>
      <c r="AF5095" s="32" t="s">
        <v>1715</v>
      </c>
      <c r="AG5095">
        <v>140.05000000000001</v>
      </c>
      <c r="AH5095">
        <f t="shared" si="167"/>
        <v>3.1130690161527177</v>
      </c>
      <c r="AI5095" s="180">
        <v>-5.2560551175507841E-3</v>
      </c>
      <c r="AJ5095" s="42">
        <f ca="1">_xlfn.NORM.INV(RAND(),VAR!$F$6,VAR!$F$7)</f>
        <v>1.1432542088278241E-2</v>
      </c>
    </row>
    <row r="5096" spans="27:36" x14ac:dyDescent="0.25">
      <c r="AA5096" s="32" t="s">
        <v>4758</v>
      </c>
      <c r="AB5096">
        <v>34.049999999999997</v>
      </c>
      <c r="AC5096">
        <f t="shared" si="166"/>
        <v>-0.91424901783016022</v>
      </c>
      <c r="AD5096" s="42">
        <v>-5.2585451358457824E-3</v>
      </c>
      <c r="AF5096" s="32" t="s">
        <v>4758</v>
      </c>
      <c r="AG5096">
        <v>34.049999999999997</v>
      </c>
      <c r="AH5096">
        <f t="shared" si="167"/>
        <v>-0.91424901783016022</v>
      </c>
      <c r="AI5096" s="180">
        <v>-5.2585451358457824E-3</v>
      </c>
      <c r="AJ5096" s="42">
        <f ca="1">_xlfn.NORM.INV(RAND(),VAR!$F$6,VAR!$F$7)</f>
        <v>-1.8090599881783756E-2</v>
      </c>
    </row>
    <row r="5097" spans="27:36" x14ac:dyDescent="0.25">
      <c r="AA5097" s="32" t="s">
        <v>457</v>
      </c>
      <c r="AB5097">
        <v>397.08</v>
      </c>
      <c r="AC5097">
        <f t="shared" si="166"/>
        <v>16.507936507936506</v>
      </c>
      <c r="AD5097" s="42">
        <v>-5.2607846084473664E-3</v>
      </c>
      <c r="AF5097" s="32" t="s">
        <v>457</v>
      </c>
      <c r="AG5097">
        <v>397.08</v>
      </c>
      <c r="AH5097">
        <f t="shared" si="167"/>
        <v>16.507936507936506</v>
      </c>
      <c r="AI5097" s="180">
        <v>-5.2607846084473664E-3</v>
      </c>
      <c r="AJ5097" s="42">
        <f ca="1">_xlfn.NORM.INV(RAND(),VAR!$F$6,VAR!$F$7)</f>
        <v>5.7736436404428144E-3</v>
      </c>
    </row>
    <row r="5098" spans="27:36" x14ac:dyDescent="0.25">
      <c r="AA5098" s="32" t="s">
        <v>5271</v>
      </c>
      <c r="AB5098">
        <v>22.68</v>
      </c>
      <c r="AC5098">
        <f t="shared" si="166"/>
        <v>2</v>
      </c>
      <c r="AD5098" s="42">
        <v>-5.2631578947368585E-3</v>
      </c>
      <c r="AF5098" s="32" t="s">
        <v>5271</v>
      </c>
      <c r="AG5098">
        <v>22.68</v>
      </c>
      <c r="AH5098">
        <f t="shared" si="167"/>
        <v>2</v>
      </c>
      <c r="AI5098" s="180">
        <v>-5.2631578947368585E-3</v>
      </c>
      <c r="AJ5098" s="42">
        <f ca="1">_xlfn.NORM.INV(RAND(),VAR!$F$6,VAR!$F$7)</f>
        <v>-1.1004694219847178E-2</v>
      </c>
    </row>
    <row r="5099" spans="27:36" x14ac:dyDescent="0.25">
      <c r="AA5099" s="32" t="s">
        <v>7061</v>
      </c>
      <c r="AB5099">
        <v>7.56</v>
      </c>
      <c r="AC5099">
        <f t="shared" si="166"/>
        <v>-0.9578571826746195</v>
      </c>
      <c r="AD5099" s="42">
        <v>-5.2631578947368585E-3</v>
      </c>
      <c r="AF5099" s="32" t="s">
        <v>7061</v>
      </c>
      <c r="AG5099">
        <v>7.56</v>
      </c>
      <c r="AH5099">
        <f t="shared" si="167"/>
        <v>-0.9578571826746195</v>
      </c>
      <c r="AI5099" s="180">
        <v>-5.2631578947368585E-3</v>
      </c>
      <c r="AJ5099" s="42">
        <f ca="1">_xlfn.NORM.INV(RAND(),VAR!$F$6,VAR!$F$7)</f>
        <v>2.07017684336523E-2</v>
      </c>
    </row>
    <row r="5100" spans="27:36" x14ac:dyDescent="0.25">
      <c r="AA5100" s="32" t="s">
        <v>2253</v>
      </c>
      <c r="AB5100">
        <v>179.39</v>
      </c>
      <c r="AC5100">
        <f t="shared" si="166"/>
        <v>-1.9512461740271214E-2</v>
      </c>
      <c r="AD5100" s="42">
        <v>-5.2678274370634437E-3</v>
      </c>
      <c r="AF5100" s="32" t="s">
        <v>2253</v>
      </c>
      <c r="AG5100">
        <v>179.39</v>
      </c>
      <c r="AH5100">
        <f t="shared" si="167"/>
        <v>-1.9512461740271214E-2</v>
      </c>
      <c r="AI5100" s="180">
        <v>-5.2678274370634437E-3</v>
      </c>
      <c r="AJ5100" s="42">
        <f ca="1">_xlfn.NORM.INV(RAND(),VAR!$F$6,VAR!$F$7)</f>
        <v>-2.5853038809552358E-2</v>
      </c>
    </row>
    <row r="5101" spans="27:36" x14ac:dyDescent="0.25">
      <c r="AA5101" s="32" t="s">
        <v>2427</v>
      </c>
      <c r="AB5101">
        <v>182.96</v>
      </c>
      <c r="AC5101">
        <f t="shared" si="166"/>
        <v>4.1091873778274222</v>
      </c>
      <c r="AD5101" s="42">
        <v>-5.2737454466372791E-3</v>
      </c>
      <c r="AF5101" s="32" t="s">
        <v>2427</v>
      </c>
      <c r="AG5101">
        <v>182.96</v>
      </c>
      <c r="AH5101">
        <f t="shared" si="167"/>
        <v>4.1091873778274222</v>
      </c>
      <c r="AI5101" s="180">
        <v>-5.2737454466372791E-3</v>
      </c>
      <c r="AJ5101" s="42">
        <f ca="1">_xlfn.NORM.INV(RAND(),VAR!$F$6,VAR!$F$7)</f>
        <v>-7.7644391463674474E-3</v>
      </c>
    </row>
    <row r="5102" spans="27:36" x14ac:dyDescent="0.25">
      <c r="AA5102" s="32" t="s">
        <v>4521</v>
      </c>
      <c r="AB5102">
        <v>35.81</v>
      </c>
      <c r="AC5102">
        <f t="shared" si="166"/>
        <v>-0.8222916976824971</v>
      </c>
      <c r="AD5102" s="42">
        <v>-5.2777777777777146E-3</v>
      </c>
      <c r="AF5102" s="32" t="s">
        <v>4521</v>
      </c>
      <c r="AG5102">
        <v>35.81</v>
      </c>
      <c r="AH5102">
        <f t="shared" si="167"/>
        <v>-0.8222916976824971</v>
      </c>
      <c r="AI5102" s="180">
        <v>-5.2777777777777146E-3</v>
      </c>
      <c r="AJ5102" s="42">
        <f ca="1">_xlfn.NORM.INV(RAND(),VAR!$F$6,VAR!$F$7)</f>
        <v>1.3639813504364348E-2</v>
      </c>
    </row>
    <row r="5103" spans="27:36" x14ac:dyDescent="0.25">
      <c r="AA5103" s="32" t="s">
        <v>1984</v>
      </c>
      <c r="AB5103">
        <v>201.51</v>
      </c>
      <c r="AC5103">
        <f t="shared" si="166"/>
        <v>25.760956175298801</v>
      </c>
      <c r="AD5103" s="42">
        <v>-5.2818639549808699E-3</v>
      </c>
      <c r="AF5103" s="32" t="s">
        <v>1984</v>
      </c>
      <c r="AG5103">
        <v>201.51</v>
      </c>
      <c r="AH5103">
        <f t="shared" si="167"/>
        <v>25.760956175298801</v>
      </c>
      <c r="AI5103" s="180">
        <v>-5.2818639549808699E-3</v>
      </c>
      <c r="AJ5103" s="42">
        <f ca="1">_xlfn.NORM.INV(RAND(),VAR!$F$6,VAR!$F$7)</f>
        <v>-1.2466141132394207E-2</v>
      </c>
    </row>
    <row r="5104" spans="27:36" x14ac:dyDescent="0.25">
      <c r="AA5104" s="32" t="s">
        <v>5862</v>
      </c>
      <c r="AB5104">
        <v>7.53</v>
      </c>
      <c r="AC5104">
        <f t="shared" si="166"/>
        <v>-0.82585568917668828</v>
      </c>
      <c r="AD5104" s="42">
        <v>-5.2840158520475189E-3</v>
      </c>
      <c r="AF5104" s="32" t="s">
        <v>5862</v>
      </c>
      <c r="AG5104">
        <v>7.53</v>
      </c>
      <c r="AH5104">
        <f t="shared" si="167"/>
        <v>-0.82585568917668828</v>
      </c>
      <c r="AI5104" s="180">
        <v>-5.2840158520475189E-3</v>
      </c>
      <c r="AJ5104" s="42">
        <f ca="1">_xlfn.NORM.INV(RAND(),VAR!$F$6,VAR!$F$7)</f>
        <v>-1.3270217208735724E-2</v>
      </c>
    </row>
    <row r="5105" spans="27:36" x14ac:dyDescent="0.25">
      <c r="AA5105" s="32" t="s">
        <v>4296</v>
      </c>
      <c r="AB5105">
        <v>43.24</v>
      </c>
      <c r="AC5105">
        <f t="shared" si="166"/>
        <v>4.7500000000000009</v>
      </c>
      <c r="AD5105" s="42">
        <v>-5.2910052910052352E-3</v>
      </c>
      <c r="AF5105" s="32" t="s">
        <v>4296</v>
      </c>
      <c r="AG5105">
        <v>43.24</v>
      </c>
      <c r="AH5105">
        <f t="shared" si="167"/>
        <v>4.7500000000000009</v>
      </c>
      <c r="AI5105" s="180">
        <v>-5.2910052910052352E-3</v>
      </c>
      <c r="AJ5105" s="42">
        <f ca="1">_xlfn.NORM.INV(RAND(),VAR!$F$6,VAR!$F$7)</f>
        <v>3.4858620535264513E-2</v>
      </c>
    </row>
    <row r="5106" spans="27:36" x14ac:dyDescent="0.25">
      <c r="AA5106" s="32" t="s">
        <v>6065</v>
      </c>
      <c r="AB5106">
        <v>7.52</v>
      </c>
      <c r="AC5106">
        <f t="shared" si="166"/>
        <v>-0.95872440858444485</v>
      </c>
      <c r="AD5106" s="42">
        <v>-5.2910052910053462E-3</v>
      </c>
      <c r="AF5106" s="32" t="s">
        <v>6065</v>
      </c>
      <c r="AG5106">
        <v>7.52</v>
      </c>
      <c r="AH5106">
        <f t="shared" si="167"/>
        <v>-0.95872440858444485</v>
      </c>
      <c r="AI5106" s="180">
        <v>-5.2910052910053462E-3</v>
      </c>
      <c r="AJ5106" s="42">
        <f ca="1">_xlfn.NORM.INV(RAND(),VAR!$F$6,VAR!$F$7)</f>
        <v>-5.3388248314365306E-3</v>
      </c>
    </row>
    <row r="5107" spans="27:36" x14ac:dyDescent="0.25">
      <c r="AA5107" s="32" t="s">
        <v>2407</v>
      </c>
      <c r="AB5107">
        <v>182.19</v>
      </c>
      <c r="AC5107">
        <f t="shared" si="166"/>
        <v>23.259653794940082</v>
      </c>
      <c r="AD5107" s="42">
        <v>-5.2959161388949072E-3</v>
      </c>
      <c r="AF5107" s="32" t="s">
        <v>2407</v>
      </c>
      <c r="AG5107">
        <v>182.19</v>
      </c>
      <c r="AH5107">
        <f t="shared" si="167"/>
        <v>23.259653794940082</v>
      </c>
      <c r="AI5107" s="180">
        <v>-5.2959161388949072E-3</v>
      </c>
      <c r="AJ5107" s="42">
        <f ca="1">_xlfn.NORM.INV(RAND(),VAR!$F$6,VAR!$F$7)</f>
        <v>1.0368833193643933E-2</v>
      </c>
    </row>
    <row r="5108" spans="27:36" x14ac:dyDescent="0.25">
      <c r="AA5108" s="32" t="s">
        <v>5959</v>
      </c>
      <c r="AB5108">
        <v>7.51</v>
      </c>
      <c r="AC5108">
        <f t="shared" si="166"/>
        <v>0</v>
      </c>
      <c r="AD5108" s="42">
        <v>-5.2980132450330952E-3</v>
      </c>
      <c r="AF5108" s="32" t="s">
        <v>5959</v>
      </c>
      <c r="AG5108">
        <v>7.51</v>
      </c>
      <c r="AH5108">
        <f t="shared" si="167"/>
        <v>0</v>
      </c>
      <c r="AI5108" s="180">
        <v>-5.2980132450330952E-3</v>
      </c>
      <c r="AJ5108" s="42">
        <f ca="1">_xlfn.NORM.INV(RAND(),VAR!$F$6,VAR!$F$7)</f>
        <v>-2.5451929743349849E-2</v>
      </c>
    </row>
    <row r="5109" spans="27:36" x14ac:dyDescent="0.25">
      <c r="AA5109" s="32" t="s">
        <v>6773</v>
      </c>
      <c r="AB5109">
        <v>7.51</v>
      </c>
      <c r="AC5109">
        <f t="shared" si="166"/>
        <v>0.3339253996447602</v>
      </c>
      <c r="AD5109" s="42">
        <v>-5.2980132450330952E-3</v>
      </c>
      <c r="AF5109" s="32" t="s">
        <v>6773</v>
      </c>
      <c r="AG5109">
        <v>7.51</v>
      </c>
      <c r="AH5109">
        <f t="shared" si="167"/>
        <v>0.3339253996447602</v>
      </c>
      <c r="AI5109" s="180">
        <v>-5.2980132450330952E-3</v>
      </c>
      <c r="AJ5109" s="42">
        <f ca="1">_xlfn.NORM.INV(RAND(),VAR!$F$6,VAR!$F$7)</f>
        <v>1.2438369405808137E-2</v>
      </c>
    </row>
    <row r="5110" spans="27:36" x14ac:dyDescent="0.25">
      <c r="AA5110" s="32" t="s">
        <v>7302</v>
      </c>
      <c r="AB5110">
        <v>5.63</v>
      </c>
      <c r="AC5110">
        <f t="shared" si="166"/>
        <v>-0.96511339695129506</v>
      </c>
      <c r="AD5110" s="42">
        <v>-5.300353356890497E-3</v>
      </c>
      <c r="AF5110" s="32" t="s">
        <v>7302</v>
      </c>
      <c r="AG5110">
        <v>5.63</v>
      </c>
      <c r="AH5110">
        <f t="shared" si="167"/>
        <v>-0.96511339695129506</v>
      </c>
      <c r="AI5110" s="180">
        <v>-5.300353356890497E-3</v>
      </c>
      <c r="AJ5110" s="42">
        <f ca="1">_xlfn.NORM.INV(RAND(),VAR!$F$6,VAR!$F$7)</f>
        <v>1.3805678475585703E-2</v>
      </c>
    </row>
    <row r="5111" spans="27:36" x14ac:dyDescent="0.25">
      <c r="AA5111" s="32" t="s">
        <v>1364</v>
      </c>
      <c r="AB5111">
        <v>161.38</v>
      </c>
      <c r="AC5111">
        <f t="shared" si="166"/>
        <v>-0.63545596241161983</v>
      </c>
      <c r="AD5111" s="42">
        <v>-5.3007889546351494E-3</v>
      </c>
      <c r="AF5111" s="32" t="s">
        <v>1364</v>
      </c>
      <c r="AG5111">
        <v>161.38</v>
      </c>
      <c r="AH5111">
        <f t="shared" si="167"/>
        <v>-0.63545596241161983</v>
      </c>
      <c r="AI5111" s="180">
        <v>-5.3007889546351494E-3</v>
      </c>
      <c r="AJ5111" s="42">
        <f ca="1">_xlfn.NORM.INV(RAND(),VAR!$F$6,VAR!$F$7)</f>
        <v>-8.4766276542349601E-3</v>
      </c>
    </row>
    <row r="5112" spans="27:36" x14ac:dyDescent="0.25">
      <c r="AA5112" s="32" t="s">
        <v>659</v>
      </c>
      <c r="AB5112">
        <v>442.69</v>
      </c>
      <c r="AC5112">
        <f t="shared" si="166"/>
        <v>12.132304954019578</v>
      </c>
      <c r="AD5112" s="42">
        <v>-5.3027749691045845E-3</v>
      </c>
      <c r="AF5112" s="32" t="s">
        <v>659</v>
      </c>
      <c r="AG5112">
        <v>442.69</v>
      </c>
      <c r="AH5112">
        <f t="shared" si="167"/>
        <v>12.132304954019578</v>
      </c>
      <c r="AI5112" s="180">
        <v>-5.3027749691045845E-3</v>
      </c>
      <c r="AJ5112" s="42">
        <f ca="1">_xlfn.NORM.INV(RAND(),VAR!$F$6,VAR!$F$7)</f>
        <v>1.3387709025240561E-2</v>
      </c>
    </row>
    <row r="5113" spans="27:36" x14ac:dyDescent="0.25">
      <c r="AA5113" s="32" t="s">
        <v>4752</v>
      </c>
      <c r="AB5113">
        <v>33.71</v>
      </c>
      <c r="AC5113">
        <f t="shared" si="166"/>
        <v>2.001780943900267</v>
      </c>
      <c r="AD5113" s="42">
        <v>-5.311301268810853E-3</v>
      </c>
      <c r="AF5113" s="32" t="s">
        <v>4752</v>
      </c>
      <c r="AG5113">
        <v>33.71</v>
      </c>
      <c r="AH5113">
        <f t="shared" si="167"/>
        <v>2.001780943900267</v>
      </c>
      <c r="AI5113" s="180">
        <v>-5.311301268810853E-3</v>
      </c>
      <c r="AJ5113" s="42">
        <f ca="1">_xlfn.NORM.INV(RAND(),VAR!$F$6,VAR!$F$7)</f>
        <v>-1.2170050465052372E-2</v>
      </c>
    </row>
    <row r="5114" spans="27:36" x14ac:dyDescent="0.25">
      <c r="AA5114" s="32" t="s">
        <v>6902</v>
      </c>
      <c r="AB5114">
        <v>11.23</v>
      </c>
      <c r="AC5114">
        <f t="shared" si="166"/>
        <v>0.50133689839572182</v>
      </c>
      <c r="AD5114" s="42">
        <v>-5.3144375553586531E-3</v>
      </c>
      <c r="AF5114" s="32" t="s">
        <v>6902</v>
      </c>
      <c r="AG5114">
        <v>11.23</v>
      </c>
      <c r="AH5114">
        <f t="shared" si="167"/>
        <v>0.50133689839572182</v>
      </c>
      <c r="AI5114" s="180">
        <v>-5.3144375553586531E-3</v>
      </c>
      <c r="AJ5114" s="42">
        <f ca="1">_xlfn.NORM.INV(RAND(),VAR!$F$6,VAR!$F$7)</f>
        <v>8.9254983067607822E-3</v>
      </c>
    </row>
    <row r="5115" spans="27:36" x14ac:dyDescent="0.25">
      <c r="AA5115" s="32" t="s">
        <v>7044</v>
      </c>
      <c r="AB5115">
        <v>7.48</v>
      </c>
      <c r="AC5115">
        <f t="shared" si="166"/>
        <v>-0.9126882222481616</v>
      </c>
      <c r="AD5115" s="42">
        <v>-5.3191489361701372E-3</v>
      </c>
      <c r="AF5115" s="32" t="s">
        <v>7044</v>
      </c>
      <c r="AG5115">
        <v>7.48</v>
      </c>
      <c r="AH5115">
        <f t="shared" si="167"/>
        <v>-0.9126882222481616</v>
      </c>
      <c r="AI5115" s="180">
        <v>-5.3191489361701372E-3</v>
      </c>
      <c r="AJ5115" s="42">
        <f ca="1">_xlfn.NORM.INV(RAND(),VAR!$F$6,VAR!$F$7)</f>
        <v>-7.678035824275932E-3</v>
      </c>
    </row>
    <row r="5116" spans="27:36" x14ac:dyDescent="0.25">
      <c r="AA5116" s="32" t="s">
        <v>3755</v>
      </c>
      <c r="AB5116">
        <v>85.67</v>
      </c>
      <c r="AC5116">
        <f t="shared" si="166"/>
        <v>8.2019334049409238</v>
      </c>
      <c r="AD5116" s="42">
        <v>-5.340763961453554E-3</v>
      </c>
      <c r="AF5116" s="32" t="s">
        <v>3755</v>
      </c>
      <c r="AG5116">
        <v>85.67</v>
      </c>
      <c r="AH5116">
        <f t="shared" si="167"/>
        <v>8.2019334049409238</v>
      </c>
      <c r="AI5116" s="180">
        <v>-5.340763961453554E-3</v>
      </c>
      <c r="AJ5116" s="42">
        <f ca="1">_xlfn.NORM.INV(RAND(),VAR!$F$6,VAR!$F$7)</f>
        <v>-1.7935274498784186E-3</v>
      </c>
    </row>
    <row r="5117" spans="27:36" x14ac:dyDescent="0.25">
      <c r="AA5117" s="32" t="s">
        <v>6411</v>
      </c>
      <c r="AB5117">
        <v>9.31</v>
      </c>
      <c r="AC5117">
        <f t="shared" si="166"/>
        <v>-0.9489695242271432</v>
      </c>
      <c r="AD5117" s="42">
        <v>-5.3418803418802119E-3</v>
      </c>
      <c r="AF5117" s="32" t="s">
        <v>6411</v>
      </c>
      <c r="AG5117">
        <v>9.31</v>
      </c>
      <c r="AH5117">
        <f t="shared" si="167"/>
        <v>-0.9489695242271432</v>
      </c>
      <c r="AI5117" s="180">
        <v>-5.3418803418802119E-3</v>
      </c>
      <c r="AJ5117" s="42">
        <f ca="1">_xlfn.NORM.INV(RAND(),VAR!$F$6,VAR!$F$7)</f>
        <v>2.0619708890275045E-2</v>
      </c>
    </row>
    <row r="5118" spans="27:36" x14ac:dyDescent="0.25">
      <c r="AA5118" s="32" t="s">
        <v>1318</v>
      </c>
      <c r="AB5118">
        <v>182.44</v>
      </c>
      <c r="AC5118">
        <f t="shared" si="166"/>
        <v>23.521505376344084</v>
      </c>
      <c r="AD5118" s="42">
        <v>-5.3429287972958095E-3</v>
      </c>
      <c r="AF5118" s="32" t="s">
        <v>1318</v>
      </c>
      <c r="AG5118">
        <v>182.44</v>
      </c>
      <c r="AH5118">
        <f t="shared" si="167"/>
        <v>23.521505376344084</v>
      </c>
      <c r="AI5118" s="180">
        <v>-5.3429287972958095E-3</v>
      </c>
      <c r="AJ5118" s="42">
        <f ca="1">_xlfn.NORM.INV(RAND(),VAR!$F$6,VAR!$F$7)</f>
        <v>-1.763427671398617E-2</v>
      </c>
    </row>
    <row r="5119" spans="27:36" x14ac:dyDescent="0.25">
      <c r="AA5119" s="32" t="s">
        <v>5968</v>
      </c>
      <c r="AB5119">
        <v>7.44</v>
      </c>
      <c r="AC5119">
        <f t="shared" si="166"/>
        <v>-0.98359824518859817</v>
      </c>
      <c r="AD5119" s="42">
        <v>-5.3475935828877219E-3</v>
      </c>
      <c r="AF5119" s="32" t="s">
        <v>5968</v>
      </c>
      <c r="AG5119">
        <v>7.44</v>
      </c>
      <c r="AH5119">
        <f t="shared" si="167"/>
        <v>-0.98359824518859817</v>
      </c>
      <c r="AI5119" s="180">
        <v>-5.3475935828877219E-3</v>
      </c>
      <c r="AJ5119" s="42">
        <f ca="1">_xlfn.NORM.INV(RAND(),VAR!$F$6,VAR!$F$7)</f>
        <v>6.6784557472059766E-3</v>
      </c>
    </row>
    <row r="5120" spans="27:36" x14ac:dyDescent="0.25">
      <c r="AA5120" s="32" t="s">
        <v>640</v>
      </c>
      <c r="AB5120">
        <v>453.61</v>
      </c>
      <c r="AC5120">
        <f t="shared" si="166"/>
        <v>39.682511210762328</v>
      </c>
      <c r="AD5120" s="42">
        <v>-5.3502905383181476E-3</v>
      </c>
      <c r="AF5120" s="32" t="s">
        <v>640</v>
      </c>
      <c r="AG5120">
        <v>453.61</v>
      </c>
      <c r="AH5120">
        <f t="shared" si="167"/>
        <v>39.682511210762328</v>
      </c>
      <c r="AI5120" s="180">
        <v>-5.3502905383181476E-3</v>
      </c>
      <c r="AJ5120" s="42">
        <f ca="1">_xlfn.NORM.INV(RAND(),VAR!$F$6,VAR!$F$7)</f>
        <v>3.5561857894881019E-2</v>
      </c>
    </row>
    <row r="5121" spans="27:36" x14ac:dyDescent="0.25">
      <c r="AA5121" s="32" t="s">
        <v>6900</v>
      </c>
      <c r="AB5121">
        <v>11.15</v>
      </c>
      <c r="AC5121">
        <f t="shared" si="166"/>
        <v>-0.2496635262449528</v>
      </c>
      <c r="AD5121" s="42">
        <v>-5.3523639607493401E-3</v>
      </c>
      <c r="AF5121" s="32" t="s">
        <v>6900</v>
      </c>
      <c r="AG5121">
        <v>11.15</v>
      </c>
      <c r="AH5121">
        <f t="shared" si="167"/>
        <v>-0.2496635262449528</v>
      </c>
      <c r="AI5121" s="180">
        <v>-5.3523639607493401E-3</v>
      </c>
      <c r="AJ5121" s="42">
        <f ca="1">_xlfn.NORM.INV(RAND(),VAR!$F$6,VAR!$F$7)</f>
        <v>-5.6095622291311292E-3</v>
      </c>
    </row>
    <row r="5122" spans="27:36" x14ac:dyDescent="0.25">
      <c r="AA5122" s="32" t="s">
        <v>5414</v>
      </c>
      <c r="AB5122">
        <v>14.86</v>
      </c>
      <c r="AC5122">
        <f t="shared" si="166"/>
        <v>-0.9583286595625351</v>
      </c>
      <c r="AD5122" s="42">
        <v>-5.3547523427041055E-3</v>
      </c>
      <c r="AF5122" s="32" t="s">
        <v>5414</v>
      </c>
      <c r="AG5122">
        <v>14.86</v>
      </c>
      <c r="AH5122">
        <f t="shared" si="167"/>
        <v>-0.9583286595625351</v>
      </c>
      <c r="AI5122" s="180">
        <v>-5.3547523427041055E-3</v>
      </c>
      <c r="AJ5122" s="42">
        <f ca="1">_xlfn.NORM.INV(RAND(),VAR!$F$6,VAR!$F$7)</f>
        <v>-9.415362381933046E-3</v>
      </c>
    </row>
    <row r="5123" spans="27:36" x14ac:dyDescent="0.25">
      <c r="AA5123" s="32" t="s">
        <v>765</v>
      </c>
      <c r="AB5123">
        <v>356.6</v>
      </c>
      <c r="AC5123">
        <f t="shared" si="166"/>
        <v>10.295533734558125</v>
      </c>
      <c r="AD5123" s="42">
        <v>-5.3553497712818254E-3</v>
      </c>
      <c r="AF5123" s="32" t="s">
        <v>765</v>
      </c>
      <c r="AG5123">
        <v>356.6</v>
      </c>
      <c r="AH5123">
        <f t="shared" si="167"/>
        <v>10.295533734558125</v>
      </c>
      <c r="AI5123" s="180">
        <v>-5.3553497712818254E-3</v>
      </c>
      <c r="AJ5123" s="42">
        <f ca="1">_xlfn.NORM.INV(RAND(),VAR!$F$6,VAR!$F$7)</f>
        <v>8.6853695537910496E-3</v>
      </c>
    </row>
    <row r="5124" spans="27:36" x14ac:dyDescent="0.25">
      <c r="AA5124" s="32" t="s">
        <v>4479</v>
      </c>
      <c r="AB5124">
        <v>31.57</v>
      </c>
      <c r="AC5124">
        <f t="shared" ref="AC5124:AC5187" si="168">(AB5124/AB5125)-1</f>
        <v>2.4019396551724141</v>
      </c>
      <c r="AD5124" s="42">
        <v>-5.35601764335214E-3</v>
      </c>
      <c r="AF5124" s="32" t="s">
        <v>4479</v>
      </c>
      <c r="AG5124">
        <v>31.57</v>
      </c>
      <c r="AH5124">
        <f t="shared" ref="AH5124:AH5187" si="169">(AG5124/AG5125)-1</f>
        <v>2.4019396551724141</v>
      </c>
      <c r="AI5124" s="180">
        <v>-5.35601764335214E-3</v>
      </c>
      <c r="AJ5124" s="42">
        <f ca="1">_xlfn.NORM.INV(RAND(),VAR!$F$6,VAR!$F$7)</f>
        <v>-2.9572069483413389E-2</v>
      </c>
    </row>
    <row r="5125" spans="27:36" x14ac:dyDescent="0.25">
      <c r="AA5125" s="32" t="s">
        <v>6483</v>
      </c>
      <c r="AB5125">
        <v>9.2799999999999994</v>
      </c>
      <c r="AC5125">
        <f t="shared" si="168"/>
        <v>-0.94669423861221214</v>
      </c>
      <c r="AD5125" s="42">
        <v>-5.3590568060022381E-3</v>
      </c>
      <c r="AF5125" s="32" t="s">
        <v>6483</v>
      </c>
      <c r="AG5125">
        <v>9.2799999999999994</v>
      </c>
      <c r="AH5125">
        <f t="shared" si="169"/>
        <v>-0.94669423861221214</v>
      </c>
      <c r="AI5125" s="180">
        <v>-5.3590568060022381E-3</v>
      </c>
      <c r="AJ5125" s="42">
        <f ca="1">_xlfn.NORM.INV(RAND(),VAR!$F$6,VAR!$F$7)</f>
        <v>-3.95511948765199E-3</v>
      </c>
    </row>
    <row r="5126" spans="27:36" x14ac:dyDescent="0.25">
      <c r="AA5126" s="32" t="s">
        <v>1479</v>
      </c>
      <c r="AB5126">
        <v>174.09</v>
      </c>
      <c r="AC5126">
        <f t="shared" si="168"/>
        <v>8.0901527381100236E-2</v>
      </c>
      <c r="AD5126" s="42">
        <v>-5.3705079129291455E-3</v>
      </c>
      <c r="AF5126" s="32" t="s">
        <v>1479</v>
      </c>
      <c r="AG5126">
        <v>174.09</v>
      </c>
      <c r="AH5126">
        <f t="shared" si="169"/>
        <v>8.0901527381100236E-2</v>
      </c>
      <c r="AI5126" s="180">
        <v>-5.3705079129291455E-3</v>
      </c>
      <c r="AJ5126" s="42">
        <f ca="1">_xlfn.NORM.INV(RAND(),VAR!$F$6,VAR!$F$7)</f>
        <v>2.3627657701443239E-3</v>
      </c>
    </row>
    <row r="5127" spans="27:36" x14ac:dyDescent="0.25">
      <c r="AA5127" s="32" t="s">
        <v>1391</v>
      </c>
      <c r="AB5127">
        <v>161.06</v>
      </c>
      <c r="AC5127">
        <f t="shared" si="168"/>
        <v>3.833733493397359</v>
      </c>
      <c r="AD5127" s="42">
        <v>-5.3726919039090992E-3</v>
      </c>
      <c r="AF5127" s="32" t="s">
        <v>1391</v>
      </c>
      <c r="AG5127">
        <v>161.06</v>
      </c>
      <c r="AH5127">
        <f t="shared" si="169"/>
        <v>3.833733493397359</v>
      </c>
      <c r="AI5127" s="180">
        <v>-5.3726919039090992E-3</v>
      </c>
      <c r="AJ5127" s="42">
        <f ca="1">_xlfn.NORM.INV(RAND(),VAR!$F$6,VAR!$F$7)</f>
        <v>-1.3938306350375964E-2</v>
      </c>
    </row>
    <row r="5128" spans="27:36" x14ac:dyDescent="0.25">
      <c r="AA5128" s="32" t="s">
        <v>4989</v>
      </c>
      <c r="AB5128">
        <v>33.32</v>
      </c>
      <c r="AC5128">
        <f t="shared" si="168"/>
        <v>-0.79510515311769769</v>
      </c>
      <c r="AD5128" s="42">
        <v>-5.3731343283581756E-3</v>
      </c>
      <c r="AF5128" s="32" t="s">
        <v>4989</v>
      </c>
      <c r="AG5128">
        <v>33.32</v>
      </c>
      <c r="AH5128">
        <f t="shared" si="169"/>
        <v>-0.79510515311769769</v>
      </c>
      <c r="AI5128" s="180">
        <v>-5.3731343283581756E-3</v>
      </c>
      <c r="AJ5128" s="42">
        <f ca="1">_xlfn.NORM.INV(RAND(),VAR!$F$6,VAR!$F$7)</f>
        <v>5.314101261794101E-3</v>
      </c>
    </row>
    <row r="5129" spans="27:36" x14ac:dyDescent="0.25">
      <c r="AA5129" s="32" t="s">
        <v>1398</v>
      </c>
      <c r="AB5129">
        <v>162.62</v>
      </c>
      <c r="AC5129">
        <f t="shared" si="168"/>
        <v>11.576952822892499</v>
      </c>
      <c r="AD5129" s="42">
        <v>-5.3822629969418889E-3</v>
      </c>
      <c r="AF5129" s="32" t="s">
        <v>1398</v>
      </c>
      <c r="AG5129">
        <v>162.62</v>
      </c>
      <c r="AH5129">
        <f t="shared" si="169"/>
        <v>11.576952822892499</v>
      </c>
      <c r="AI5129" s="180">
        <v>-5.3822629969418889E-3</v>
      </c>
      <c r="AJ5129" s="42">
        <f ca="1">_xlfn.NORM.INV(RAND(),VAR!$F$6,VAR!$F$7)</f>
        <v>-5.6152999309450204E-2</v>
      </c>
    </row>
    <row r="5130" spans="27:36" x14ac:dyDescent="0.25">
      <c r="AA5130" s="32" t="s">
        <v>5512</v>
      </c>
      <c r="AB5130">
        <v>12.93</v>
      </c>
      <c r="AC5130">
        <f t="shared" si="168"/>
        <v>-0.84385943726603063</v>
      </c>
      <c r="AD5130" s="42">
        <v>-5.3846153846154321E-3</v>
      </c>
      <c r="AF5130" s="32" t="s">
        <v>5512</v>
      </c>
      <c r="AG5130">
        <v>12.93</v>
      </c>
      <c r="AH5130">
        <f t="shared" si="169"/>
        <v>-0.84385943726603063</v>
      </c>
      <c r="AI5130" s="180">
        <v>-5.3846153846154321E-3</v>
      </c>
      <c r="AJ5130" s="42">
        <f ca="1">_xlfn.NORM.INV(RAND(),VAR!$F$6,VAR!$F$7)</f>
        <v>-2.3029441965418604E-3</v>
      </c>
    </row>
    <row r="5131" spans="27:36" x14ac:dyDescent="0.25">
      <c r="AA5131" s="32" t="s">
        <v>3695</v>
      </c>
      <c r="AB5131">
        <v>82.81</v>
      </c>
      <c r="AC5131">
        <f t="shared" si="168"/>
        <v>10.251358695652174</v>
      </c>
      <c r="AD5131" s="42">
        <v>-5.4047561854432269E-3</v>
      </c>
      <c r="AF5131" s="32" t="s">
        <v>3695</v>
      </c>
      <c r="AG5131">
        <v>82.81</v>
      </c>
      <c r="AH5131">
        <f t="shared" si="169"/>
        <v>10.251358695652174</v>
      </c>
      <c r="AI5131" s="180">
        <v>-5.4047561854432269E-3</v>
      </c>
      <c r="AJ5131" s="42">
        <f ca="1">_xlfn.NORM.INV(RAND(),VAR!$F$6,VAR!$F$7)</f>
        <v>1.0092236274559935E-2</v>
      </c>
    </row>
    <row r="5132" spans="27:36" x14ac:dyDescent="0.25">
      <c r="AA5132" s="32" t="s">
        <v>6046</v>
      </c>
      <c r="AB5132">
        <v>7.36</v>
      </c>
      <c r="AC5132">
        <f t="shared" si="168"/>
        <v>-0.9813595380407254</v>
      </c>
      <c r="AD5132" s="42">
        <v>-5.4054054054054612E-3</v>
      </c>
      <c r="AF5132" s="32" t="s">
        <v>6046</v>
      </c>
      <c r="AG5132">
        <v>7.36</v>
      </c>
      <c r="AH5132">
        <f t="shared" si="169"/>
        <v>-0.9813595380407254</v>
      </c>
      <c r="AI5132" s="180">
        <v>-5.4054054054054612E-3</v>
      </c>
      <c r="AJ5132" s="42">
        <f ca="1">_xlfn.NORM.INV(RAND(),VAR!$F$6,VAR!$F$7)</f>
        <v>-4.4732944628410265E-2</v>
      </c>
    </row>
    <row r="5133" spans="27:36" x14ac:dyDescent="0.25">
      <c r="AA5133" s="32" t="s">
        <v>206</v>
      </c>
      <c r="AB5133">
        <v>394.84</v>
      </c>
      <c r="AC5133">
        <f t="shared" si="168"/>
        <v>42.010893246187365</v>
      </c>
      <c r="AD5133" s="42">
        <v>-5.415753545429447E-3</v>
      </c>
      <c r="AF5133" s="32" t="s">
        <v>206</v>
      </c>
      <c r="AG5133">
        <v>394.84</v>
      </c>
      <c r="AH5133">
        <f t="shared" si="169"/>
        <v>42.010893246187365</v>
      </c>
      <c r="AI5133" s="180">
        <v>-5.415753545429447E-3</v>
      </c>
      <c r="AJ5133" s="42">
        <f ca="1">_xlfn.NORM.INV(RAND(),VAR!$F$6,VAR!$F$7)</f>
        <v>1.602265897790674E-2</v>
      </c>
    </row>
    <row r="5134" spans="27:36" x14ac:dyDescent="0.25">
      <c r="AA5134" s="32" t="s">
        <v>6509</v>
      </c>
      <c r="AB5134">
        <v>9.18</v>
      </c>
      <c r="AC5134">
        <f t="shared" si="168"/>
        <v>-0.16545454545454552</v>
      </c>
      <c r="AD5134" s="42">
        <v>-5.4171180931744667E-3</v>
      </c>
      <c r="AF5134" s="32" t="s">
        <v>6509</v>
      </c>
      <c r="AG5134">
        <v>9.18</v>
      </c>
      <c r="AH5134">
        <f t="shared" si="169"/>
        <v>-0.16545454545454552</v>
      </c>
      <c r="AI5134" s="180">
        <v>-5.4171180931744667E-3</v>
      </c>
      <c r="AJ5134" s="42">
        <f ca="1">_xlfn.NORM.INV(RAND(),VAR!$F$6,VAR!$F$7)</f>
        <v>-9.0435766202193284E-3</v>
      </c>
    </row>
    <row r="5135" spans="27:36" x14ac:dyDescent="0.25">
      <c r="AA5135" s="32" t="s">
        <v>5726</v>
      </c>
      <c r="AB5135">
        <v>11</v>
      </c>
      <c r="AC5135">
        <f t="shared" si="168"/>
        <v>0</v>
      </c>
      <c r="AD5135" s="42">
        <v>-5.4249547920434127E-3</v>
      </c>
      <c r="AF5135" s="32" t="s">
        <v>5726</v>
      </c>
      <c r="AG5135">
        <v>11</v>
      </c>
      <c r="AH5135">
        <f t="shared" si="169"/>
        <v>0</v>
      </c>
      <c r="AI5135" s="180">
        <v>-5.4249547920434127E-3</v>
      </c>
      <c r="AJ5135" s="42">
        <f ca="1">_xlfn.NORM.INV(RAND(),VAR!$F$6,VAR!$F$7)</f>
        <v>-5.2670869871391324E-3</v>
      </c>
    </row>
    <row r="5136" spans="27:36" x14ac:dyDescent="0.25">
      <c r="AA5136" s="32" t="s">
        <v>6876</v>
      </c>
      <c r="AB5136">
        <v>11</v>
      </c>
      <c r="AC5136">
        <f t="shared" si="168"/>
        <v>-0.92677406470509915</v>
      </c>
      <c r="AD5136" s="42">
        <v>-5.4249547920434127E-3</v>
      </c>
      <c r="AF5136" s="32" t="s">
        <v>6876</v>
      </c>
      <c r="AG5136">
        <v>11</v>
      </c>
      <c r="AH5136">
        <f t="shared" si="169"/>
        <v>-0.92677406470509915</v>
      </c>
      <c r="AI5136" s="180">
        <v>-5.4249547920434127E-3</v>
      </c>
      <c r="AJ5136" s="42">
        <f ca="1">_xlfn.NORM.INV(RAND(),VAR!$F$6,VAR!$F$7)</f>
        <v>-7.4465897972218094E-3</v>
      </c>
    </row>
    <row r="5137" spans="27:36" x14ac:dyDescent="0.25">
      <c r="AA5137" s="32" t="s">
        <v>1724</v>
      </c>
      <c r="AB5137">
        <v>150.22</v>
      </c>
      <c r="AC5137">
        <f t="shared" si="168"/>
        <v>-0.14453302961275627</v>
      </c>
      <c r="AD5137" s="42">
        <v>-5.429025423728806E-3</v>
      </c>
      <c r="AF5137" s="32" t="s">
        <v>1724</v>
      </c>
      <c r="AG5137">
        <v>150.22</v>
      </c>
      <c r="AH5137">
        <f t="shared" si="169"/>
        <v>-0.14453302961275627</v>
      </c>
      <c r="AI5137" s="180">
        <v>-5.429025423728806E-3</v>
      </c>
      <c r="AJ5137" s="42">
        <f ca="1">_xlfn.NORM.INV(RAND(),VAR!$F$6,VAR!$F$7)</f>
        <v>3.1234843102716028E-2</v>
      </c>
    </row>
    <row r="5138" spans="27:36" x14ac:dyDescent="0.25">
      <c r="AA5138" s="32" t="s">
        <v>1801</v>
      </c>
      <c r="AB5138">
        <v>175.6</v>
      </c>
      <c r="AC5138">
        <f t="shared" si="168"/>
        <v>-0.1427455575082992</v>
      </c>
      <c r="AD5138" s="42">
        <v>-5.4372451291345714E-3</v>
      </c>
      <c r="AF5138" s="32" t="s">
        <v>1801</v>
      </c>
      <c r="AG5138">
        <v>175.6</v>
      </c>
      <c r="AH5138">
        <f t="shared" si="169"/>
        <v>-0.1427455575082992</v>
      </c>
      <c r="AI5138" s="180">
        <v>-5.4372451291345714E-3</v>
      </c>
      <c r="AJ5138" s="42">
        <f ca="1">_xlfn.NORM.INV(RAND(),VAR!$F$6,VAR!$F$7)</f>
        <v>-1.9766700516906634E-2</v>
      </c>
    </row>
    <row r="5139" spans="27:36" x14ac:dyDescent="0.25">
      <c r="AA5139" s="32" t="s">
        <v>1931</v>
      </c>
      <c r="AB5139">
        <v>204.84</v>
      </c>
      <c r="AC5139">
        <f t="shared" si="168"/>
        <v>-0.48772070224578601</v>
      </c>
      <c r="AD5139" s="42">
        <v>-5.4379491163333293E-3</v>
      </c>
      <c r="AF5139" s="32" t="s">
        <v>1931</v>
      </c>
      <c r="AG5139">
        <v>204.84</v>
      </c>
      <c r="AH5139">
        <f t="shared" si="169"/>
        <v>-0.48772070224578601</v>
      </c>
      <c r="AI5139" s="180">
        <v>-5.4379491163333293E-3</v>
      </c>
      <c r="AJ5139" s="42">
        <f ca="1">_xlfn.NORM.INV(RAND(),VAR!$F$6,VAR!$F$7)</f>
        <v>-1.6566471511994599E-2</v>
      </c>
    </row>
    <row r="5140" spans="27:36" x14ac:dyDescent="0.25">
      <c r="AA5140" s="32" t="s">
        <v>909</v>
      </c>
      <c r="AB5140">
        <v>399.86</v>
      </c>
      <c r="AC5140">
        <f t="shared" si="168"/>
        <v>2.4258053461274849</v>
      </c>
      <c r="AD5140" s="42">
        <v>-5.4470836960577307E-3</v>
      </c>
      <c r="AF5140" s="32" t="s">
        <v>909</v>
      </c>
      <c r="AG5140">
        <v>399.86</v>
      </c>
      <c r="AH5140">
        <f t="shared" si="169"/>
        <v>2.4258053461274849</v>
      </c>
      <c r="AI5140" s="180">
        <v>-5.4470836960577307E-3</v>
      </c>
      <c r="AJ5140" s="42">
        <f ca="1">_xlfn.NORM.INV(RAND(),VAR!$F$6,VAR!$F$7)</f>
        <v>-1.0764759044813089E-2</v>
      </c>
    </row>
    <row r="5141" spans="27:36" x14ac:dyDescent="0.25">
      <c r="AA5141" s="32" t="s">
        <v>3516</v>
      </c>
      <c r="AB5141">
        <v>116.72</v>
      </c>
      <c r="AC5141">
        <f t="shared" si="168"/>
        <v>-5.8178003711772841E-2</v>
      </c>
      <c r="AD5141" s="42">
        <v>-5.4533060668030542E-3</v>
      </c>
      <c r="AF5141" s="32" t="s">
        <v>3516</v>
      </c>
      <c r="AG5141">
        <v>116.72</v>
      </c>
      <c r="AH5141">
        <f t="shared" si="169"/>
        <v>-5.8178003711772841E-2</v>
      </c>
      <c r="AI5141" s="180">
        <v>-5.4533060668030542E-3</v>
      </c>
      <c r="AJ5141" s="42">
        <f ca="1">_xlfn.NORM.INV(RAND(),VAR!$F$6,VAR!$F$7)</f>
        <v>-2.567836312609208E-3</v>
      </c>
    </row>
    <row r="5142" spans="27:36" x14ac:dyDescent="0.25">
      <c r="AA5142" s="32" t="s">
        <v>3440</v>
      </c>
      <c r="AB5142">
        <v>123.93</v>
      </c>
      <c r="AC5142">
        <f t="shared" si="168"/>
        <v>-0.67587289132993333</v>
      </c>
      <c r="AD5142" s="42">
        <v>-5.4570259208730487E-3</v>
      </c>
      <c r="AF5142" s="32" t="s">
        <v>3440</v>
      </c>
      <c r="AG5142">
        <v>123.93</v>
      </c>
      <c r="AH5142">
        <f t="shared" si="169"/>
        <v>-0.67587289132993333</v>
      </c>
      <c r="AI5142" s="180">
        <v>-5.4570259208730487E-3</v>
      </c>
      <c r="AJ5142" s="42">
        <f ca="1">_xlfn.NORM.INV(RAND(),VAR!$F$6,VAR!$F$7)</f>
        <v>1.7944750575663106E-2</v>
      </c>
    </row>
    <row r="5143" spans="27:36" x14ac:dyDescent="0.25">
      <c r="AA5143" s="32" t="s">
        <v>405</v>
      </c>
      <c r="AB5143">
        <v>382.35</v>
      </c>
      <c r="AC5143">
        <f t="shared" si="168"/>
        <v>2.1889031430404104E-2</v>
      </c>
      <c r="AD5143" s="42">
        <v>-5.4623488099881934E-3</v>
      </c>
      <c r="AF5143" s="32" t="s">
        <v>405</v>
      </c>
      <c r="AG5143">
        <v>382.35</v>
      </c>
      <c r="AH5143">
        <f t="shared" si="169"/>
        <v>2.1889031430404104E-2</v>
      </c>
      <c r="AI5143" s="180">
        <v>-5.4623488099881934E-3</v>
      </c>
      <c r="AJ5143" s="42">
        <f ca="1">_xlfn.NORM.INV(RAND(),VAR!$F$6,VAR!$F$7)</f>
        <v>1.8017847351779474E-2</v>
      </c>
    </row>
    <row r="5144" spans="27:36" x14ac:dyDescent="0.25">
      <c r="AA5144" s="32" t="s">
        <v>840</v>
      </c>
      <c r="AB5144">
        <v>374.16</v>
      </c>
      <c r="AC5144">
        <f t="shared" si="168"/>
        <v>1.6427461505862411</v>
      </c>
      <c r="AD5144" s="42">
        <v>-5.4755196427622721E-3</v>
      </c>
      <c r="AF5144" s="32" t="s">
        <v>840</v>
      </c>
      <c r="AG5144">
        <v>374.16</v>
      </c>
      <c r="AH5144">
        <f t="shared" si="169"/>
        <v>1.6427461505862411</v>
      </c>
      <c r="AI5144" s="180">
        <v>-5.4755196427622721E-3</v>
      </c>
      <c r="AJ5144" s="42">
        <f ca="1">_xlfn.NORM.INV(RAND(),VAR!$F$6,VAR!$F$7)</f>
        <v>3.7108688619245489E-2</v>
      </c>
    </row>
    <row r="5145" spans="27:36" x14ac:dyDescent="0.25">
      <c r="AA5145" s="32" t="s">
        <v>2835</v>
      </c>
      <c r="AB5145">
        <v>141.58000000000001</v>
      </c>
      <c r="AC5145">
        <f t="shared" si="168"/>
        <v>-0.11290726817042596</v>
      </c>
      <c r="AD5145" s="42">
        <v>-5.4790671536948388E-3</v>
      </c>
      <c r="AF5145" s="32" t="s">
        <v>2835</v>
      </c>
      <c r="AG5145">
        <v>141.58000000000001</v>
      </c>
      <c r="AH5145">
        <f t="shared" si="169"/>
        <v>-0.11290726817042596</v>
      </c>
      <c r="AI5145" s="180">
        <v>-5.4790671536948388E-3</v>
      </c>
      <c r="AJ5145" s="42">
        <f ca="1">_xlfn.NORM.INV(RAND(),VAR!$F$6,VAR!$F$7)</f>
        <v>-3.5030798182952363E-2</v>
      </c>
    </row>
    <row r="5146" spans="27:36" x14ac:dyDescent="0.25">
      <c r="AA5146" s="32" t="s">
        <v>1460</v>
      </c>
      <c r="AB5146">
        <v>159.6</v>
      </c>
      <c r="AC5146">
        <f t="shared" si="168"/>
        <v>-0.10155370412069353</v>
      </c>
      <c r="AD5146" s="42">
        <v>-5.4835493519441725E-3</v>
      </c>
      <c r="AF5146" s="32" t="s">
        <v>1460</v>
      </c>
      <c r="AG5146">
        <v>159.6</v>
      </c>
      <c r="AH5146">
        <f t="shared" si="169"/>
        <v>-0.10155370412069353</v>
      </c>
      <c r="AI5146" s="180">
        <v>-5.4835493519441725E-3</v>
      </c>
      <c r="AJ5146" s="42">
        <f ca="1">_xlfn.NORM.INV(RAND(),VAR!$F$6,VAR!$F$7)</f>
        <v>3.1397178749019101E-2</v>
      </c>
    </row>
    <row r="5147" spans="27:36" x14ac:dyDescent="0.25">
      <c r="AA5147" s="32" t="s">
        <v>1304</v>
      </c>
      <c r="AB5147">
        <v>177.64</v>
      </c>
      <c r="AC5147">
        <f t="shared" si="168"/>
        <v>0.22527245137260321</v>
      </c>
      <c r="AD5147" s="42">
        <v>-5.486507669913876E-3</v>
      </c>
      <c r="AF5147" s="32" t="s">
        <v>1304</v>
      </c>
      <c r="AG5147">
        <v>177.64</v>
      </c>
      <c r="AH5147">
        <f t="shared" si="169"/>
        <v>0.22527245137260321</v>
      </c>
      <c r="AI5147" s="180">
        <v>-5.486507669913876E-3</v>
      </c>
      <c r="AJ5147" s="42">
        <f ca="1">_xlfn.NORM.INV(RAND(),VAR!$F$6,VAR!$F$7)</f>
        <v>2.0270929407540252E-2</v>
      </c>
    </row>
    <row r="5148" spans="27:36" x14ac:dyDescent="0.25">
      <c r="AA5148" s="32" t="s">
        <v>3345</v>
      </c>
      <c r="AB5148">
        <v>144.97999999999999</v>
      </c>
      <c r="AC5148">
        <f t="shared" si="168"/>
        <v>-0.14837875939849632</v>
      </c>
      <c r="AD5148" s="42">
        <v>-5.4877212237619544E-3</v>
      </c>
      <c r="AF5148" s="32" t="s">
        <v>3345</v>
      </c>
      <c r="AG5148">
        <v>144.97999999999999</v>
      </c>
      <c r="AH5148">
        <f t="shared" si="169"/>
        <v>-0.14837875939849632</v>
      </c>
      <c r="AI5148" s="180">
        <v>-5.4877212237619544E-3</v>
      </c>
      <c r="AJ5148" s="42">
        <f ca="1">_xlfn.NORM.INV(RAND(),VAR!$F$6,VAR!$F$7)</f>
        <v>6.0878228448581449E-3</v>
      </c>
    </row>
    <row r="5149" spans="27:36" x14ac:dyDescent="0.25">
      <c r="AA5149" s="32" t="s">
        <v>2584</v>
      </c>
      <c r="AB5149">
        <v>170.24</v>
      </c>
      <c r="AC5149">
        <f t="shared" si="168"/>
        <v>22.546334716459199</v>
      </c>
      <c r="AD5149" s="42">
        <v>-5.4912957121159289E-3</v>
      </c>
      <c r="AF5149" s="32" t="s">
        <v>2584</v>
      </c>
      <c r="AG5149">
        <v>170.24</v>
      </c>
      <c r="AH5149">
        <f t="shared" si="169"/>
        <v>22.546334716459199</v>
      </c>
      <c r="AI5149" s="180">
        <v>-5.4912957121159289E-3</v>
      </c>
      <c r="AJ5149" s="42">
        <f ca="1">_xlfn.NORM.INV(RAND(),VAR!$F$6,VAR!$F$7)</f>
        <v>-2.0828117810528925E-2</v>
      </c>
    </row>
    <row r="5150" spans="27:36" x14ac:dyDescent="0.25">
      <c r="AA5150" s="32" t="s">
        <v>6235</v>
      </c>
      <c r="AB5150">
        <v>7.23</v>
      </c>
      <c r="AC5150">
        <f t="shared" si="168"/>
        <v>-0.80943595150237213</v>
      </c>
      <c r="AD5150" s="42">
        <v>-5.5020632737274866E-3</v>
      </c>
      <c r="AF5150" s="32" t="s">
        <v>6235</v>
      </c>
      <c r="AG5150">
        <v>7.23</v>
      </c>
      <c r="AH5150">
        <f t="shared" si="169"/>
        <v>-0.80943595150237213</v>
      </c>
      <c r="AI5150" s="180">
        <v>-5.5020632737274866E-3</v>
      </c>
      <c r="AJ5150" s="42">
        <f ca="1">_xlfn.NORM.INV(RAND(),VAR!$F$6,VAR!$F$7)</f>
        <v>-5.8024350183835923E-3</v>
      </c>
    </row>
    <row r="5151" spans="27:36" x14ac:dyDescent="0.25">
      <c r="AA5151" s="32" t="s">
        <v>4638</v>
      </c>
      <c r="AB5151">
        <v>37.94</v>
      </c>
      <c r="AC5151">
        <f t="shared" si="168"/>
        <v>-0.76659489387880653</v>
      </c>
      <c r="AD5151" s="42">
        <v>-5.5045871559633586E-3</v>
      </c>
      <c r="AF5151" s="32" t="s">
        <v>4638</v>
      </c>
      <c r="AG5151">
        <v>37.94</v>
      </c>
      <c r="AH5151">
        <f t="shared" si="169"/>
        <v>-0.76659489387880653</v>
      </c>
      <c r="AI5151" s="180">
        <v>-5.5045871559633586E-3</v>
      </c>
      <c r="AJ5151" s="42">
        <f ca="1">_xlfn.NORM.INV(RAND(),VAR!$F$6,VAR!$F$7)</f>
        <v>-2.1169312141142774E-2</v>
      </c>
    </row>
    <row r="5152" spans="27:36" x14ac:dyDescent="0.25">
      <c r="AA5152" s="32" t="s">
        <v>1491</v>
      </c>
      <c r="AB5152">
        <v>162.55000000000001</v>
      </c>
      <c r="AC5152">
        <f t="shared" si="168"/>
        <v>0.15521284912230837</v>
      </c>
      <c r="AD5152" s="42">
        <v>-5.5062710308961815E-3</v>
      </c>
      <c r="AF5152" s="32" t="s">
        <v>1491</v>
      </c>
      <c r="AG5152">
        <v>162.55000000000001</v>
      </c>
      <c r="AH5152">
        <f t="shared" si="169"/>
        <v>0.15521284912230837</v>
      </c>
      <c r="AI5152" s="180">
        <v>-5.5062710308961815E-3</v>
      </c>
      <c r="AJ5152" s="42">
        <f ca="1">_xlfn.NORM.INV(RAND(),VAR!$F$6,VAR!$F$7)</f>
        <v>4.3220864184208306E-2</v>
      </c>
    </row>
    <row r="5153" spans="27:36" x14ac:dyDescent="0.25">
      <c r="AA5153" s="32" t="s">
        <v>2681</v>
      </c>
      <c r="AB5153">
        <v>140.71</v>
      </c>
      <c r="AC5153">
        <f t="shared" si="168"/>
        <v>3.107122008172797</v>
      </c>
      <c r="AD5153" s="42">
        <v>-5.5127570853064078E-3</v>
      </c>
      <c r="AF5153" s="32" t="s">
        <v>2681</v>
      </c>
      <c r="AG5153">
        <v>140.71</v>
      </c>
      <c r="AH5153">
        <f t="shared" si="169"/>
        <v>3.107122008172797</v>
      </c>
      <c r="AI5153" s="180">
        <v>-5.5127570853064078E-3</v>
      </c>
      <c r="AJ5153" s="42">
        <f ca="1">_xlfn.NORM.INV(RAND(),VAR!$F$6,VAR!$F$7)</f>
        <v>8.9999270463751724E-3</v>
      </c>
    </row>
    <row r="5154" spans="27:36" x14ac:dyDescent="0.25">
      <c r="AA5154" s="32" t="s">
        <v>4423</v>
      </c>
      <c r="AB5154">
        <v>34.26</v>
      </c>
      <c r="AC5154">
        <f t="shared" si="168"/>
        <v>-0.81372335798173112</v>
      </c>
      <c r="AD5154" s="42">
        <v>-5.5152394775037639E-3</v>
      </c>
      <c r="AF5154" s="32" t="s">
        <v>4423</v>
      </c>
      <c r="AG5154">
        <v>34.26</v>
      </c>
      <c r="AH5154">
        <f t="shared" si="169"/>
        <v>-0.81372335798173112</v>
      </c>
      <c r="AI5154" s="180">
        <v>-5.5152394775037639E-3</v>
      </c>
      <c r="AJ5154" s="42">
        <f ca="1">_xlfn.NORM.INV(RAND(),VAR!$F$6,VAR!$F$7)</f>
        <v>1.237661131588634E-3</v>
      </c>
    </row>
    <row r="5155" spans="27:36" x14ac:dyDescent="0.25">
      <c r="AA5155" s="32" t="s">
        <v>2215</v>
      </c>
      <c r="AB5155">
        <v>183.92</v>
      </c>
      <c r="AC5155">
        <f t="shared" si="168"/>
        <v>24.544444444444441</v>
      </c>
      <c r="AD5155" s="42">
        <v>-5.5153022601925894E-3</v>
      </c>
      <c r="AF5155" s="32" t="s">
        <v>2215</v>
      </c>
      <c r="AG5155">
        <v>183.92</v>
      </c>
      <c r="AH5155">
        <f t="shared" si="169"/>
        <v>24.544444444444441</v>
      </c>
      <c r="AI5155" s="180">
        <v>-5.5153022601925894E-3</v>
      </c>
      <c r="AJ5155" s="42">
        <f ca="1">_xlfn.NORM.INV(RAND(),VAR!$F$6,VAR!$F$7)</f>
        <v>3.9759450834928305E-3</v>
      </c>
    </row>
    <row r="5156" spans="27:36" x14ac:dyDescent="0.25">
      <c r="AA5156" s="32" t="s">
        <v>6087</v>
      </c>
      <c r="AB5156">
        <v>7.2</v>
      </c>
      <c r="AC5156">
        <f t="shared" si="168"/>
        <v>-0.74982626824183463</v>
      </c>
      <c r="AD5156" s="42">
        <v>-5.5248618784530246E-3</v>
      </c>
      <c r="AF5156" s="32" t="s">
        <v>6087</v>
      </c>
      <c r="AG5156">
        <v>7.2</v>
      </c>
      <c r="AH5156">
        <f t="shared" si="169"/>
        <v>-0.74982626824183463</v>
      </c>
      <c r="AI5156" s="180">
        <v>-5.5248618784530246E-3</v>
      </c>
      <c r="AJ5156" s="42">
        <f ca="1">_xlfn.NORM.INV(RAND(),VAR!$F$6,VAR!$F$7)</f>
        <v>-1.4643763528928188E-3</v>
      </c>
    </row>
    <row r="5157" spans="27:36" x14ac:dyDescent="0.25">
      <c r="AA5157" s="32" t="s">
        <v>4876</v>
      </c>
      <c r="AB5157">
        <v>28.78</v>
      </c>
      <c r="AC5157">
        <f t="shared" si="168"/>
        <v>-0.80693633863285696</v>
      </c>
      <c r="AD5157" s="42">
        <v>-5.5286800276433956E-3</v>
      </c>
      <c r="AF5157" s="32" t="s">
        <v>4876</v>
      </c>
      <c r="AG5157">
        <v>28.78</v>
      </c>
      <c r="AH5157">
        <f t="shared" si="169"/>
        <v>-0.80693633863285696</v>
      </c>
      <c r="AI5157" s="180">
        <v>-5.5286800276433956E-3</v>
      </c>
      <c r="AJ5157" s="42">
        <f ca="1">_xlfn.NORM.INV(RAND(),VAR!$F$6,VAR!$F$7)</f>
        <v>6.7170816986473873E-4</v>
      </c>
    </row>
    <row r="5158" spans="27:36" x14ac:dyDescent="0.25">
      <c r="AA5158" s="32" t="s">
        <v>1616</v>
      </c>
      <c r="AB5158">
        <v>149.07</v>
      </c>
      <c r="AC5158">
        <f t="shared" si="168"/>
        <v>-8.7866364804503494E-2</v>
      </c>
      <c r="AD5158" s="42">
        <v>-5.5370246831221159E-3</v>
      </c>
      <c r="AF5158" s="32" t="s">
        <v>1616</v>
      </c>
      <c r="AG5158">
        <v>149.07</v>
      </c>
      <c r="AH5158">
        <f t="shared" si="169"/>
        <v>-8.7866364804503494E-2</v>
      </c>
      <c r="AI5158" s="180">
        <v>-5.5370246831221159E-3</v>
      </c>
      <c r="AJ5158" s="42">
        <f ca="1">_xlfn.NORM.INV(RAND(),VAR!$F$6,VAR!$F$7)</f>
        <v>-4.407420587826243E-3</v>
      </c>
    </row>
    <row r="5159" spans="27:36" x14ac:dyDescent="0.25">
      <c r="AA5159" s="32" t="s">
        <v>2613</v>
      </c>
      <c r="AB5159">
        <v>163.43</v>
      </c>
      <c r="AC5159">
        <f t="shared" si="168"/>
        <v>0.16852566852566842</v>
      </c>
      <c r="AD5159" s="42">
        <v>-5.5373007180236078E-3</v>
      </c>
      <c r="AF5159" s="32" t="s">
        <v>2613</v>
      </c>
      <c r="AG5159">
        <v>163.43</v>
      </c>
      <c r="AH5159">
        <f t="shared" si="169"/>
        <v>0.16852566852566842</v>
      </c>
      <c r="AI5159" s="180">
        <v>-5.5373007180236078E-3</v>
      </c>
      <c r="AJ5159" s="42">
        <f ca="1">_xlfn.NORM.INV(RAND(),VAR!$F$6,VAR!$F$7)</f>
        <v>-2.7674246306805563E-2</v>
      </c>
    </row>
    <row r="5160" spans="27:36" x14ac:dyDescent="0.25">
      <c r="AA5160" s="32" t="s">
        <v>2849</v>
      </c>
      <c r="AB5160">
        <v>139.86000000000001</v>
      </c>
      <c r="AC5160">
        <f t="shared" si="168"/>
        <v>-0.45788596457227015</v>
      </c>
      <c r="AD5160" s="42">
        <v>-5.5460750853240093E-3</v>
      </c>
      <c r="AF5160" s="32" t="s">
        <v>2849</v>
      </c>
      <c r="AG5160">
        <v>139.86000000000001</v>
      </c>
      <c r="AH5160">
        <f t="shared" si="169"/>
        <v>-0.45788596457227015</v>
      </c>
      <c r="AI5160" s="180">
        <v>-5.5460750853240093E-3</v>
      </c>
      <c r="AJ5160" s="42">
        <f ca="1">_xlfn.NORM.INV(RAND(),VAR!$F$6,VAR!$F$7)</f>
        <v>-1.5869145871757643E-2</v>
      </c>
    </row>
    <row r="5161" spans="27:36" x14ac:dyDescent="0.25">
      <c r="AA5161" s="32" t="s">
        <v>1113</v>
      </c>
      <c r="AB5161">
        <v>257.99</v>
      </c>
      <c r="AC5161">
        <f t="shared" si="168"/>
        <v>0.71456104206818649</v>
      </c>
      <c r="AD5161" s="42">
        <v>-5.5506302278071074E-3</v>
      </c>
      <c r="AF5161" s="32" t="s">
        <v>1113</v>
      </c>
      <c r="AG5161">
        <v>257.99</v>
      </c>
      <c r="AH5161">
        <f t="shared" si="169"/>
        <v>0.71456104206818649</v>
      </c>
      <c r="AI5161" s="180">
        <v>-5.5506302278071074E-3</v>
      </c>
      <c r="AJ5161" s="42">
        <f ca="1">_xlfn.NORM.INV(RAND(),VAR!$F$6,VAR!$F$7)</f>
        <v>4.900115169861846E-3</v>
      </c>
    </row>
    <row r="5162" spans="27:36" x14ac:dyDescent="0.25">
      <c r="AA5162" s="32" t="s">
        <v>3032</v>
      </c>
      <c r="AB5162">
        <v>150.47</v>
      </c>
      <c r="AC5162">
        <f t="shared" si="168"/>
        <v>-0.30540553016664362</v>
      </c>
      <c r="AD5162" s="42">
        <v>-5.5515167536844823E-3</v>
      </c>
      <c r="AF5162" s="32" t="s">
        <v>3032</v>
      </c>
      <c r="AG5162">
        <v>150.47</v>
      </c>
      <c r="AH5162">
        <f t="shared" si="169"/>
        <v>-0.30540553016664362</v>
      </c>
      <c r="AI5162" s="180">
        <v>-5.5515167536844823E-3</v>
      </c>
      <c r="AJ5162" s="42">
        <f ca="1">_xlfn.NORM.INV(RAND(),VAR!$F$6,VAR!$F$7)</f>
        <v>9.9296151068042245E-3</v>
      </c>
    </row>
    <row r="5163" spans="27:36" x14ac:dyDescent="0.25">
      <c r="AA5163" s="32" t="s">
        <v>2081</v>
      </c>
      <c r="AB5163">
        <v>216.63</v>
      </c>
      <c r="AC5163">
        <f t="shared" si="168"/>
        <v>-0.43070009460737935</v>
      </c>
      <c r="AD5163" s="42">
        <v>-5.5545354388542023E-3</v>
      </c>
      <c r="AF5163" s="32" t="s">
        <v>2081</v>
      </c>
      <c r="AG5163">
        <v>216.63</v>
      </c>
      <c r="AH5163">
        <f t="shared" si="169"/>
        <v>-0.43070009460737935</v>
      </c>
      <c r="AI5163" s="180">
        <v>-5.5545354388542023E-3</v>
      </c>
      <c r="AJ5163" s="42">
        <f ca="1">_xlfn.NORM.INV(RAND(),VAR!$F$6,VAR!$F$7)</f>
        <v>-5.6023069994139115E-3</v>
      </c>
    </row>
    <row r="5164" spans="27:36" x14ac:dyDescent="0.25">
      <c r="AA5164" s="32" t="s">
        <v>696</v>
      </c>
      <c r="AB5164">
        <v>380.52</v>
      </c>
      <c r="AC5164">
        <f t="shared" si="168"/>
        <v>1.4909449763955918E-2</v>
      </c>
      <c r="AD5164" s="42">
        <v>-5.5664445315561917E-3</v>
      </c>
      <c r="AF5164" s="32" t="s">
        <v>696</v>
      </c>
      <c r="AG5164">
        <v>380.52</v>
      </c>
      <c r="AH5164">
        <f t="shared" si="169"/>
        <v>1.4909449763955918E-2</v>
      </c>
      <c r="AI5164" s="180">
        <v>-5.5664445315561917E-3</v>
      </c>
      <c r="AJ5164" s="42">
        <f ca="1">_xlfn.NORM.INV(RAND(),VAR!$F$6,VAR!$F$7)</f>
        <v>2.0268751102060473E-2</v>
      </c>
    </row>
    <row r="5165" spans="27:36" x14ac:dyDescent="0.25">
      <c r="AA5165" s="32" t="s">
        <v>826</v>
      </c>
      <c r="AB5165">
        <v>374.93</v>
      </c>
      <c r="AC5165">
        <f t="shared" si="168"/>
        <v>1.3347032816489195</v>
      </c>
      <c r="AD5165" s="42">
        <v>-5.5698485531654462E-3</v>
      </c>
      <c r="AF5165" s="32" t="s">
        <v>826</v>
      </c>
      <c r="AG5165">
        <v>374.93</v>
      </c>
      <c r="AH5165">
        <f t="shared" si="169"/>
        <v>1.3347032816489195</v>
      </c>
      <c r="AI5165" s="180">
        <v>-5.5698485531654462E-3</v>
      </c>
      <c r="AJ5165" s="42">
        <f ca="1">_xlfn.NORM.INV(RAND(),VAR!$F$6,VAR!$F$7)</f>
        <v>-2.6905455818278214E-2</v>
      </c>
    </row>
    <row r="5166" spans="27:36" x14ac:dyDescent="0.25">
      <c r="AA5166" s="32" t="s">
        <v>1388</v>
      </c>
      <c r="AB5166">
        <v>160.59</v>
      </c>
      <c r="AC5166">
        <f t="shared" si="168"/>
        <v>-0.60092940036281406</v>
      </c>
      <c r="AD5166" s="42">
        <v>-5.5731005015791091E-3</v>
      </c>
      <c r="AF5166" s="32" t="s">
        <v>1388</v>
      </c>
      <c r="AG5166">
        <v>160.59</v>
      </c>
      <c r="AH5166">
        <f t="shared" si="169"/>
        <v>-0.60092940036281406</v>
      </c>
      <c r="AI5166" s="180">
        <v>-5.5731005015791091E-3</v>
      </c>
      <c r="AJ5166" s="42">
        <f ca="1">_xlfn.NORM.INV(RAND(),VAR!$F$6,VAR!$F$7)</f>
        <v>-1.5469682528070627E-2</v>
      </c>
    </row>
    <row r="5167" spans="27:36" x14ac:dyDescent="0.25">
      <c r="AA5167" s="32" t="s">
        <v>564</v>
      </c>
      <c r="AB5167">
        <v>402.41</v>
      </c>
      <c r="AC5167">
        <f t="shared" si="168"/>
        <v>55.518258426966298</v>
      </c>
      <c r="AD5167" s="42">
        <v>-5.5847974893122876E-3</v>
      </c>
      <c r="AF5167" s="32" t="s">
        <v>564</v>
      </c>
      <c r="AG5167">
        <v>402.41</v>
      </c>
      <c r="AH5167">
        <f t="shared" si="169"/>
        <v>55.518258426966298</v>
      </c>
      <c r="AI5167" s="180">
        <v>-5.5847974893122876E-3</v>
      </c>
      <c r="AJ5167" s="42">
        <f ca="1">_xlfn.NORM.INV(RAND(),VAR!$F$6,VAR!$F$7)</f>
        <v>9.6304173911634476E-3</v>
      </c>
    </row>
    <row r="5168" spans="27:36" x14ac:dyDescent="0.25">
      <c r="AA5168" s="32" t="s">
        <v>7090</v>
      </c>
      <c r="AB5168">
        <v>7.12</v>
      </c>
      <c r="AC5168">
        <f t="shared" si="168"/>
        <v>-0.98358766308607259</v>
      </c>
      <c r="AD5168" s="42">
        <v>-5.5865921787709993E-3</v>
      </c>
      <c r="AF5168" s="32" t="s">
        <v>7090</v>
      </c>
      <c r="AG5168">
        <v>7.12</v>
      </c>
      <c r="AH5168">
        <f t="shared" si="169"/>
        <v>-0.98358766308607259</v>
      </c>
      <c r="AI5168" s="180">
        <v>-5.5865921787709993E-3</v>
      </c>
      <c r="AJ5168" s="42">
        <f ca="1">_xlfn.NORM.INV(RAND(),VAR!$F$6,VAR!$F$7)</f>
        <v>1.2006694192484868E-2</v>
      </c>
    </row>
    <row r="5169" spans="27:36" x14ac:dyDescent="0.25">
      <c r="AA5169" s="32" t="s">
        <v>209</v>
      </c>
      <c r="AB5169">
        <v>433.82</v>
      </c>
      <c r="AC5169">
        <f t="shared" si="168"/>
        <v>9.1206358788610498E-2</v>
      </c>
      <c r="AD5169" s="42">
        <v>-5.5929950029798281E-3</v>
      </c>
      <c r="AF5169" s="32" t="s">
        <v>209</v>
      </c>
      <c r="AG5169">
        <v>433.82</v>
      </c>
      <c r="AH5169">
        <f t="shared" si="169"/>
        <v>9.1206358788610498E-2</v>
      </c>
      <c r="AI5169" s="180">
        <v>-5.5929950029798281E-3</v>
      </c>
      <c r="AJ5169" s="42">
        <f ca="1">_xlfn.NORM.INV(RAND(),VAR!$F$6,VAR!$F$7)</f>
        <v>-1.1287304345899368E-3</v>
      </c>
    </row>
    <row r="5170" spans="27:36" x14ac:dyDescent="0.25">
      <c r="AA5170" s="32" t="s">
        <v>475</v>
      </c>
      <c r="AB5170">
        <v>397.56</v>
      </c>
      <c r="AC5170">
        <f t="shared" si="168"/>
        <v>0.91484442731914073</v>
      </c>
      <c r="AD5170" s="42">
        <v>-5.6028014007003524E-3</v>
      </c>
      <c r="AF5170" s="32" t="s">
        <v>475</v>
      </c>
      <c r="AG5170">
        <v>397.56</v>
      </c>
      <c r="AH5170">
        <f t="shared" si="169"/>
        <v>0.91484442731914073</v>
      </c>
      <c r="AI5170" s="180">
        <v>-5.6028014007003524E-3</v>
      </c>
      <c r="AJ5170" s="42">
        <f ca="1">_xlfn.NORM.INV(RAND(),VAR!$F$6,VAR!$F$7)</f>
        <v>3.0507019718847377E-2</v>
      </c>
    </row>
    <row r="5171" spans="27:36" x14ac:dyDescent="0.25">
      <c r="AA5171" s="32" t="s">
        <v>1190</v>
      </c>
      <c r="AB5171">
        <v>207.62</v>
      </c>
      <c r="AC5171">
        <f t="shared" si="168"/>
        <v>4.85174746335964</v>
      </c>
      <c r="AD5171" s="42">
        <v>-5.6037166530963356E-3</v>
      </c>
      <c r="AF5171" s="32" t="s">
        <v>1190</v>
      </c>
      <c r="AG5171">
        <v>207.62</v>
      </c>
      <c r="AH5171">
        <f t="shared" si="169"/>
        <v>4.85174746335964</v>
      </c>
      <c r="AI5171" s="180">
        <v>-5.6037166530963356E-3</v>
      </c>
      <c r="AJ5171" s="42">
        <f ca="1">_xlfn.NORM.INV(RAND(),VAR!$F$6,VAR!$F$7)</f>
        <v>1.82273152846643E-2</v>
      </c>
    </row>
    <row r="5172" spans="27:36" x14ac:dyDescent="0.25">
      <c r="AA5172" s="32" t="s">
        <v>4563</v>
      </c>
      <c r="AB5172">
        <v>35.479999999999997</v>
      </c>
      <c r="AC5172">
        <f t="shared" si="168"/>
        <v>-0.8260272629204668</v>
      </c>
      <c r="AD5172" s="42">
        <v>-5.6053811659193542E-3</v>
      </c>
      <c r="AF5172" s="32" t="s">
        <v>4563</v>
      </c>
      <c r="AG5172">
        <v>35.479999999999997</v>
      </c>
      <c r="AH5172">
        <f t="shared" si="169"/>
        <v>-0.8260272629204668</v>
      </c>
      <c r="AI5172" s="180">
        <v>-5.6053811659193542E-3</v>
      </c>
      <c r="AJ5172" s="42">
        <f ca="1">_xlfn.NORM.INV(RAND(),VAR!$F$6,VAR!$F$7)</f>
        <v>-3.091910250741298E-2</v>
      </c>
    </row>
    <row r="5173" spans="27:36" x14ac:dyDescent="0.25">
      <c r="AA5173" s="32" t="s">
        <v>1941</v>
      </c>
      <c r="AB5173">
        <v>203.94</v>
      </c>
      <c r="AC5173">
        <f t="shared" si="168"/>
        <v>-0.47476048212630062</v>
      </c>
      <c r="AD5173" s="42">
        <v>-5.6072943585743218E-3</v>
      </c>
      <c r="AF5173" s="32" t="s">
        <v>1941</v>
      </c>
      <c r="AG5173">
        <v>203.94</v>
      </c>
      <c r="AH5173">
        <f t="shared" si="169"/>
        <v>-0.47476048212630062</v>
      </c>
      <c r="AI5173" s="180">
        <v>-5.6072943585743218E-3</v>
      </c>
      <c r="AJ5173" s="42">
        <f ca="1">_xlfn.NORM.INV(RAND(),VAR!$F$6,VAR!$F$7)</f>
        <v>1.4282063933087626E-2</v>
      </c>
    </row>
    <row r="5174" spans="27:36" x14ac:dyDescent="0.25">
      <c r="AA5174" s="32" t="s">
        <v>890</v>
      </c>
      <c r="AB5174">
        <v>388.28</v>
      </c>
      <c r="AC5174">
        <f t="shared" si="168"/>
        <v>1.435120727500784</v>
      </c>
      <c r="AD5174" s="42">
        <v>-5.6086255025995513E-3</v>
      </c>
      <c r="AF5174" s="32" t="s">
        <v>890</v>
      </c>
      <c r="AG5174">
        <v>388.28</v>
      </c>
      <c r="AH5174">
        <f t="shared" si="169"/>
        <v>1.435120727500784</v>
      </c>
      <c r="AI5174" s="180">
        <v>-5.6086255025995513E-3</v>
      </c>
      <c r="AJ5174" s="42">
        <f ca="1">_xlfn.NORM.INV(RAND(),VAR!$F$6,VAR!$F$7)</f>
        <v>1.1122539960735421E-2</v>
      </c>
    </row>
    <row r="5175" spans="27:36" x14ac:dyDescent="0.25">
      <c r="AA5175" s="32" t="s">
        <v>1380</v>
      </c>
      <c r="AB5175">
        <v>159.44999999999999</v>
      </c>
      <c r="AC5175">
        <f t="shared" si="168"/>
        <v>-0.44084023004628992</v>
      </c>
      <c r="AD5175" s="42">
        <v>-5.6127221702526597E-3</v>
      </c>
      <c r="AF5175" s="32" t="s">
        <v>1380</v>
      </c>
      <c r="AG5175">
        <v>159.44999999999999</v>
      </c>
      <c r="AH5175">
        <f t="shared" si="169"/>
        <v>-0.44084023004628992</v>
      </c>
      <c r="AI5175" s="180">
        <v>-5.6127221702526597E-3</v>
      </c>
      <c r="AJ5175" s="42">
        <f ca="1">_xlfn.NORM.INV(RAND(),VAR!$F$6,VAR!$F$7)</f>
        <v>3.3372362719261549E-2</v>
      </c>
    </row>
    <row r="5176" spans="27:36" x14ac:dyDescent="0.25">
      <c r="AA5176" s="32" t="s">
        <v>1063</v>
      </c>
      <c r="AB5176">
        <v>285.16000000000003</v>
      </c>
      <c r="AC5176">
        <f t="shared" si="168"/>
        <v>0.96458835687220135</v>
      </c>
      <c r="AD5176" s="42">
        <v>-5.6142553265682293E-3</v>
      </c>
      <c r="AF5176" s="32" t="s">
        <v>1063</v>
      </c>
      <c r="AG5176">
        <v>285.16000000000003</v>
      </c>
      <c r="AH5176">
        <f t="shared" si="169"/>
        <v>0.96458835687220135</v>
      </c>
      <c r="AI5176" s="180">
        <v>-5.6142553265682293E-3</v>
      </c>
      <c r="AJ5176" s="42">
        <f ca="1">_xlfn.NORM.INV(RAND(),VAR!$F$6,VAR!$F$7)</f>
        <v>-4.9252143043278292E-3</v>
      </c>
    </row>
    <row r="5177" spans="27:36" x14ac:dyDescent="0.25">
      <c r="AA5177" s="32" t="s">
        <v>1626</v>
      </c>
      <c r="AB5177">
        <v>145.15</v>
      </c>
      <c r="AC5177">
        <f t="shared" si="168"/>
        <v>-0.12618144602973935</v>
      </c>
      <c r="AD5177" s="42">
        <v>-5.6175926560251277E-3</v>
      </c>
      <c r="AF5177" s="32" t="s">
        <v>1626</v>
      </c>
      <c r="AG5177">
        <v>145.15</v>
      </c>
      <c r="AH5177">
        <f t="shared" si="169"/>
        <v>-0.12618144602973935</v>
      </c>
      <c r="AI5177" s="180">
        <v>-5.6175926560251277E-3</v>
      </c>
      <c r="AJ5177" s="42">
        <f ca="1">_xlfn.NORM.INV(RAND(),VAR!$F$6,VAR!$F$7)</f>
        <v>3.2469190047532528E-2</v>
      </c>
    </row>
    <row r="5178" spans="27:36" x14ac:dyDescent="0.25">
      <c r="AA5178" s="32" t="s">
        <v>2485</v>
      </c>
      <c r="AB5178">
        <v>166.11</v>
      </c>
      <c r="AC5178">
        <f t="shared" si="168"/>
        <v>4.2268722466960353</v>
      </c>
      <c r="AD5178" s="42">
        <v>-5.6270577671355682E-3</v>
      </c>
      <c r="AF5178" s="32" t="s">
        <v>2485</v>
      </c>
      <c r="AG5178">
        <v>166.11</v>
      </c>
      <c r="AH5178">
        <f t="shared" si="169"/>
        <v>4.2268722466960353</v>
      </c>
      <c r="AI5178" s="180">
        <v>-5.6270577671355682E-3</v>
      </c>
      <c r="AJ5178" s="42">
        <f ca="1">_xlfn.NORM.INV(RAND(),VAR!$F$6,VAR!$F$7)</f>
        <v>2.2251807797603728E-2</v>
      </c>
    </row>
    <row r="5179" spans="27:36" x14ac:dyDescent="0.25">
      <c r="AA5179" s="32" t="s">
        <v>4498</v>
      </c>
      <c r="AB5179">
        <v>31.78</v>
      </c>
      <c r="AC5179">
        <f t="shared" si="168"/>
        <v>-5.1626380185019305E-2</v>
      </c>
      <c r="AD5179" s="42">
        <v>-5.63204005006257E-3</v>
      </c>
      <c r="AF5179" s="32" t="s">
        <v>4498</v>
      </c>
      <c r="AG5179">
        <v>31.78</v>
      </c>
      <c r="AH5179">
        <f t="shared" si="169"/>
        <v>-5.1626380185019305E-2</v>
      </c>
      <c r="AI5179" s="180">
        <v>-5.63204005006257E-3</v>
      </c>
      <c r="AJ5179" s="42">
        <f ca="1">_xlfn.NORM.INV(RAND(),VAR!$F$6,VAR!$F$7)</f>
        <v>4.9015917369602841E-2</v>
      </c>
    </row>
    <row r="5180" spans="27:36" x14ac:dyDescent="0.25">
      <c r="AA5180" s="32" t="s">
        <v>4468</v>
      </c>
      <c r="AB5180">
        <v>33.51</v>
      </c>
      <c r="AC5180">
        <f t="shared" si="168"/>
        <v>-0.80180979418026976</v>
      </c>
      <c r="AD5180" s="42">
        <v>-5.6379821958458809E-3</v>
      </c>
      <c r="AF5180" s="32" t="s">
        <v>4468</v>
      </c>
      <c r="AG5180">
        <v>33.51</v>
      </c>
      <c r="AH5180">
        <f t="shared" si="169"/>
        <v>-0.80180979418026976</v>
      </c>
      <c r="AI5180" s="180">
        <v>-5.6379821958458809E-3</v>
      </c>
      <c r="AJ5180" s="42">
        <f ca="1">_xlfn.NORM.INV(RAND(),VAR!$F$6,VAR!$F$7)</f>
        <v>-2.6620150392883405E-2</v>
      </c>
    </row>
    <row r="5181" spans="27:36" x14ac:dyDescent="0.25">
      <c r="AA5181" s="32" t="s">
        <v>1753</v>
      </c>
      <c r="AB5181">
        <v>169.08</v>
      </c>
      <c r="AC5181">
        <f t="shared" si="168"/>
        <v>31.083491461100571</v>
      </c>
      <c r="AD5181" s="42">
        <v>-5.6457304163725075E-3</v>
      </c>
      <c r="AF5181" s="32" t="s">
        <v>1753</v>
      </c>
      <c r="AG5181">
        <v>169.08</v>
      </c>
      <c r="AH5181">
        <f t="shared" si="169"/>
        <v>31.083491461100571</v>
      </c>
      <c r="AI5181" s="180">
        <v>-5.6457304163725075E-3</v>
      </c>
      <c r="AJ5181" s="42">
        <f ca="1">_xlfn.NORM.INV(RAND(),VAR!$F$6,VAR!$F$7)</f>
        <v>-2.6725760699757403E-2</v>
      </c>
    </row>
    <row r="5182" spans="27:36" x14ac:dyDescent="0.25">
      <c r="AA5182" s="32" t="s">
        <v>7413</v>
      </c>
      <c r="AB5182">
        <v>5.27</v>
      </c>
      <c r="AC5182">
        <f t="shared" si="168"/>
        <v>-0.72708441222164688</v>
      </c>
      <c r="AD5182" s="42">
        <v>-5.6603773584905648E-3</v>
      </c>
      <c r="AF5182" s="32" t="s">
        <v>7413</v>
      </c>
      <c r="AG5182">
        <v>5.27</v>
      </c>
      <c r="AH5182">
        <f t="shared" si="169"/>
        <v>-0.72708441222164688</v>
      </c>
      <c r="AI5182" s="180">
        <v>-5.6603773584905648E-3</v>
      </c>
      <c r="AJ5182" s="42">
        <f ca="1">_xlfn.NORM.INV(RAND(),VAR!$F$6,VAR!$F$7)</f>
        <v>-1.7091073906869158E-3</v>
      </c>
    </row>
    <row r="5183" spans="27:36" x14ac:dyDescent="0.25">
      <c r="AA5183" s="32" t="s">
        <v>5324</v>
      </c>
      <c r="AB5183">
        <v>19.309999999999999</v>
      </c>
      <c r="AC5183">
        <f t="shared" si="168"/>
        <v>-0.95213543861388594</v>
      </c>
      <c r="AD5183" s="42">
        <v>-5.664263645726253E-3</v>
      </c>
      <c r="AF5183" s="32" t="s">
        <v>5324</v>
      </c>
      <c r="AG5183">
        <v>19.309999999999999</v>
      </c>
      <c r="AH5183">
        <f t="shared" si="169"/>
        <v>-0.95213543861388594</v>
      </c>
      <c r="AI5183" s="180">
        <v>-5.664263645726253E-3</v>
      </c>
      <c r="AJ5183" s="42">
        <f ca="1">_xlfn.NORM.INV(RAND(),VAR!$F$6,VAR!$F$7)</f>
        <v>1.9729797319667824E-2</v>
      </c>
    </row>
    <row r="5184" spans="27:36" x14ac:dyDescent="0.25">
      <c r="AA5184" s="32" t="s">
        <v>560</v>
      </c>
      <c r="AB5184">
        <v>403.43</v>
      </c>
      <c r="AC5184">
        <f t="shared" si="168"/>
        <v>1.843459261347618</v>
      </c>
      <c r="AD5184" s="42">
        <v>-5.6687945185222022E-3</v>
      </c>
      <c r="AF5184" s="32" t="s">
        <v>560</v>
      </c>
      <c r="AG5184">
        <v>403.43</v>
      </c>
      <c r="AH5184">
        <f t="shared" si="169"/>
        <v>1.843459261347618</v>
      </c>
      <c r="AI5184" s="180">
        <v>-5.6687945185222022E-3</v>
      </c>
      <c r="AJ5184" s="42">
        <f ca="1">_xlfn.NORM.INV(RAND(),VAR!$F$6,VAR!$F$7)</f>
        <v>1.0477717060802283E-2</v>
      </c>
    </row>
    <row r="5185" spans="27:36" x14ac:dyDescent="0.25">
      <c r="AA5185" s="32" t="s">
        <v>2819</v>
      </c>
      <c r="AB5185">
        <v>141.88</v>
      </c>
      <c r="AC5185">
        <f t="shared" si="168"/>
        <v>-0.19742052268356147</v>
      </c>
      <c r="AD5185" s="42">
        <v>-5.6766416707547673E-3</v>
      </c>
      <c r="AF5185" s="32" t="s">
        <v>2819</v>
      </c>
      <c r="AG5185">
        <v>141.88</v>
      </c>
      <c r="AH5185">
        <f t="shared" si="169"/>
        <v>-0.19742052268356147</v>
      </c>
      <c r="AI5185" s="180">
        <v>-5.6766416707547673E-3</v>
      </c>
      <c r="AJ5185" s="42">
        <f ca="1">_xlfn.NORM.INV(RAND(),VAR!$F$6,VAR!$F$7)</f>
        <v>1.699700367495878E-2</v>
      </c>
    </row>
    <row r="5186" spans="27:36" x14ac:dyDescent="0.25">
      <c r="AA5186" s="32" t="s">
        <v>2445</v>
      </c>
      <c r="AB5186">
        <v>176.78</v>
      </c>
      <c r="AC5186">
        <f t="shared" si="168"/>
        <v>19.203428571428571</v>
      </c>
      <c r="AD5186" s="42">
        <v>-5.6808594409133439E-3</v>
      </c>
      <c r="AF5186" s="32" t="s">
        <v>2445</v>
      </c>
      <c r="AG5186">
        <v>176.78</v>
      </c>
      <c r="AH5186">
        <f t="shared" si="169"/>
        <v>19.203428571428571</v>
      </c>
      <c r="AI5186" s="180">
        <v>-5.6808594409133439E-3</v>
      </c>
      <c r="AJ5186" s="42">
        <f ca="1">_xlfn.NORM.INV(RAND(),VAR!$F$6,VAR!$F$7)</f>
        <v>2.2565507973782376E-2</v>
      </c>
    </row>
    <row r="5187" spans="27:36" x14ac:dyDescent="0.25">
      <c r="AA5187" s="32" t="s">
        <v>6819</v>
      </c>
      <c r="AB5187">
        <v>8.75</v>
      </c>
      <c r="AC5187">
        <f t="shared" si="168"/>
        <v>-0.97725973283434686</v>
      </c>
      <c r="AD5187" s="42">
        <v>-5.6818181818182323E-3</v>
      </c>
      <c r="AF5187" s="32" t="s">
        <v>6819</v>
      </c>
      <c r="AG5187">
        <v>8.75</v>
      </c>
      <c r="AH5187">
        <f t="shared" si="169"/>
        <v>-0.97725973283434686</v>
      </c>
      <c r="AI5187" s="180">
        <v>-5.6818181818182323E-3</v>
      </c>
      <c r="AJ5187" s="42">
        <f ca="1">_xlfn.NORM.INV(RAND(),VAR!$F$6,VAR!$F$7)</f>
        <v>2.2938006633685983E-2</v>
      </c>
    </row>
    <row r="5188" spans="27:36" x14ac:dyDescent="0.25">
      <c r="AA5188" s="32" t="s">
        <v>370</v>
      </c>
      <c r="AB5188">
        <v>384.78</v>
      </c>
      <c r="AC5188">
        <f t="shared" ref="AC5188:AC5251" si="170">(AB5188/AB5189)-1</f>
        <v>1.3420780327469717</v>
      </c>
      <c r="AD5188" s="42">
        <v>-5.6850483229108351E-3</v>
      </c>
      <c r="AF5188" s="32" t="s">
        <v>370</v>
      </c>
      <c r="AG5188">
        <v>384.78</v>
      </c>
      <c r="AH5188">
        <f t="shared" ref="AH5188:AH5251" si="171">(AG5188/AG5189)-1</f>
        <v>1.3420780327469717</v>
      </c>
      <c r="AI5188" s="180">
        <v>-5.6850483229108351E-3</v>
      </c>
      <c r="AJ5188" s="42">
        <f ca="1">_xlfn.NORM.INV(RAND(),VAR!$F$6,VAR!$F$7)</f>
        <v>-2.0520824761914535E-2</v>
      </c>
    </row>
    <row r="5189" spans="27:36" x14ac:dyDescent="0.25">
      <c r="AA5189" s="32" t="s">
        <v>1356</v>
      </c>
      <c r="AB5189">
        <v>164.29</v>
      </c>
      <c r="AC5189">
        <f t="shared" si="170"/>
        <v>22.5035765379113</v>
      </c>
      <c r="AD5189" s="42">
        <v>-5.6890395206681266E-3</v>
      </c>
      <c r="AF5189" s="32" t="s">
        <v>1356</v>
      </c>
      <c r="AG5189">
        <v>164.29</v>
      </c>
      <c r="AH5189">
        <f t="shared" si="171"/>
        <v>22.5035765379113</v>
      </c>
      <c r="AI5189" s="180">
        <v>-5.6890395206681266E-3</v>
      </c>
      <c r="AJ5189" s="42">
        <f ca="1">_xlfn.NORM.INV(RAND(),VAR!$F$6,VAR!$F$7)</f>
        <v>-2.3154603865970361E-2</v>
      </c>
    </row>
    <row r="5190" spans="27:36" x14ac:dyDescent="0.25">
      <c r="AA5190" s="32" t="s">
        <v>6158</v>
      </c>
      <c r="AB5190">
        <v>6.99</v>
      </c>
      <c r="AC5190">
        <f t="shared" si="170"/>
        <v>-0.89717563989408644</v>
      </c>
      <c r="AD5190" s="42">
        <v>-5.6899004267425557E-3</v>
      </c>
      <c r="AF5190" s="32" t="s">
        <v>6158</v>
      </c>
      <c r="AG5190">
        <v>6.99</v>
      </c>
      <c r="AH5190">
        <f t="shared" si="171"/>
        <v>-0.89717563989408644</v>
      </c>
      <c r="AI5190" s="180">
        <v>-5.6899004267425557E-3</v>
      </c>
      <c r="AJ5190" s="42">
        <f ca="1">_xlfn.NORM.INV(RAND(),VAR!$F$6,VAR!$F$7)</f>
        <v>5.4790698835716816E-3</v>
      </c>
    </row>
    <row r="5191" spans="27:36" x14ac:dyDescent="0.25">
      <c r="AA5191" s="32" t="s">
        <v>4026</v>
      </c>
      <c r="AB5191">
        <v>67.98</v>
      </c>
      <c r="AC5191">
        <f t="shared" si="170"/>
        <v>-0.73796399799560575</v>
      </c>
      <c r="AD5191" s="42">
        <v>-5.7042562527424012E-3</v>
      </c>
      <c r="AF5191" s="32" t="s">
        <v>4026</v>
      </c>
      <c r="AG5191">
        <v>67.98</v>
      </c>
      <c r="AH5191">
        <f t="shared" si="171"/>
        <v>-0.73796399799560575</v>
      </c>
      <c r="AI5191" s="180">
        <v>-5.7042562527424012E-3</v>
      </c>
      <c r="AJ5191" s="42">
        <f ca="1">_xlfn.NORM.INV(RAND(),VAR!$F$6,VAR!$F$7)</f>
        <v>-1.6633345866547095E-2</v>
      </c>
    </row>
    <row r="5192" spans="27:36" x14ac:dyDescent="0.25">
      <c r="AA5192" s="32" t="s">
        <v>1114</v>
      </c>
      <c r="AB5192">
        <v>259.43</v>
      </c>
      <c r="AC5192">
        <f t="shared" si="170"/>
        <v>0.49355210132412219</v>
      </c>
      <c r="AD5192" s="42">
        <v>-5.7105626245592678E-3</v>
      </c>
      <c r="AF5192" s="32" t="s">
        <v>1114</v>
      </c>
      <c r="AG5192">
        <v>259.43</v>
      </c>
      <c r="AH5192">
        <f t="shared" si="171"/>
        <v>0.49355210132412219</v>
      </c>
      <c r="AI5192" s="180">
        <v>-5.7105626245592678E-3</v>
      </c>
      <c r="AJ5192" s="42">
        <f ca="1">_xlfn.NORM.INV(RAND(),VAR!$F$6,VAR!$F$7)</f>
        <v>-2.2353647300267006E-3</v>
      </c>
    </row>
    <row r="5193" spans="27:36" x14ac:dyDescent="0.25">
      <c r="AA5193" s="32" t="s">
        <v>2563</v>
      </c>
      <c r="AB5193">
        <v>173.7</v>
      </c>
      <c r="AC5193">
        <f t="shared" si="170"/>
        <v>-1.7200407378069604E-2</v>
      </c>
      <c r="AD5193" s="42">
        <v>-5.7240984544933982E-3</v>
      </c>
      <c r="AF5193" s="32" t="s">
        <v>2563</v>
      </c>
      <c r="AG5193">
        <v>173.7</v>
      </c>
      <c r="AH5193">
        <f t="shared" si="171"/>
        <v>-1.7200407378069604E-2</v>
      </c>
      <c r="AI5193" s="180">
        <v>-5.7240984544933982E-3</v>
      </c>
      <c r="AJ5193" s="42">
        <f ca="1">_xlfn.NORM.INV(RAND(),VAR!$F$6,VAR!$F$7)</f>
        <v>9.7474943210250978E-3</v>
      </c>
    </row>
    <row r="5194" spans="27:36" x14ac:dyDescent="0.25">
      <c r="AA5194" s="32" t="s">
        <v>1785</v>
      </c>
      <c r="AB5194">
        <v>176.74</v>
      </c>
      <c r="AC5194">
        <f t="shared" si="170"/>
        <v>2.2637238256950631E-4</v>
      </c>
      <c r="AD5194" s="42">
        <v>-5.7380738073806725E-3</v>
      </c>
      <c r="AF5194" s="32" t="s">
        <v>1785</v>
      </c>
      <c r="AG5194">
        <v>176.74</v>
      </c>
      <c r="AH5194">
        <f t="shared" si="171"/>
        <v>2.2637238256950631E-4</v>
      </c>
      <c r="AI5194" s="180">
        <v>-5.7380738073806725E-3</v>
      </c>
      <c r="AJ5194" s="42">
        <f ca="1">_xlfn.NORM.INV(RAND(),VAR!$F$6,VAR!$F$7)</f>
        <v>4.168229999268888E-3</v>
      </c>
    </row>
    <row r="5195" spans="27:36" x14ac:dyDescent="0.25">
      <c r="AA5195" s="32" t="s">
        <v>2268</v>
      </c>
      <c r="AB5195">
        <v>176.7</v>
      </c>
      <c r="AC5195">
        <f t="shared" si="170"/>
        <v>-9.1403577636967048E-3</v>
      </c>
      <c r="AD5195" s="42">
        <v>-5.7393652937205442E-3</v>
      </c>
      <c r="AF5195" s="32" t="s">
        <v>2268</v>
      </c>
      <c r="AG5195">
        <v>176.7</v>
      </c>
      <c r="AH5195">
        <f t="shared" si="171"/>
        <v>-9.1403577636967048E-3</v>
      </c>
      <c r="AI5195" s="180">
        <v>-5.7393652937205442E-3</v>
      </c>
      <c r="AJ5195" s="42">
        <f ca="1">_xlfn.NORM.INV(RAND(),VAR!$F$6,VAR!$F$7)</f>
        <v>-2.303170128605034E-3</v>
      </c>
    </row>
    <row r="5196" spans="27:36" x14ac:dyDescent="0.25">
      <c r="AA5196" s="32" t="s">
        <v>1845</v>
      </c>
      <c r="AB5196">
        <v>178.33</v>
      </c>
      <c r="AC5196">
        <f t="shared" si="170"/>
        <v>-0.51594690697863799</v>
      </c>
      <c r="AD5196" s="42">
        <v>-5.7426404995539748E-3</v>
      </c>
      <c r="AF5196" s="32" t="s">
        <v>1845</v>
      </c>
      <c r="AG5196">
        <v>178.33</v>
      </c>
      <c r="AH5196">
        <f t="shared" si="171"/>
        <v>-0.51594690697863799</v>
      </c>
      <c r="AI5196" s="180">
        <v>-5.7426404995539748E-3</v>
      </c>
      <c r="AJ5196" s="42">
        <f ca="1">_xlfn.NORM.INV(RAND(),VAR!$F$6,VAR!$F$7)</f>
        <v>1.9407804097338974E-2</v>
      </c>
    </row>
    <row r="5197" spans="27:36" x14ac:dyDescent="0.25">
      <c r="AA5197" s="32" t="s">
        <v>742</v>
      </c>
      <c r="AB5197">
        <v>368.41</v>
      </c>
      <c r="AC5197">
        <f t="shared" si="170"/>
        <v>41.640046296296298</v>
      </c>
      <c r="AD5197" s="42">
        <v>-5.7483672478004788E-3</v>
      </c>
      <c r="AF5197" s="32" t="s">
        <v>742</v>
      </c>
      <c r="AG5197">
        <v>368.41</v>
      </c>
      <c r="AH5197">
        <f t="shared" si="171"/>
        <v>41.640046296296298</v>
      </c>
      <c r="AI5197" s="180">
        <v>-5.7483672478004788E-3</v>
      </c>
      <c r="AJ5197" s="42">
        <f ca="1">_xlfn.NORM.INV(RAND(),VAR!$F$6,VAR!$F$7)</f>
        <v>-1.9089848936222061E-2</v>
      </c>
    </row>
    <row r="5198" spans="27:36" x14ac:dyDescent="0.25">
      <c r="AA5198" s="32" t="s">
        <v>5807</v>
      </c>
      <c r="AB5198">
        <v>8.64</v>
      </c>
      <c r="AC5198">
        <f t="shared" si="170"/>
        <v>-0.89117017256581432</v>
      </c>
      <c r="AD5198" s="42">
        <v>-5.7537399309549597E-3</v>
      </c>
      <c r="AF5198" s="32" t="s">
        <v>5807</v>
      </c>
      <c r="AG5198">
        <v>8.64</v>
      </c>
      <c r="AH5198">
        <f t="shared" si="171"/>
        <v>-0.89117017256581432</v>
      </c>
      <c r="AI5198" s="180">
        <v>-5.7537399309549597E-3</v>
      </c>
      <c r="AJ5198" s="42">
        <f ca="1">_xlfn.NORM.INV(RAND(),VAR!$F$6,VAR!$F$7)</f>
        <v>-2.7321482468480917E-3</v>
      </c>
    </row>
    <row r="5199" spans="27:36" x14ac:dyDescent="0.25">
      <c r="AA5199" s="32" t="s">
        <v>3736</v>
      </c>
      <c r="AB5199">
        <v>79.39</v>
      </c>
      <c r="AC5199">
        <f t="shared" si="170"/>
        <v>-0.73667451656771377</v>
      </c>
      <c r="AD5199" s="42">
        <v>-5.7608015028176585E-3</v>
      </c>
      <c r="AF5199" s="32" t="s">
        <v>3736</v>
      </c>
      <c r="AG5199">
        <v>79.39</v>
      </c>
      <c r="AH5199">
        <f t="shared" si="171"/>
        <v>-0.73667451656771377</v>
      </c>
      <c r="AI5199" s="180">
        <v>-5.7608015028176585E-3</v>
      </c>
      <c r="AJ5199" s="42">
        <f ca="1">_xlfn.NORM.INV(RAND(),VAR!$F$6,VAR!$F$7)</f>
        <v>-4.403859870893775E-3</v>
      </c>
    </row>
    <row r="5200" spans="27:36" x14ac:dyDescent="0.25">
      <c r="AA5200" s="32" t="s">
        <v>300</v>
      </c>
      <c r="AB5200">
        <v>301.49</v>
      </c>
      <c r="AC5200">
        <f t="shared" si="170"/>
        <v>0.66827135900841084</v>
      </c>
      <c r="AD5200" s="42">
        <v>-5.7710064635272396E-3</v>
      </c>
      <c r="AF5200" s="32" t="s">
        <v>300</v>
      </c>
      <c r="AG5200">
        <v>301.49</v>
      </c>
      <c r="AH5200">
        <f t="shared" si="171"/>
        <v>0.66827135900841084</v>
      </c>
      <c r="AI5200" s="180">
        <v>-5.7710064635272396E-3</v>
      </c>
      <c r="AJ5200" s="42">
        <f ca="1">_xlfn.NORM.INV(RAND(),VAR!$F$6,VAR!$F$7)</f>
        <v>-1.5441274363233642E-2</v>
      </c>
    </row>
    <row r="5201" spans="27:36" x14ac:dyDescent="0.25">
      <c r="AA5201" s="32" t="s">
        <v>2177</v>
      </c>
      <c r="AB5201">
        <v>180.72</v>
      </c>
      <c r="AC5201">
        <f t="shared" si="170"/>
        <v>2.7509339975093399</v>
      </c>
      <c r="AD5201" s="42">
        <v>-5.7765307806569854E-3</v>
      </c>
      <c r="AF5201" s="32" t="s">
        <v>2177</v>
      </c>
      <c r="AG5201">
        <v>180.72</v>
      </c>
      <c r="AH5201">
        <f t="shared" si="171"/>
        <v>2.7509339975093399</v>
      </c>
      <c r="AI5201" s="180">
        <v>-5.7765307806569854E-3</v>
      </c>
      <c r="AJ5201" s="42">
        <f ca="1">_xlfn.NORM.INV(RAND(),VAR!$F$6,VAR!$F$7)</f>
        <v>-3.2181207728824164E-2</v>
      </c>
    </row>
    <row r="5202" spans="27:36" x14ac:dyDescent="0.25">
      <c r="AA5202" s="32" t="s">
        <v>4230</v>
      </c>
      <c r="AB5202">
        <v>48.18</v>
      </c>
      <c r="AC5202">
        <f t="shared" si="170"/>
        <v>-0.71688800094018101</v>
      </c>
      <c r="AD5202" s="42">
        <v>-5.7779612051176432E-3</v>
      </c>
      <c r="AF5202" s="32" t="s">
        <v>4230</v>
      </c>
      <c r="AG5202">
        <v>48.18</v>
      </c>
      <c r="AH5202">
        <f t="shared" si="171"/>
        <v>-0.71688800094018101</v>
      </c>
      <c r="AI5202" s="180">
        <v>-5.7779612051176432E-3</v>
      </c>
      <c r="AJ5202" s="42">
        <f ca="1">_xlfn.NORM.INV(RAND(),VAR!$F$6,VAR!$F$7)</f>
        <v>1.3435147803715332E-2</v>
      </c>
    </row>
    <row r="5203" spans="27:36" x14ac:dyDescent="0.25">
      <c r="AA5203" s="32" t="s">
        <v>1842</v>
      </c>
      <c r="AB5203">
        <v>170.18</v>
      </c>
      <c r="AC5203">
        <f t="shared" si="170"/>
        <v>-0.41709196780270585</v>
      </c>
      <c r="AD5203" s="42">
        <v>-5.783723783373107E-3</v>
      </c>
      <c r="AF5203" s="32" t="s">
        <v>1842</v>
      </c>
      <c r="AG5203">
        <v>170.18</v>
      </c>
      <c r="AH5203">
        <f t="shared" si="171"/>
        <v>-0.41709196780270585</v>
      </c>
      <c r="AI5203" s="180">
        <v>-5.783723783373107E-3</v>
      </c>
      <c r="AJ5203" s="42">
        <f ca="1">_xlfn.NORM.INV(RAND(),VAR!$F$6,VAR!$F$7)</f>
        <v>1.6395088630885447E-2</v>
      </c>
    </row>
    <row r="5204" spans="27:36" x14ac:dyDescent="0.25">
      <c r="AA5204" s="32" t="s">
        <v>249</v>
      </c>
      <c r="AB5204">
        <v>291.95</v>
      </c>
      <c r="AC5204">
        <f t="shared" si="170"/>
        <v>-0.2231033289869343</v>
      </c>
      <c r="AD5204" s="42">
        <v>-5.7892048356886772E-3</v>
      </c>
      <c r="AF5204" s="32" t="s">
        <v>249</v>
      </c>
      <c r="AG5204">
        <v>291.95</v>
      </c>
      <c r="AH5204">
        <f t="shared" si="171"/>
        <v>-0.2231033289869343</v>
      </c>
      <c r="AI5204" s="180">
        <v>-5.7892048356886772E-3</v>
      </c>
      <c r="AJ5204" s="42">
        <f ca="1">_xlfn.NORM.INV(RAND(),VAR!$F$6,VAR!$F$7)</f>
        <v>-1.9366596115289438E-2</v>
      </c>
    </row>
    <row r="5205" spans="27:36" x14ac:dyDescent="0.25">
      <c r="AA5205" s="32" t="s">
        <v>822</v>
      </c>
      <c r="AB5205">
        <v>375.79</v>
      </c>
      <c r="AC5205">
        <f t="shared" si="170"/>
        <v>35.519922254616134</v>
      </c>
      <c r="AD5205" s="42">
        <v>-5.7939573522408638E-3</v>
      </c>
      <c r="AF5205" s="32" t="s">
        <v>822</v>
      </c>
      <c r="AG5205">
        <v>375.79</v>
      </c>
      <c r="AH5205">
        <f t="shared" si="171"/>
        <v>35.519922254616134</v>
      </c>
      <c r="AI5205" s="180">
        <v>-5.7939573522408638E-3</v>
      </c>
      <c r="AJ5205" s="42">
        <f ca="1">_xlfn.NORM.INV(RAND(),VAR!$F$6,VAR!$F$7)</f>
        <v>-4.9715869919720372E-2</v>
      </c>
    </row>
    <row r="5206" spans="27:36" x14ac:dyDescent="0.25">
      <c r="AA5206" s="32" t="s">
        <v>6834</v>
      </c>
      <c r="AB5206">
        <v>10.29</v>
      </c>
      <c r="AC5206">
        <f t="shared" si="170"/>
        <v>-0.97247559181489907</v>
      </c>
      <c r="AD5206" s="42">
        <v>-5.7971014492753659E-3</v>
      </c>
      <c r="AF5206" s="32" t="s">
        <v>6834</v>
      </c>
      <c r="AG5206">
        <v>10.29</v>
      </c>
      <c r="AH5206">
        <f t="shared" si="171"/>
        <v>-0.97247559181489907</v>
      </c>
      <c r="AI5206" s="180">
        <v>-5.7971014492753659E-3</v>
      </c>
      <c r="AJ5206" s="42">
        <f ca="1">_xlfn.NORM.INV(RAND(),VAR!$F$6,VAR!$F$7)</f>
        <v>-2.1109292868001121E-2</v>
      </c>
    </row>
    <row r="5207" spans="27:36" x14ac:dyDescent="0.25">
      <c r="AA5207" s="32" t="s">
        <v>709</v>
      </c>
      <c r="AB5207">
        <v>373.85</v>
      </c>
      <c r="AC5207">
        <f t="shared" si="170"/>
        <v>-1.7089522807940072E-2</v>
      </c>
      <c r="AD5207" s="42">
        <v>-5.7974097811342995E-3</v>
      </c>
      <c r="AF5207" s="32" t="s">
        <v>709</v>
      </c>
      <c r="AG5207">
        <v>373.85</v>
      </c>
      <c r="AH5207">
        <f t="shared" si="171"/>
        <v>-1.7089522807940072E-2</v>
      </c>
      <c r="AI5207" s="180">
        <v>-5.7974097811342995E-3</v>
      </c>
      <c r="AJ5207" s="42">
        <f ca="1">_xlfn.NORM.INV(RAND(),VAR!$F$6,VAR!$F$7)</f>
        <v>2.0550705915463052E-2</v>
      </c>
    </row>
    <row r="5208" spans="27:36" x14ac:dyDescent="0.25">
      <c r="AA5208" s="32" t="s">
        <v>724</v>
      </c>
      <c r="AB5208">
        <v>380.35</v>
      </c>
      <c r="AC5208">
        <f t="shared" si="170"/>
        <v>1.5523419675211381</v>
      </c>
      <c r="AD5208" s="42">
        <v>-5.8028596073920191E-3</v>
      </c>
      <c r="AF5208" s="32" t="s">
        <v>724</v>
      </c>
      <c r="AG5208">
        <v>380.35</v>
      </c>
      <c r="AH5208">
        <f t="shared" si="171"/>
        <v>1.5523419675211381</v>
      </c>
      <c r="AI5208" s="180">
        <v>-5.8028596073920191E-3</v>
      </c>
      <c r="AJ5208" s="42">
        <f ca="1">_xlfn.NORM.INV(RAND(),VAR!$F$6,VAR!$F$7)</f>
        <v>5.2943741017463851E-4</v>
      </c>
    </row>
    <row r="5209" spans="27:36" x14ac:dyDescent="0.25">
      <c r="AA5209" s="32" t="s">
        <v>3072</v>
      </c>
      <c r="AB5209">
        <v>149.02000000000001</v>
      </c>
      <c r="AC5209">
        <f t="shared" si="170"/>
        <v>-0.60748057421309087</v>
      </c>
      <c r="AD5209" s="42">
        <v>-5.8042564547332587E-3</v>
      </c>
      <c r="AF5209" s="32" t="s">
        <v>3072</v>
      </c>
      <c r="AG5209">
        <v>149.02000000000001</v>
      </c>
      <c r="AH5209">
        <f t="shared" si="171"/>
        <v>-0.60748057421309087</v>
      </c>
      <c r="AI5209" s="180">
        <v>-5.8042564547332587E-3</v>
      </c>
      <c r="AJ5209" s="42">
        <f ca="1">_xlfn.NORM.INV(RAND(),VAR!$F$6,VAR!$F$7)</f>
        <v>1.1783179036085551E-2</v>
      </c>
    </row>
    <row r="5210" spans="27:36" x14ac:dyDescent="0.25">
      <c r="AA5210" s="32" t="s">
        <v>726</v>
      </c>
      <c r="AB5210">
        <v>379.65</v>
      </c>
      <c r="AC5210">
        <f t="shared" si="170"/>
        <v>0.49163130598774152</v>
      </c>
      <c r="AD5210" s="42">
        <v>-5.8134967397281967E-3</v>
      </c>
      <c r="AF5210" s="32" t="s">
        <v>726</v>
      </c>
      <c r="AG5210">
        <v>379.65</v>
      </c>
      <c r="AH5210">
        <f t="shared" si="171"/>
        <v>0.49163130598774152</v>
      </c>
      <c r="AI5210" s="180">
        <v>-5.8134967397281967E-3</v>
      </c>
      <c r="AJ5210" s="42">
        <f ca="1">_xlfn.NORM.INV(RAND(),VAR!$F$6,VAR!$F$7)</f>
        <v>1.3241271421069638E-2</v>
      </c>
    </row>
    <row r="5211" spans="27:36" x14ac:dyDescent="0.25">
      <c r="AA5211" s="32" t="s">
        <v>1127</v>
      </c>
      <c r="AB5211">
        <v>254.52</v>
      </c>
      <c r="AC5211">
        <f t="shared" si="170"/>
        <v>13.919109026963659</v>
      </c>
      <c r="AD5211" s="42">
        <v>-5.8200851529236486E-3</v>
      </c>
      <c r="AF5211" s="32" t="s">
        <v>1127</v>
      </c>
      <c r="AG5211">
        <v>254.52</v>
      </c>
      <c r="AH5211">
        <f t="shared" si="171"/>
        <v>13.919109026963659</v>
      </c>
      <c r="AI5211" s="180">
        <v>-5.8200851529236486E-3</v>
      </c>
      <c r="AJ5211" s="42">
        <f ca="1">_xlfn.NORM.INV(RAND(),VAR!$F$6,VAR!$F$7)</f>
        <v>-2.8822802079516933E-2</v>
      </c>
    </row>
    <row r="5212" spans="27:36" x14ac:dyDescent="0.25">
      <c r="AA5212" s="32" t="s">
        <v>5359</v>
      </c>
      <c r="AB5212">
        <v>17.059999999999999</v>
      </c>
      <c r="AC5212">
        <f t="shared" si="170"/>
        <v>-0.95433618843683088</v>
      </c>
      <c r="AD5212" s="42">
        <v>-5.8275058275059077E-3</v>
      </c>
      <c r="AF5212" s="32" t="s">
        <v>5359</v>
      </c>
      <c r="AG5212">
        <v>17.059999999999999</v>
      </c>
      <c r="AH5212">
        <f t="shared" si="171"/>
        <v>-0.95433618843683088</v>
      </c>
      <c r="AI5212" s="180">
        <v>-5.8275058275059077E-3</v>
      </c>
      <c r="AJ5212" s="42">
        <f ca="1">_xlfn.NORM.INV(RAND(),VAR!$F$6,VAR!$F$7)</f>
        <v>1.2321987453085137E-2</v>
      </c>
    </row>
    <row r="5213" spans="27:36" x14ac:dyDescent="0.25">
      <c r="AA5213" s="32" t="s">
        <v>821</v>
      </c>
      <c r="AB5213">
        <v>373.6</v>
      </c>
      <c r="AC5213">
        <f t="shared" si="170"/>
        <v>1.4924944959637072</v>
      </c>
      <c r="AD5213" s="42">
        <v>-5.8277229303600464E-3</v>
      </c>
      <c r="AF5213" s="32" t="s">
        <v>821</v>
      </c>
      <c r="AG5213">
        <v>373.6</v>
      </c>
      <c r="AH5213">
        <f t="shared" si="171"/>
        <v>1.4924944959637072</v>
      </c>
      <c r="AI5213" s="180">
        <v>-5.8277229303600464E-3</v>
      </c>
      <c r="AJ5213" s="42">
        <f ca="1">_xlfn.NORM.INV(RAND(),VAR!$F$6,VAR!$F$7)</f>
        <v>-5.1391297043547378E-3</v>
      </c>
    </row>
    <row r="5214" spans="27:36" x14ac:dyDescent="0.25">
      <c r="AA5214" s="32" t="s">
        <v>2969</v>
      </c>
      <c r="AB5214">
        <v>149.88999999999999</v>
      </c>
      <c r="AC5214">
        <f t="shared" si="170"/>
        <v>2.0348248633326582</v>
      </c>
      <c r="AD5214" s="42">
        <v>-5.8367049147709515E-3</v>
      </c>
      <c r="AF5214" s="32" t="s">
        <v>2969</v>
      </c>
      <c r="AG5214">
        <v>149.88999999999999</v>
      </c>
      <c r="AH5214">
        <f t="shared" si="171"/>
        <v>2.0348248633326582</v>
      </c>
      <c r="AI5214" s="180">
        <v>-5.8367049147709515E-3</v>
      </c>
      <c r="AJ5214" s="42">
        <f ca="1">_xlfn.NORM.INV(RAND(),VAR!$F$6,VAR!$F$7)</f>
        <v>-2.0560949618925455E-2</v>
      </c>
    </row>
    <row r="5215" spans="27:36" x14ac:dyDescent="0.25">
      <c r="AA5215" s="32" t="s">
        <v>4261</v>
      </c>
      <c r="AB5215">
        <v>49.39</v>
      </c>
      <c r="AC5215">
        <f t="shared" si="170"/>
        <v>-0.86754096602032882</v>
      </c>
      <c r="AD5215" s="42">
        <v>-5.8373590982286894E-3</v>
      </c>
      <c r="AF5215" s="32" t="s">
        <v>4261</v>
      </c>
      <c r="AG5215">
        <v>49.39</v>
      </c>
      <c r="AH5215">
        <f t="shared" si="171"/>
        <v>-0.86754096602032882</v>
      </c>
      <c r="AI5215" s="180">
        <v>-5.8373590982286894E-3</v>
      </c>
      <c r="AJ5215" s="42">
        <f ca="1">_xlfn.NORM.INV(RAND(),VAR!$F$6,VAR!$F$7)</f>
        <v>-4.4339474821364694E-3</v>
      </c>
    </row>
    <row r="5216" spans="27:36" x14ac:dyDescent="0.25">
      <c r="AA5216" s="32" t="s">
        <v>212</v>
      </c>
      <c r="AB5216">
        <v>372.87</v>
      </c>
      <c r="AC5216">
        <f t="shared" si="170"/>
        <v>0.1840149879334434</v>
      </c>
      <c r="AD5216" s="42">
        <v>-5.8390657494801212E-3</v>
      </c>
      <c r="AF5216" s="32" t="s">
        <v>212</v>
      </c>
      <c r="AG5216">
        <v>372.87</v>
      </c>
      <c r="AH5216">
        <f t="shared" si="171"/>
        <v>0.1840149879334434</v>
      </c>
      <c r="AI5216" s="180">
        <v>-5.8390657494801212E-3</v>
      </c>
      <c r="AJ5216" s="42">
        <f ca="1">_xlfn.NORM.INV(RAND(),VAR!$F$6,VAR!$F$7)</f>
        <v>3.5000458729287174E-3</v>
      </c>
    </row>
    <row r="5217" spans="27:36" x14ac:dyDescent="0.25">
      <c r="AA5217" s="32" t="s">
        <v>307</v>
      </c>
      <c r="AB5217">
        <v>314.92</v>
      </c>
      <c r="AC5217">
        <f t="shared" si="170"/>
        <v>1.0143277472176027</v>
      </c>
      <c r="AD5217" s="42">
        <v>-5.8401995138427365E-3</v>
      </c>
      <c r="AF5217" s="32" t="s">
        <v>307</v>
      </c>
      <c r="AG5217">
        <v>314.92</v>
      </c>
      <c r="AH5217">
        <f t="shared" si="171"/>
        <v>1.0143277472176027</v>
      </c>
      <c r="AI5217" s="180">
        <v>-5.8401995138427365E-3</v>
      </c>
      <c r="AJ5217" s="42">
        <f ca="1">_xlfn.NORM.INV(RAND(),VAR!$F$6,VAR!$F$7)</f>
        <v>8.8929634708872253E-3</v>
      </c>
    </row>
    <row r="5218" spans="27:36" x14ac:dyDescent="0.25">
      <c r="AA5218" s="32" t="s">
        <v>1426</v>
      </c>
      <c r="AB5218">
        <v>156.34</v>
      </c>
      <c r="AC5218">
        <f t="shared" si="170"/>
        <v>-0.15514725749797353</v>
      </c>
      <c r="AD5218" s="42">
        <v>-5.8501844079866805E-3</v>
      </c>
      <c r="AF5218" s="32" t="s">
        <v>1426</v>
      </c>
      <c r="AG5218">
        <v>156.34</v>
      </c>
      <c r="AH5218">
        <f t="shared" si="171"/>
        <v>-0.15514725749797353</v>
      </c>
      <c r="AI5218" s="180">
        <v>-5.8501844079866805E-3</v>
      </c>
      <c r="AJ5218" s="42">
        <f ca="1">_xlfn.NORM.INV(RAND(),VAR!$F$6,VAR!$F$7)</f>
        <v>-5.8563523385039935E-3</v>
      </c>
    </row>
    <row r="5219" spans="27:36" x14ac:dyDescent="0.25">
      <c r="AA5219" s="32" t="s">
        <v>2340</v>
      </c>
      <c r="AB5219">
        <v>185.05</v>
      </c>
      <c r="AC5219">
        <f t="shared" si="170"/>
        <v>4.1907433380084154</v>
      </c>
      <c r="AD5219" s="42">
        <v>-5.8558074567528484E-3</v>
      </c>
      <c r="AF5219" s="32" t="s">
        <v>2340</v>
      </c>
      <c r="AG5219">
        <v>185.05</v>
      </c>
      <c r="AH5219">
        <f t="shared" si="171"/>
        <v>4.1907433380084154</v>
      </c>
      <c r="AI5219" s="180">
        <v>-5.8558074567528484E-3</v>
      </c>
      <c r="AJ5219" s="42">
        <f ca="1">_xlfn.NORM.INV(RAND(),VAR!$F$6,VAR!$F$7)</f>
        <v>9.1043563151504085E-3</v>
      </c>
    </row>
    <row r="5220" spans="27:36" x14ac:dyDescent="0.25">
      <c r="AA5220" s="32" t="s">
        <v>4566</v>
      </c>
      <c r="AB5220">
        <v>35.65</v>
      </c>
      <c r="AC5220">
        <f t="shared" si="170"/>
        <v>4.2503681885125184</v>
      </c>
      <c r="AD5220" s="42">
        <v>-5.8561070831010253E-3</v>
      </c>
      <c r="AF5220" s="32" t="s">
        <v>4566</v>
      </c>
      <c r="AG5220">
        <v>35.65</v>
      </c>
      <c r="AH5220">
        <f t="shared" si="171"/>
        <v>4.2503681885125184</v>
      </c>
      <c r="AI5220" s="180">
        <v>-5.8561070831010253E-3</v>
      </c>
      <c r="AJ5220" s="42">
        <f ca="1">_xlfn.NORM.INV(RAND(),VAR!$F$6,VAR!$F$7)</f>
        <v>1.3262227228124226E-2</v>
      </c>
    </row>
    <row r="5221" spans="27:36" x14ac:dyDescent="0.25">
      <c r="AA5221" s="32" t="s">
        <v>6007</v>
      </c>
      <c r="AB5221">
        <v>6.79</v>
      </c>
      <c r="AC5221">
        <f t="shared" si="170"/>
        <v>-0.97713111717355428</v>
      </c>
      <c r="AD5221" s="42">
        <v>-5.8565153733528552E-3</v>
      </c>
      <c r="AF5221" s="32" t="s">
        <v>6007</v>
      </c>
      <c r="AG5221">
        <v>6.79</v>
      </c>
      <c r="AH5221">
        <f t="shared" si="171"/>
        <v>-0.97713111717355428</v>
      </c>
      <c r="AI5221" s="180">
        <v>-5.8565153733528552E-3</v>
      </c>
      <c r="AJ5221" s="42">
        <f ca="1">_xlfn.NORM.INV(RAND(),VAR!$F$6,VAR!$F$7)</f>
        <v>-6.3142871394064248E-3</v>
      </c>
    </row>
    <row r="5222" spans="27:36" x14ac:dyDescent="0.25">
      <c r="AA5222" s="32" t="s">
        <v>274</v>
      </c>
      <c r="AB5222">
        <v>296.91000000000003</v>
      </c>
      <c r="AC5222">
        <f t="shared" si="170"/>
        <v>0.78581739444243981</v>
      </c>
      <c r="AD5222" s="42">
        <v>-5.8595057925400207E-3</v>
      </c>
      <c r="AF5222" s="32" t="s">
        <v>274</v>
      </c>
      <c r="AG5222">
        <v>296.91000000000003</v>
      </c>
      <c r="AH5222">
        <f t="shared" si="171"/>
        <v>0.78581739444243981</v>
      </c>
      <c r="AI5222" s="180">
        <v>-5.8595057925400207E-3</v>
      </c>
      <c r="AJ5222" s="42">
        <f ca="1">_xlfn.NORM.INV(RAND(),VAR!$F$6,VAR!$F$7)</f>
        <v>-1.2467492714115729E-2</v>
      </c>
    </row>
    <row r="5223" spans="27:36" x14ac:dyDescent="0.25">
      <c r="AA5223" s="32" t="s">
        <v>1367</v>
      </c>
      <c r="AB5223">
        <v>166.26</v>
      </c>
      <c r="AC5223">
        <f t="shared" si="170"/>
        <v>-0.4232090199479619</v>
      </c>
      <c r="AD5223" s="42">
        <v>-5.8598421430280379E-3</v>
      </c>
      <c r="AF5223" s="32" t="s">
        <v>1367</v>
      </c>
      <c r="AG5223">
        <v>166.26</v>
      </c>
      <c r="AH5223">
        <f t="shared" si="171"/>
        <v>-0.4232090199479619</v>
      </c>
      <c r="AI5223" s="180">
        <v>-5.8598421430280379E-3</v>
      </c>
      <c r="AJ5223" s="42">
        <f ca="1">_xlfn.NORM.INV(RAND(),VAR!$F$6,VAR!$F$7)</f>
        <v>-2.0343814928856264E-2</v>
      </c>
    </row>
    <row r="5224" spans="27:36" x14ac:dyDescent="0.25">
      <c r="AA5224" s="32" t="s">
        <v>223</v>
      </c>
      <c r="AB5224">
        <v>288.25</v>
      </c>
      <c r="AC5224">
        <f t="shared" si="170"/>
        <v>33.031877213695395</v>
      </c>
      <c r="AD5224" s="42">
        <v>-5.8630798413519258E-3</v>
      </c>
      <c r="AF5224" s="32" t="s">
        <v>223</v>
      </c>
      <c r="AG5224">
        <v>288.25</v>
      </c>
      <c r="AH5224">
        <f t="shared" si="171"/>
        <v>33.031877213695395</v>
      </c>
      <c r="AI5224" s="180">
        <v>-5.8630798413519258E-3</v>
      </c>
      <c r="AJ5224" s="42">
        <f ca="1">_xlfn.NORM.INV(RAND(),VAR!$F$6,VAR!$F$7)</f>
        <v>2.6920645451055436E-2</v>
      </c>
    </row>
    <row r="5225" spans="27:36" x14ac:dyDescent="0.25">
      <c r="AA5225" s="32" t="s">
        <v>6444</v>
      </c>
      <c r="AB5225">
        <v>8.4700000000000006</v>
      </c>
      <c r="AC5225">
        <f t="shared" si="170"/>
        <v>-0.9788112272977435</v>
      </c>
      <c r="AD5225" s="42">
        <v>-5.8685446009388853E-3</v>
      </c>
      <c r="AF5225" s="32" t="s">
        <v>6444</v>
      </c>
      <c r="AG5225">
        <v>8.4700000000000006</v>
      </c>
      <c r="AH5225">
        <f t="shared" si="171"/>
        <v>-0.9788112272977435</v>
      </c>
      <c r="AI5225" s="180">
        <v>-5.8685446009388853E-3</v>
      </c>
      <c r="AJ5225" s="42">
        <f ca="1">_xlfn.NORM.INV(RAND(),VAR!$F$6,VAR!$F$7)</f>
        <v>2.7386868361916318E-2</v>
      </c>
    </row>
    <row r="5226" spans="27:36" x14ac:dyDescent="0.25">
      <c r="AA5226" s="32" t="s">
        <v>895</v>
      </c>
      <c r="AB5226">
        <v>399.74</v>
      </c>
      <c r="AC5226">
        <f t="shared" si="170"/>
        <v>1.2492685122664868</v>
      </c>
      <c r="AD5226" s="42">
        <v>-5.869186769460355E-3</v>
      </c>
      <c r="AF5226" s="32" t="s">
        <v>895</v>
      </c>
      <c r="AG5226">
        <v>399.74</v>
      </c>
      <c r="AH5226">
        <f t="shared" si="171"/>
        <v>1.2492685122664868</v>
      </c>
      <c r="AI5226" s="180">
        <v>-5.869186769460355E-3</v>
      </c>
      <c r="AJ5226" s="42">
        <f ca="1">_xlfn.NORM.INV(RAND(),VAR!$F$6,VAR!$F$7)</f>
        <v>-1.189262388174319E-2</v>
      </c>
    </row>
    <row r="5227" spans="27:36" x14ac:dyDescent="0.25">
      <c r="AA5227" s="32" t="s">
        <v>2243</v>
      </c>
      <c r="AB5227">
        <v>177.72</v>
      </c>
      <c r="AC5227">
        <f t="shared" si="170"/>
        <v>25.251107828655837</v>
      </c>
      <c r="AD5227" s="42">
        <v>-5.8734687028025867E-3</v>
      </c>
      <c r="AF5227" s="32" t="s">
        <v>2243</v>
      </c>
      <c r="AG5227">
        <v>177.72</v>
      </c>
      <c r="AH5227">
        <f t="shared" si="171"/>
        <v>25.251107828655837</v>
      </c>
      <c r="AI5227" s="180">
        <v>-5.8734687028025867E-3</v>
      </c>
      <c r="AJ5227" s="42">
        <f ca="1">_xlfn.NORM.INV(RAND(),VAR!$F$6,VAR!$F$7)</f>
        <v>-1.9881875488317585E-4</v>
      </c>
    </row>
    <row r="5228" spans="27:36" x14ac:dyDescent="0.25">
      <c r="AA5228" s="32" t="s">
        <v>5913</v>
      </c>
      <c r="AB5228">
        <v>6.77</v>
      </c>
      <c r="AC5228">
        <f t="shared" si="170"/>
        <v>-0.97515049185141678</v>
      </c>
      <c r="AD5228" s="42">
        <v>-5.8737151248164921E-3</v>
      </c>
      <c r="AF5228" s="32" t="s">
        <v>5913</v>
      </c>
      <c r="AG5228">
        <v>6.77</v>
      </c>
      <c r="AH5228">
        <f t="shared" si="171"/>
        <v>-0.97515049185141678</v>
      </c>
      <c r="AI5228" s="180">
        <v>-5.8737151248164921E-3</v>
      </c>
      <c r="AJ5228" s="42">
        <f ca="1">_xlfn.NORM.INV(RAND(),VAR!$F$6,VAR!$F$7)</f>
        <v>8.5849939682337752E-3</v>
      </c>
    </row>
    <row r="5229" spans="27:36" x14ac:dyDescent="0.25">
      <c r="AA5229" s="32" t="s">
        <v>1022</v>
      </c>
      <c r="AB5229">
        <v>272.44</v>
      </c>
      <c r="AC5229">
        <f t="shared" si="170"/>
        <v>12.427304090685068</v>
      </c>
      <c r="AD5229" s="42">
        <v>-5.8748403575989983E-3</v>
      </c>
      <c r="AF5229" s="32" t="s">
        <v>1022</v>
      </c>
      <c r="AG5229">
        <v>272.44</v>
      </c>
      <c r="AH5229">
        <f t="shared" si="171"/>
        <v>12.427304090685068</v>
      </c>
      <c r="AI5229" s="180">
        <v>-5.8748403575989983E-3</v>
      </c>
      <c r="AJ5229" s="42">
        <f ca="1">_xlfn.NORM.INV(RAND(),VAR!$F$6,VAR!$F$7)</f>
        <v>-1.9461773863214005E-2</v>
      </c>
    </row>
    <row r="5230" spans="27:36" x14ac:dyDescent="0.25">
      <c r="AA5230" s="32" t="s">
        <v>5297</v>
      </c>
      <c r="AB5230">
        <v>20.29</v>
      </c>
      <c r="AC5230">
        <f t="shared" si="170"/>
        <v>-0.69985207100591706</v>
      </c>
      <c r="AD5230" s="42">
        <v>-5.8794708476237467E-3</v>
      </c>
      <c r="AF5230" s="32" t="s">
        <v>5297</v>
      </c>
      <c r="AG5230">
        <v>20.29</v>
      </c>
      <c r="AH5230">
        <f t="shared" si="171"/>
        <v>-0.69985207100591706</v>
      </c>
      <c r="AI5230" s="180">
        <v>-5.8794708476237467E-3</v>
      </c>
      <c r="AJ5230" s="42">
        <f ca="1">_xlfn.NORM.INV(RAND(),VAR!$F$6,VAR!$F$7)</f>
        <v>1.1183333733361611E-2</v>
      </c>
    </row>
    <row r="5231" spans="27:36" x14ac:dyDescent="0.25">
      <c r="AA5231" s="32" t="s">
        <v>3997</v>
      </c>
      <c r="AB5231">
        <v>67.599999999999994</v>
      </c>
      <c r="AC5231">
        <f t="shared" si="170"/>
        <v>-0.66908165263364006</v>
      </c>
      <c r="AD5231" s="42">
        <v>-5.8823529411765607E-3</v>
      </c>
      <c r="AF5231" s="32" t="s">
        <v>3997</v>
      </c>
      <c r="AG5231">
        <v>67.599999999999994</v>
      </c>
      <c r="AH5231">
        <f t="shared" si="171"/>
        <v>-0.66908165263364006</v>
      </c>
      <c r="AI5231" s="180">
        <v>-5.8823529411765607E-3</v>
      </c>
      <c r="AJ5231" s="42">
        <f ca="1">_xlfn.NORM.INV(RAND(),VAR!$F$6,VAR!$F$7)</f>
        <v>-1.4881036189282132E-2</v>
      </c>
    </row>
    <row r="5232" spans="27:36" x14ac:dyDescent="0.25">
      <c r="AA5232" s="32" t="s">
        <v>1209</v>
      </c>
      <c r="AB5232">
        <v>204.28</v>
      </c>
      <c r="AC5232">
        <f t="shared" si="170"/>
        <v>-7.626912800582919E-3</v>
      </c>
      <c r="AD5232" s="42">
        <v>-5.8883643972943434E-3</v>
      </c>
      <c r="AF5232" s="32" t="s">
        <v>1209</v>
      </c>
      <c r="AG5232">
        <v>204.28</v>
      </c>
      <c r="AH5232">
        <f t="shared" si="171"/>
        <v>-7.626912800582919E-3</v>
      </c>
      <c r="AI5232" s="180">
        <v>-5.8883643972943434E-3</v>
      </c>
      <c r="AJ5232" s="42">
        <f ca="1">_xlfn.NORM.INV(RAND(),VAR!$F$6,VAR!$F$7)</f>
        <v>1.4178074847752211E-2</v>
      </c>
    </row>
    <row r="5233" spans="27:36" x14ac:dyDescent="0.25">
      <c r="AA5233" s="32" t="s">
        <v>1936</v>
      </c>
      <c r="AB5233">
        <v>205.85</v>
      </c>
      <c r="AC5233">
        <f t="shared" si="170"/>
        <v>0.18543046357615878</v>
      </c>
      <c r="AD5233" s="42">
        <v>-5.8917274351668603E-3</v>
      </c>
      <c r="AF5233" s="32" t="s">
        <v>1936</v>
      </c>
      <c r="AG5233">
        <v>205.85</v>
      </c>
      <c r="AH5233">
        <f t="shared" si="171"/>
        <v>0.18543046357615878</v>
      </c>
      <c r="AI5233" s="180">
        <v>-5.8917274351668603E-3</v>
      </c>
      <c r="AJ5233" s="42">
        <f ca="1">_xlfn.NORM.INV(RAND(),VAR!$F$6,VAR!$F$7)</f>
        <v>-2.4662573591964297E-2</v>
      </c>
    </row>
    <row r="5234" spans="27:36" x14ac:dyDescent="0.25">
      <c r="AA5234" s="32" t="s">
        <v>1776</v>
      </c>
      <c r="AB5234">
        <v>173.65</v>
      </c>
      <c r="AC5234">
        <f t="shared" si="170"/>
        <v>1.9437192744532972</v>
      </c>
      <c r="AD5234" s="42">
        <v>-5.8964964506525996E-3</v>
      </c>
      <c r="AF5234" s="32" t="s">
        <v>1776</v>
      </c>
      <c r="AG5234">
        <v>173.65</v>
      </c>
      <c r="AH5234">
        <f t="shared" si="171"/>
        <v>1.9437192744532972</v>
      </c>
      <c r="AI5234" s="180">
        <v>-5.8964964506525996E-3</v>
      </c>
      <c r="AJ5234" s="42">
        <f ca="1">_xlfn.NORM.INV(RAND(),VAR!$F$6,VAR!$F$7)</f>
        <v>3.0972952679654935E-2</v>
      </c>
    </row>
    <row r="5235" spans="27:36" x14ac:dyDescent="0.25">
      <c r="AA5235" s="32" t="s">
        <v>4084</v>
      </c>
      <c r="AB5235">
        <v>58.99</v>
      </c>
      <c r="AC5235">
        <f t="shared" si="170"/>
        <v>4.8348170128585561</v>
      </c>
      <c r="AD5235" s="42">
        <v>-5.8982136838557908E-3</v>
      </c>
      <c r="AF5235" s="32" t="s">
        <v>4084</v>
      </c>
      <c r="AG5235">
        <v>58.99</v>
      </c>
      <c r="AH5235">
        <f t="shared" si="171"/>
        <v>4.8348170128585561</v>
      </c>
      <c r="AI5235" s="180">
        <v>-5.8982136838557908E-3</v>
      </c>
      <c r="AJ5235" s="42">
        <f ca="1">_xlfn.NORM.INV(RAND(),VAR!$F$6,VAR!$F$7)</f>
        <v>3.5118608602673559E-2</v>
      </c>
    </row>
    <row r="5236" spans="27:36" x14ac:dyDescent="0.25">
      <c r="AA5236" s="32" t="s">
        <v>6831</v>
      </c>
      <c r="AB5236">
        <v>10.11</v>
      </c>
      <c r="AC5236">
        <f t="shared" si="170"/>
        <v>-0.33311345646437995</v>
      </c>
      <c r="AD5236" s="42">
        <v>-5.8997050147493457E-3</v>
      </c>
      <c r="AF5236" s="32" t="s">
        <v>6831</v>
      </c>
      <c r="AG5236">
        <v>10.11</v>
      </c>
      <c r="AH5236">
        <f t="shared" si="171"/>
        <v>-0.33311345646437995</v>
      </c>
      <c r="AI5236" s="180">
        <v>-5.8997050147493457E-3</v>
      </c>
      <c r="AJ5236" s="42">
        <f ca="1">_xlfn.NORM.INV(RAND(),VAR!$F$6,VAR!$F$7)</f>
        <v>-8.0549078290839092E-3</v>
      </c>
    </row>
    <row r="5237" spans="27:36" x14ac:dyDescent="0.25">
      <c r="AA5237" s="32" t="s">
        <v>5394</v>
      </c>
      <c r="AB5237">
        <v>15.16</v>
      </c>
      <c r="AC5237">
        <f t="shared" si="170"/>
        <v>-0.91817789291882557</v>
      </c>
      <c r="AD5237" s="42">
        <v>-5.9016393442622439E-3</v>
      </c>
      <c r="AF5237" s="32" t="s">
        <v>5394</v>
      </c>
      <c r="AG5237">
        <v>15.16</v>
      </c>
      <c r="AH5237">
        <f t="shared" si="171"/>
        <v>-0.91817789291882557</v>
      </c>
      <c r="AI5237" s="180">
        <v>-5.9016393442622439E-3</v>
      </c>
      <c r="AJ5237" s="42">
        <f ca="1">_xlfn.NORM.INV(RAND(),VAR!$F$6,VAR!$F$7)</f>
        <v>1.2716738464083792E-3</v>
      </c>
    </row>
    <row r="5238" spans="27:36" x14ac:dyDescent="0.25">
      <c r="AA5238" s="32" t="s">
        <v>1793</v>
      </c>
      <c r="AB5238">
        <v>185.28</v>
      </c>
      <c r="AC5238">
        <f t="shared" si="170"/>
        <v>0.29512092828183967</v>
      </c>
      <c r="AD5238" s="42">
        <v>-5.901920806953509E-3</v>
      </c>
      <c r="AF5238" s="32" t="s">
        <v>1793</v>
      </c>
      <c r="AG5238">
        <v>185.28</v>
      </c>
      <c r="AH5238">
        <f t="shared" si="171"/>
        <v>0.29512092828183967</v>
      </c>
      <c r="AI5238" s="180">
        <v>-5.901920806953509E-3</v>
      </c>
      <c r="AJ5238" s="42">
        <f ca="1">_xlfn.NORM.INV(RAND(),VAR!$F$6,VAR!$F$7)</f>
        <v>4.1245570827737228E-3</v>
      </c>
    </row>
    <row r="5239" spans="27:36" x14ac:dyDescent="0.25">
      <c r="AA5239" s="32" t="s">
        <v>1717</v>
      </c>
      <c r="AB5239">
        <v>143.06</v>
      </c>
      <c r="AC5239">
        <f t="shared" si="170"/>
        <v>-1.0855285901956724E-2</v>
      </c>
      <c r="AD5239" s="42">
        <v>-5.9064693211033914E-3</v>
      </c>
      <c r="AF5239" s="32" t="s">
        <v>1717</v>
      </c>
      <c r="AG5239">
        <v>143.06</v>
      </c>
      <c r="AH5239">
        <f t="shared" si="171"/>
        <v>-1.0855285901956724E-2</v>
      </c>
      <c r="AI5239" s="180">
        <v>-5.9064693211033914E-3</v>
      </c>
      <c r="AJ5239" s="42">
        <f ca="1">_xlfn.NORM.INV(RAND(),VAR!$F$6,VAR!$F$7)</f>
        <v>-6.8426753817688252E-3</v>
      </c>
    </row>
    <row r="5240" spans="27:36" x14ac:dyDescent="0.25">
      <c r="AA5240" s="32" t="s">
        <v>1527</v>
      </c>
      <c r="AB5240">
        <v>144.63</v>
      </c>
      <c r="AC5240">
        <f t="shared" si="170"/>
        <v>0.38907030349596616</v>
      </c>
      <c r="AD5240" s="42">
        <v>-5.9110591793251066E-3</v>
      </c>
      <c r="AF5240" s="32" t="s">
        <v>1527</v>
      </c>
      <c r="AG5240">
        <v>144.63</v>
      </c>
      <c r="AH5240">
        <f t="shared" si="171"/>
        <v>0.38907030349596616</v>
      </c>
      <c r="AI5240" s="180">
        <v>-5.9110591793251066E-3</v>
      </c>
      <c r="AJ5240" s="42">
        <f ca="1">_xlfn.NORM.INV(RAND(),VAR!$F$6,VAR!$F$7)</f>
        <v>-2.3337021801196303E-2</v>
      </c>
    </row>
    <row r="5241" spans="27:36" x14ac:dyDescent="0.25">
      <c r="AA5241" s="32" t="s">
        <v>3587</v>
      </c>
      <c r="AB5241">
        <v>104.12</v>
      </c>
      <c r="AC5241">
        <f t="shared" si="170"/>
        <v>1.1379876796714581</v>
      </c>
      <c r="AD5241" s="42">
        <v>-5.9194195149894213E-3</v>
      </c>
      <c r="AF5241" s="32" t="s">
        <v>3587</v>
      </c>
      <c r="AG5241">
        <v>104.12</v>
      </c>
      <c r="AH5241">
        <f t="shared" si="171"/>
        <v>1.1379876796714581</v>
      </c>
      <c r="AI5241" s="180">
        <v>-5.9194195149894213E-3</v>
      </c>
      <c r="AJ5241" s="42">
        <f ca="1">_xlfn.NORM.INV(RAND(),VAR!$F$6,VAR!$F$7)</f>
        <v>-9.8389683027799782E-3</v>
      </c>
    </row>
    <row r="5242" spans="27:36" x14ac:dyDescent="0.25">
      <c r="AA5242" s="32" t="s">
        <v>4236</v>
      </c>
      <c r="AB5242">
        <v>48.7</v>
      </c>
      <c r="AC5242">
        <f t="shared" si="170"/>
        <v>0.45113230035756846</v>
      </c>
      <c r="AD5242" s="42">
        <v>-5.9195754235558118E-3</v>
      </c>
      <c r="AF5242" s="32" t="s">
        <v>4236</v>
      </c>
      <c r="AG5242">
        <v>48.7</v>
      </c>
      <c r="AH5242">
        <f t="shared" si="171"/>
        <v>0.45113230035756846</v>
      </c>
      <c r="AI5242" s="180">
        <v>-5.9195754235558118E-3</v>
      </c>
      <c r="AJ5242" s="42">
        <f ca="1">_xlfn.NORM.INV(RAND(),VAR!$F$6,VAR!$F$7)</f>
        <v>2.1244748930715089E-2</v>
      </c>
    </row>
    <row r="5243" spans="27:36" x14ac:dyDescent="0.25">
      <c r="AA5243" s="32" t="s">
        <v>4994</v>
      </c>
      <c r="AB5243">
        <v>33.56</v>
      </c>
      <c r="AC5243">
        <f t="shared" si="170"/>
        <v>-0.83964067278287458</v>
      </c>
      <c r="AD5243" s="42">
        <v>-5.924170616113611E-3</v>
      </c>
      <c r="AF5243" s="32" t="s">
        <v>4994</v>
      </c>
      <c r="AG5243">
        <v>33.56</v>
      </c>
      <c r="AH5243">
        <f t="shared" si="171"/>
        <v>-0.83964067278287458</v>
      </c>
      <c r="AI5243" s="180">
        <v>-5.924170616113611E-3</v>
      </c>
      <c r="AJ5243" s="42">
        <f ca="1">_xlfn.NORM.INV(RAND(),VAR!$F$6,VAR!$F$7)</f>
        <v>-5.0215369559488306E-2</v>
      </c>
    </row>
    <row r="5244" spans="27:36" x14ac:dyDescent="0.25">
      <c r="AA5244" s="32" t="s">
        <v>1188</v>
      </c>
      <c r="AB5244">
        <v>209.28</v>
      </c>
      <c r="AC5244">
        <f t="shared" si="170"/>
        <v>12.896414342629482</v>
      </c>
      <c r="AD5244" s="42">
        <v>-5.9373960955683147E-3</v>
      </c>
      <c r="AF5244" s="32" t="s">
        <v>1188</v>
      </c>
      <c r="AG5244">
        <v>209.28</v>
      </c>
      <c r="AH5244">
        <f t="shared" si="171"/>
        <v>12.896414342629482</v>
      </c>
      <c r="AI5244" s="180">
        <v>-5.9373960955683147E-3</v>
      </c>
      <c r="AJ5244" s="42">
        <f ca="1">_xlfn.NORM.INV(RAND(),VAR!$F$6,VAR!$F$7)</f>
        <v>8.4940316391331899E-3</v>
      </c>
    </row>
    <row r="5245" spans="27:36" x14ac:dyDescent="0.25">
      <c r="AA5245" s="32" t="s">
        <v>5421</v>
      </c>
      <c r="AB5245">
        <v>15.06</v>
      </c>
      <c r="AC5245">
        <f t="shared" si="170"/>
        <v>-0.90809788246780987</v>
      </c>
      <c r="AD5245" s="42">
        <v>-5.9405940594059459E-3</v>
      </c>
      <c r="AF5245" s="32" t="s">
        <v>5421</v>
      </c>
      <c r="AG5245">
        <v>15.06</v>
      </c>
      <c r="AH5245">
        <f t="shared" si="171"/>
        <v>-0.90809788246780987</v>
      </c>
      <c r="AI5245" s="180">
        <v>-5.9405940594059459E-3</v>
      </c>
      <c r="AJ5245" s="42">
        <f ca="1">_xlfn.NORM.INV(RAND(),VAR!$F$6,VAR!$F$7)</f>
        <v>-1.6670661946913821E-2</v>
      </c>
    </row>
    <row r="5246" spans="27:36" x14ac:dyDescent="0.25">
      <c r="AA5246" s="32" t="s">
        <v>2617</v>
      </c>
      <c r="AB5246">
        <v>163.87</v>
      </c>
      <c r="AC5246">
        <f t="shared" si="170"/>
        <v>18.648681055155876</v>
      </c>
      <c r="AD5246" s="42">
        <v>-5.9447983014860872E-3</v>
      </c>
      <c r="AF5246" s="32" t="s">
        <v>2617</v>
      </c>
      <c r="AG5246">
        <v>163.87</v>
      </c>
      <c r="AH5246">
        <f t="shared" si="171"/>
        <v>18.648681055155876</v>
      </c>
      <c r="AI5246" s="180">
        <v>-5.9447983014860872E-3</v>
      </c>
      <c r="AJ5246" s="42">
        <f ca="1">_xlfn.NORM.INV(RAND(),VAR!$F$6,VAR!$F$7)</f>
        <v>2.0564449818862872E-2</v>
      </c>
    </row>
    <row r="5247" spans="27:36" x14ac:dyDescent="0.25">
      <c r="AA5247" s="32" t="s">
        <v>6520</v>
      </c>
      <c r="AB5247">
        <v>8.34</v>
      </c>
      <c r="AC5247">
        <f t="shared" si="170"/>
        <v>-0.93662613981762921</v>
      </c>
      <c r="AD5247" s="42">
        <v>-5.9594755661502852E-3</v>
      </c>
      <c r="AF5247" s="32" t="s">
        <v>6520</v>
      </c>
      <c r="AG5247">
        <v>8.34</v>
      </c>
      <c r="AH5247">
        <f t="shared" si="171"/>
        <v>-0.93662613981762921</v>
      </c>
      <c r="AI5247" s="180">
        <v>-5.9594755661502852E-3</v>
      </c>
      <c r="AJ5247" s="42">
        <f ca="1">_xlfn.NORM.INV(RAND(),VAR!$F$6,VAR!$F$7)</f>
        <v>-3.8571231606302132E-4</v>
      </c>
    </row>
    <row r="5248" spans="27:36" x14ac:dyDescent="0.25">
      <c r="AA5248" s="32" t="s">
        <v>3236</v>
      </c>
      <c r="AB5248">
        <v>131.6</v>
      </c>
      <c r="AC5248">
        <f t="shared" si="170"/>
        <v>-0.63080375929302845</v>
      </c>
      <c r="AD5248" s="42">
        <v>-5.9672180678298492E-3</v>
      </c>
      <c r="AF5248" s="32" t="s">
        <v>3236</v>
      </c>
      <c r="AG5248">
        <v>131.6</v>
      </c>
      <c r="AH5248">
        <f t="shared" si="171"/>
        <v>-0.63080375929302845</v>
      </c>
      <c r="AI5248" s="180">
        <v>-5.9672180678298492E-3</v>
      </c>
      <c r="AJ5248" s="42">
        <f ca="1">_xlfn.NORM.INV(RAND(),VAR!$F$6,VAR!$F$7)</f>
        <v>-1.8236356988487076E-2</v>
      </c>
    </row>
    <row r="5249" spans="27:36" x14ac:dyDescent="0.25">
      <c r="AA5249" s="32" t="s">
        <v>953</v>
      </c>
      <c r="AB5249">
        <v>356.45</v>
      </c>
      <c r="AC5249">
        <f t="shared" si="170"/>
        <v>-6.5367874560805506E-2</v>
      </c>
      <c r="AD5249" s="42">
        <v>-5.9678183998438383E-3</v>
      </c>
      <c r="AF5249" s="32" t="s">
        <v>953</v>
      </c>
      <c r="AG5249">
        <v>356.45</v>
      </c>
      <c r="AH5249">
        <f t="shared" si="171"/>
        <v>-6.5367874560805506E-2</v>
      </c>
      <c r="AI5249" s="180">
        <v>-5.9678183998438383E-3</v>
      </c>
      <c r="AJ5249" s="42">
        <f ca="1">_xlfn.NORM.INV(RAND(),VAR!$F$6,VAR!$F$7)</f>
        <v>2.9876442204059038E-3</v>
      </c>
    </row>
    <row r="5250" spans="27:36" x14ac:dyDescent="0.25">
      <c r="AA5250" s="32" t="s">
        <v>517</v>
      </c>
      <c r="AB5250">
        <v>381.38</v>
      </c>
      <c r="AC5250">
        <f t="shared" si="170"/>
        <v>9.4173723026495502</v>
      </c>
      <c r="AD5250" s="42">
        <v>-5.9686709933015614E-3</v>
      </c>
      <c r="AF5250" s="32" t="s">
        <v>517</v>
      </c>
      <c r="AG5250">
        <v>381.38</v>
      </c>
      <c r="AH5250">
        <f t="shared" si="171"/>
        <v>9.4173723026495502</v>
      </c>
      <c r="AI5250" s="180">
        <v>-5.9686709933015614E-3</v>
      </c>
      <c r="AJ5250" s="42">
        <f ca="1">_xlfn.NORM.INV(RAND(),VAR!$F$6,VAR!$F$7)</f>
        <v>-6.0803143977046096E-3</v>
      </c>
    </row>
    <row r="5251" spans="27:36" x14ac:dyDescent="0.25">
      <c r="AA5251" s="32" t="s">
        <v>4668</v>
      </c>
      <c r="AB5251">
        <v>36.61</v>
      </c>
      <c r="AC5251">
        <f t="shared" si="170"/>
        <v>0.15854430379746831</v>
      </c>
      <c r="AD5251" s="42">
        <v>-5.9733912571272585E-3</v>
      </c>
      <c r="AF5251" s="32" t="s">
        <v>4668</v>
      </c>
      <c r="AG5251">
        <v>36.61</v>
      </c>
      <c r="AH5251">
        <f t="shared" si="171"/>
        <v>0.15854430379746831</v>
      </c>
      <c r="AI5251" s="180">
        <v>-5.9733912571272585E-3</v>
      </c>
      <c r="AJ5251" s="42">
        <f ca="1">_xlfn.NORM.INV(RAND(),VAR!$F$6,VAR!$F$7)</f>
        <v>-1.1967487769110845E-2</v>
      </c>
    </row>
    <row r="5252" spans="27:36" x14ac:dyDescent="0.25">
      <c r="AA5252" s="32" t="s">
        <v>4787</v>
      </c>
      <c r="AB5252">
        <v>31.6</v>
      </c>
      <c r="AC5252">
        <f t="shared" ref="AC5252:AC5315" si="172">(AB5252/AB5253)-1</f>
        <v>-0.32028393202839323</v>
      </c>
      <c r="AD5252" s="42">
        <v>-5.976722239697918E-3</v>
      </c>
      <c r="AF5252" s="32" t="s">
        <v>4787</v>
      </c>
      <c r="AG5252">
        <v>31.6</v>
      </c>
      <c r="AH5252">
        <f t="shared" ref="AH5252:AH5315" si="173">(AG5252/AG5253)-1</f>
        <v>-0.32028393202839323</v>
      </c>
      <c r="AI5252" s="180">
        <v>-5.976722239697918E-3</v>
      </c>
      <c r="AJ5252" s="42">
        <f ca="1">_xlfn.NORM.INV(RAND(),VAR!$F$6,VAR!$F$7)</f>
        <v>2.4952452908494953E-2</v>
      </c>
    </row>
    <row r="5253" spans="27:36" x14ac:dyDescent="0.25">
      <c r="AA5253" s="32" t="s">
        <v>4192</v>
      </c>
      <c r="AB5253">
        <v>46.49</v>
      </c>
      <c r="AC5253">
        <f t="shared" si="172"/>
        <v>3.6723618090452268</v>
      </c>
      <c r="AD5253" s="42">
        <v>-5.9867436390849127E-3</v>
      </c>
      <c r="AF5253" s="32" t="s">
        <v>4192</v>
      </c>
      <c r="AG5253">
        <v>46.49</v>
      </c>
      <c r="AH5253">
        <f t="shared" si="173"/>
        <v>3.6723618090452268</v>
      </c>
      <c r="AI5253" s="180">
        <v>-5.9867436390849127E-3</v>
      </c>
      <c r="AJ5253" s="42">
        <f ca="1">_xlfn.NORM.INV(RAND(),VAR!$F$6,VAR!$F$7)</f>
        <v>2.3889646188210642E-2</v>
      </c>
    </row>
    <row r="5254" spans="27:36" x14ac:dyDescent="0.25">
      <c r="AA5254" s="32" t="s">
        <v>6946</v>
      </c>
      <c r="AB5254">
        <v>9.9499999999999993</v>
      </c>
      <c r="AC5254">
        <f t="shared" si="172"/>
        <v>-0.97785887536438287</v>
      </c>
      <c r="AD5254" s="42">
        <v>-5.9940059940060131E-3</v>
      </c>
      <c r="AF5254" s="32" t="s">
        <v>6946</v>
      </c>
      <c r="AG5254">
        <v>9.9499999999999993</v>
      </c>
      <c r="AH5254">
        <f t="shared" si="173"/>
        <v>-0.97785887536438287</v>
      </c>
      <c r="AI5254" s="180">
        <v>-5.9940059940060131E-3</v>
      </c>
      <c r="AJ5254" s="42">
        <f ca="1">_xlfn.NORM.INV(RAND(),VAR!$F$6,VAR!$F$7)</f>
        <v>-1.6325963756850016E-2</v>
      </c>
    </row>
    <row r="5255" spans="27:36" x14ac:dyDescent="0.25">
      <c r="AA5255" s="32" t="s">
        <v>648</v>
      </c>
      <c r="AB5255">
        <v>449.39</v>
      </c>
      <c r="AC5255">
        <f t="shared" si="172"/>
        <v>0.16615632136184333</v>
      </c>
      <c r="AD5255" s="42">
        <v>-5.9942490599426135E-3</v>
      </c>
      <c r="AF5255" s="32" t="s">
        <v>648</v>
      </c>
      <c r="AG5255">
        <v>449.39</v>
      </c>
      <c r="AH5255">
        <f t="shared" si="173"/>
        <v>0.16615632136184333</v>
      </c>
      <c r="AI5255" s="180">
        <v>-5.9942490599426135E-3</v>
      </c>
      <c r="AJ5255" s="42">
        <f ca="1">_xlfn.NORM.INV(RAND(),VAR!$F$6,VAR!$F$7)</f>
        <v>1.2086411836772608E-2</v>
      </c>
    </row>
    <row r="5256" spans="27:36" x14ac:dyDescent="0.25">
      <c r="AA5256" s="32" t="s">
        <v>345</v>
      </c>
      <c r="AB5256">
        <v>385.36</v>
      </c>
      <c r="AC5256">
        <f t="shared" si="172"/>
        <v>11.26870423432028</v>
      </c>
      <c r="AD5256" s="42">
        <v>-6.0099564084706847E-3</v>
      </c>
      <c r="AF5256" s="32" t="s">
        <v>345</v>
      </c>
      <c r="AG5256">
        <v>385.36</v>
      </c>
      <c r="AH5256">
        <f t="shared" si="173"/>
        <v>11.26870423432028</v>
      </c>
      <c r="AI5256" s="180">
        <v>-6.0099564084706847E-3</v>
      </c>
      <c r="AJ5256" s="42">
        <f ca="1">_xlfn.NORM.INV(RAND(),VAR!$F$6,VAR!$F$7)</f>
        <v>1.8003047100403024E-2</v>
      </c>
    </row>
    <row r="5257" spans="27:36" x14ac:dyDescent="0.25">
      <c r="AA5257" s="32" t="s">
        <v>4927</v>
      </c>
      <c r="AB5257">
        <v>31.41</v>
      </c>
      <c r="AC5257">
        <f t="shared" si="172"/>
        <v>6.371455877667298E-4</v>
      </c>
      <c r="AD5257" s="42">
        <v>-6.0126582278481333E-3</v>
      </c>
      <c r="AF5257" s="32" t="s">
        <v>4927</v>
      </c>
      <c r="AG5257">
        <v>31.41</v>
      </c>
      <c r="AH5257">
        <f t="shared" si="173"/>
        <v>6.371455877667298E-4</v>
      </c>
      <c r="AI5257" s="180">
        <v>-6.0126582278481333E-3</v>
      </c>
      <c r="AJ5257" s="42">
        <f ca="1">_xlfn.NORM.INV(RAND(),VAR!$F$6,VAR!$F$7)</f>
        <v>-2.0337588937980957E-2</v>
      </c>
    </row>
    <row r="5258" spans="27:36" x14ac:dyDescent="0.25">
      <c r="AA5258" s="32" t="s">
        <v>5050</v>
      </c>
      <c r="AB5258">
        <v>31.39</v>
      </c>
      <c r="AC5258">
        <f t="shared" si="172"/>
        <v>2.8002421307506054</v>
      </c>
      <c r="AD5258" s="42">
        <v>-6.0164661177960488E-3</v>
      </c>
      <c r="AF5258" s="32" t="s">
        <v>5050</v>
      </c>
      <c r="AG5258">
        <v>31.39</v>
      </c>
      <c r="AH5258">
        <f t="shared" si="173"/>
        <v>2.8002421307506054</v>
      </c>
      <c r="AI5258" s="180">
        <v>-6.0164661177960488E-3</v>
      </c>
      <c r="AJ5258" s="42">
        <f ca="1">_xlfn.NORM.INV(RAND(),VAR!$F$6,VAR!$F$7)</f>
        <v>-1.7897825824806767E-2</v>
      </c>
    </row>
    <row r="5259" spans="27:36" x14ac:dyDescent="0.25">
      <c r="AA5259" s="32" t="s">
        <v>6578</v>
      </c>
      <c r="AB5259">
        <v>8.26</v>
      </c>
      <c r="AC5259">
        <f t="shared" si="172"/>
        <v>-0.79995156212157914</v>
      </c>
      <c r="AD5259" s="42">
        <v>-6.0168471720819516E-3</v>
      </c>
      <c r="AF5259" s="32" t="s">
        <v>6578</v>
      </c>
      <c r="AG5259">
        <v>8.26</v>
      </c>
      <c r="AH5259">
        <f t="shared" si="173"/>
        <v>-0.79995156212157914</v>
      </c>
      <c r="AI5259" s="180">
        <v>-6.0168471720819516E-3</v>
      </c>
      <c r="AJ5259" s="42">
        <f ca="1">_xlfn.NORM.INV(RAND(),VAR!$F$6,VAR!$F$7)</f>
        <v>-1.1751807232204542E-2</v>
      </c>
    </row>
    <row r="5260" spans="27:36" x14ac:dyDescent="0.25">
      <c r="AA5260" s="32" t="s">
        <v>4613</v>
      </c>
      <c r="AB5260">
        <v>41.29</v>
      </c>
      <c r="AC5260">
        <f t="shared" si="172"/>
        <v>1.0853535353535353</v>
      </c>
      <c r="AD5260" s="42">
        <v>-6.0182956186808356E-3</v>
      </c>
      <c r="AF5260" s="32" t="s">
        <v>4613</v>
      </c>
      <c r="AG5260">
        <v>41.29</v>
      </c>
      <c r="AH5260">
        <f t="shared" si="173"/>
        <v>1.0853535353535353</v>
      </c>
      <c r="AI5260" s="180">
        <v>-6.0182956186808356E-3</v>
      </c>
      <c r="AJ5260" s="42">
        <f ca="1">_xlfn.NORM.INV(RAND(),VAR!$F$6,VAR!$F$7)</f>
        <v>-1.2480573746006186E-2</v>
      </c>
    </row>
    <row r="5261" spans="27:36" x14ac:dyDescent="0.25">
      <c r="AA5261" s="32" t="s">
        <v>5292</v>
      </c>
      <c r="AB5261">
        <v>19.8</v>
      </c>
      <c r="AC5261">
        <f t="shared" si="172"/>
        <v>-0.88670176241702903</v>
      </c>
      <c r="AD5261" s="42">
        <v>-6.0240963855422436E-3</v>
      </c>
      <c r="AF5261" s="32" t="s">
        <v>5292</v>
      </c>
      <c r="AG5261">
        <v>19.8</v>
      </c>
      <c r="AH5261">
        <f t="shared" si="173"/>
        <v>-0.88670176241702903</v>
      </c>
      <c r="AI5261" s="180">
        <v>-6.0240963855422436E-3</v>
      </c>
      <c r="AJ5261" s="42">
        <f ca="1">_xlfn.NORM.INV(RAND(),VAR!$F$6,VAR!$F$7)</f>
        <v>3.8676892354007611E-3</v>
      </c>
    </row>
    <row r="5262" spans="27:36" x14ac:dyDescent="0.25">
      <c r="AA5262" s="32" t="s">
        <v>1258</v>
      </c>
      <c r="AB5262">
        <v>174.76</v>
      </c>
      <c r="AC5262">
        <f t="shared" si="172"/>
        <v>14.156981786643538</v>
      </c>
      <c r="AD5262" s="42">
        <v>-6.0288931862131356E-3</v>
      </c>
      <c r="AF5262" s="32" t="s">
        <v>1258</v>
      </c>
      <c r="AG5262">
        <v>174.76</v>
      </c>
      <c r="AH5262">
        <f t="shared" si="173"/>
        <v>14.156981786643538</v>
      </c>
      <c r="AI5262" s="180">
        <v>-6.0288931862131356E-3</v>
      </c>
      <c r="AJ5262" s="42">
        <f ca="1">_xlfn.NORM.INV(RAND(),VAR!$F$6,VAR!$F$7)</f>
        <v>-1.8044153068799026E-2</v>
      </c>
    </row>
    <row r="5263" spans="27:36" x14ac:dyDescent="0.25">
      <c r="AA5263" s="32" t="s">
        <v>6924</v>
      </c>
      <c r="AB5263">
        <v>11.53</v>
      </c>
      <c r="AC5263">
        <f t="shared" si="172"/>
        <v>0.75494672754946701</v>
      </c>
      <c r="AD5263" s="42">
        <v>-6.0344827586207295E-3</v>
      </c>
      <c r="AF5263" s="32" t="s">
        <v>6924</v>
      </c>
      <c r="AG5263">
        <v>11.53</v>
      </c>
      <c r="AH5263">
        <f t="shared" si="173"/>
        <v>0.75494672754946701</v>
      </c>
      <c r="AI5263" s="180">
        <v>-6.0344827586207295E-3</v>
      </c>
      <c r="AJ5263" s="42">
        <f ca="1">_xlfn.NORM.INV(RAND(),VAR!$F$6,VAR!$F$7)</f>
        <v>2.8829264151164598E-2</v>
      </c>
    </row>
    <row r="5264" spans="27:36" x14ac:dyDescent="0.25">
      <c r="AA5264" s="32" t="s">
        <v>7102</v>
      </c>
      <c r="AB5264">
        <v>6.57</v>
      </c>
      <c r="AC5264">
        <f t="shared" si="172"/>
        <v>-0.9669284204167925</v>
      </c>
      <c r="AD5264" s="42">
        <v>-6.0514372163389396E-3</v>
      </c>
      <c r="AF5264" s="32" t="s">
        <v>7102</v>
      </c>
      <c r="AG5264">
        <v>6.57</v>
      </c>
      <c r="AH5264">
        <f t="shared" si="173"/>
        <v>-0.9669284204167925</v>
      </c>
      <c r="AI5264" s="180">
        <v>-6.0514372163389396E-3</v>
      </c>
      <c r="AJ5264" s="42">
        <f ca="1">_xlfn.NORM.INV(RAND(),VAR!$F$6,VAR!$F$7)</f>
        <v>2.2284689755192631E-2</v>
      </c>
    </row>
    <row r="5265" spans="27:36" x14ac:dyDescent="0.25">
      <c r="AA5265" s="32" t="s">
        <v>2019</v>
      </c>
      <c r="AB5265">
        <v>198.66</v>
      </c>
      <c r="AC5265">
        <f t="shared" si="172"/>
        <v>-0.48030136556270597</v>
      </c>
      <c r="AD5265" s="42">
        <v>-6.0539350577876183E-3</v>
      </c>
      <c r="AF5265" s="32" t="s">
        <v>2019</v>
      </c>
      <c r="AG5265">
        <v>198.66</v>
      </c>
      <c r="AH5265">
        <f t="shared" si="173"/>
        <v>-0.48030136556270597</v>
      </c>
      <c r="AI5265" s="180">
        <v>-6.0539350577876183E-3</v>
      </c>
      <c r="AJ5265" s="42">
        <f ca="1">_xlfn.NORM.INV(RAND(),VAR!$F$6,VAR!$F$7)</f>
        <v>2.3524674661131494E-3</v>
      </c>
    </row>
    <row r="5266" spans="27:36" x14ac:dyDescent="0.25">
      <c r="AA5266" s="32" t="s">
        <v>423</v>
      </c>
      <c r="AB5266">
        <v>382.26</v>
      </c>
      <c r="AC5266">
        <f t="shared" si="172"/>
        <v>45.617073170731707</v>
      </c>
      <c r="AD5266" s="42">
        <v>-6.0583998543903839E-3</v>
      </c>
      <c r="AF5266" s="32" t="s">
        <v>423</v>
      </c>
      <c r="AG5266">
        <v>382.26</v>
      </c>
      <c r="AH5266">
        <f t="shared" si="173"/>
        <v>45.617073170731707</v>
      </c>
      <c r="AI5266" s="180">
        <v>-6.0583998543903839E-3</v>
      </c>
      <c r="AJ5266" s="42">
        <f ca="1">_xlfn.NORM.INV(RAND(),VAR!$F$6,VAR!$F$7)</f>
        <v>3.3384069926821733E-2</v>
      </c>
    </row>
    <row r="5267" spans="27:36" x14ac:dyDescent="0.25">
      <c r="AA5267" s="32" t="s">
        <v>6337</v>
      </c>
      <c r="AB5267">
        <v>8.1999999999999993</v>
      </c>
      <c r="AC5267">
        <f t="shared" si="172"/>
        <v>0</v>
      </c>
      <c r="AD5267" s="42">
        <v>-6.0606060606060996E-3</v>
      </c>
      <c r="AF5267" s="32" t="s">
        <v>6337</v>
      </c>
      <c r="AG5267">
        <v>8.1999999999999993</v>
      </c>
      <c r="AH5267">
        <f t="shared" si="173"/>
        <v>0</v>
      </c>
      <c r="AI5267" s="180">
        <v>-6.0606060606060996E-3</v>
      </c>
      <c r="AJ5267" s="42">
        <f ca="1">_xlfn.NORM.INV(RAND(),VAR!$F$6,VAR!$F$7)</f>
        <v>-1.2714027866767097E-2</v>
      </c>
    </row>
    <row r="5268" spans="27:36" x14ac:dyDescent="0.25">
      <c r="AA5268" s="32" t="s">
        <v>7183</v>
      </c>
      <c r="AB5268">
        <v>8.1999999999999993</v>
      </c>
      <c r="AC5268">
        <f t="shared" si="172"/>
        <v>1.5</v>
      </c>
      <c r="AD5268" s="42">
        <v>-6.0606060606060996E-3</v>
      </c>
      <c r="AF5268" s="32" t="s">
        <v>7183</v>
      </c>
      <c r="AG5268">
        <v>8.1999999999999993</v>
      </c>
      <c r="AH5268">
        <f t="shared" si="173"/>
        <v>1.5</v>
      </c>
      <c r="AI5268" s="180">
        <v>-6.0606060606060996E-3</v>
      </c>
      <c r="AJ5268" s="42">
        <f ca="1">_xlfn.NORM.INV(RAND(),VAR!$F$6,VAR!$F$7)</f>
        <v>-3.7277481554030215E-3</v>
      </c>
    </row>
    <row r="5269" spans="27:36" x14ac:dyDescent="0.25">
      <c r="AA5269" s="32" t="s">
        <v>7653</v>
      </c>
      <c r="AB5269">
        <v>3.28</v>
      </c>
      <c r="AC5269">
        <f t="shared" si="172"/>
        <v>-0.98303506775628424</v>
      </c>
      <c r="AD5269" s="42">
        <v>-6.0606060606060996E-3</v>
      </c>
      <c r="AF5269" s="32" t="s">
        <v>7653</v>
      </c>
      <c r="AG5269">
        <v>3.28</v>
      </c>
      <c r="AH5269">
        <f t="shared" si="173"/>
        <v>-0.98303506775628424</v>
      </c>
      <c r="AI5269" s="180">
        <v>-6.0606060606060996E-3</v>
      </c>
      <c r="AJ5269" s="42">
        <f ca="1">_xlfn.NORM.INV(RAND(),VAR!$F$6,VAR!$F$7)</f>
        <v>-1.3362853555488375E-2</v>
      </c>
    </row>
    <row r="5270" spans="27:36" x14ac:dyDescent="0.25">
      <c r="AA5270" s="32" t="s">
        <v>2007</v>
      </c>
      <c r="AB5270">
        <v>193.34</v>
      </c>
      <c r="AC5270">
        <f t="shared" si="172"/>
        <v>0.10309807725223941</v>
      </c>
      <c r="AD5270" s="42">
        <v>-6.0662142710261602E-3</v>
      </c>
      <c r="AF5270" s="32" t="s">
        <v>2007</v>
      </c>
      <c r="AG5270">
        <v>193.34</v>
      </c>
      <c r="AH5270">
        <f t="shared" si="173"/>
        <v>0.10309807725223941</v>
      </c>
      <c r="AI5270" s="180">
        <v>-6.0662142710261602E-3</v>
      </c>
      <c r="AJ5270" s="42">
        <f ca="1">_xlfn.NORM.INV(RAND(),VAR!$F$6,VAR!$F$7)</f>
        <v>8.8189963047023302E-3</v>
      </c>
    </row>
    <row r="5271" spans="27:36" x14ac:dyDescent="0.25">
      <c r="AA5271" s="32" t="s">
        <v>1255</v>
      </c>
      <c r="AB5271">
        <v>175.27</v>
      </c>
      <c r="AC5271">
        <f t="shared" si="172"/>
        <v>-0.52809563555100825</v>
      </c>
      <c r="AD5271" s="42">
        <v>-6.0678235227401567E-3</v>
      </c>
      <c r="AF5271" s="32" t="s">
        <v>1255</v>
      </c>
      <c r="AG5271">
        <v>175.27</v>
      </c>
      <c r="AH5271">
        <f t="shared" si="173"/>
        <v>-0.52809563555100825</v>
      </c>
      <c r="AI5271" s="180">
        <v>-6.0678235227401567E-3</v>
      </c>
      <c r="AJ5271" s="42">
        <f ca="1">_xlfn.NORM.INV(RAND(),VAR!$F$6,VAR!$F$7)</f>
        <v>1.4544850383873442E-2</v>
      </c>
    </row>
    <row r="5272" spans="27:36" x14ac:dyDescent="0.25">
      <c r="AA5272" s="32" t="s">
        <v>832</v>
      </c>
      <c r="AB5272">
        <v>371.41</v>
      </c>
      <c r="AC5272">
        <f t="shared" si="172"/>
        <v>3.5404645476772618</v>
      </c>
      <c r="AD5272" s="42">
        <v>-6.07471633483192E-3</v>
      </c>
      <c r="AF5272" s="32" t="s">
        <v>832</v>
      </c>
      <c r="AG5272">
        <v>371.41</v>
      </c>
      <c r="AH5272">
        <f t="shared" si="173"/>
        <v>3.5404645476772618</v>
      </c>
      <c r="AI5272" s="180">
        <v>-6.07471633483192E-3</v>
      </c>
      <c r="AJ5272" s="42">
        <f ca="1">_xlfn.NORM.INV(RAND(),VAR!$F$6,VAR!$F$7)</f>
        <v>1.6525993845638621E-2</v>
      </c>
    </row>
    <row r="5273" spans="27:36" x14ac:dyDescent="0.25">
      <c r="AA5273" s="32" t="s">
        <v>3806</v>
      </c>
      <c r="AB5273">
        <v>81.8</v>
      </c>
      <c r="AC5273">
        <f t="shared" si="172"/>
        <v>0.66666666666666674</v>
      </c>
      <c r="AD5273" s="42">
        <v>-6.0753341433779084E-3</v>
      </c>
      <c r="AF5273" s="32" t="s">
        <v>3806</v>
      </c>
      <c r="AG5273">
        <v>81.8</v>
      </c>
      <c r="AH5273">
        <f t="shared" si="173"/>
        <v>0.66666666666666674</v>
      </c>
      <c r="AI5273" s="180">
        <v>-6.0753341433779084E-3</v>
      </c>
      <c r="AJ5273" s="42">
        <f ca="1">_xlfn.NORM.INV(RAND(),VAR!$F$6,VAR!$F$7)</f>
        <v>-9.348593277664137E-3</v>
      </c>
    </row>
    <row r="5274" spans="27:36" x14ac:dyDescent="0.25">
      <c r="AA5274" s="32" t="s">
        <v>4253</v>
      </c>
      <c r="AB5274">
        <v>49.08</v>
      </c>
      <c r="AC5274">
        <f t="shared" si="172"/>
        <v>14.009174311926605</v>
      </c>
      <c r="AD5274" s="42">
        <v>-6.0753341433780195E-3</v>
      </c>
      <c r="AF5274" s="32" t="s">
        <v>4253</v>
      </c>
      <c r="AG5274">
        <v>49.08</v>
      </c>
      <c r="AH5274">
        <f t="shared" si="173"/>
        <v>14.009174311926605</v>
      </c>
      <c r="AI5274" s="180">
        <v>-6.0753341433780195E-3</v>
      </c>
      <c r="AJ5274" s="42">
        <f ca="1">_xlfn.NORM.INV(RAND(),VAR!$F$6,VAR!$F$7)</f>
        <v>-4.3619136846644757E-2</v>
      </c>
    </row>
    <row r="5275" spans="27:36" x14ac:dyDescent="0.25">
      <c r="AA5275" s="32" t="s">
        <v>7658</v>
      </c>
      <c r="AB5275">
        <v>3.27</v>
      </c>
      <c r="AC5275">
        <f t="shared" si="172"/>
        <v>-0.95998531571218793</v>
      </c>
      <c r="AD5275" s="42">
        <v>-6.0790273556231567E-3</v>
      </c>
      <c r="AF5275" s="32" t="s">
        <v>7658</v>
      </c>
      <c r="AG5275">
        <v>3.27</v>
      </c>
      <c r="AH5275">
        <f t="shared" si="173"/>
        <v>-0.95998531571218793</v>
      </c>
      <c r="AI5275" s="180">
        <v>-6.0790273556231567E-3</v>
      </c>
      <c r="AJ5275" s="42">
        <f ca="1">_xlfn.NORM.INV(RAND(),VAR!$F$6,VAR!$F$7)</f>
        <v>2.2888059807217431E-3</v>
      </c>
    </row>
    <row r="5276" spans="27:36" x14ac:dyDescent="0.25">
      <c r="AA5276" s="32" t="s">
        <v>3833</v>
      </c>
      <c r="AB5276">
        <v>81.72</v>
      </c>
      <c r="AC5276">
        <f t="shared" si="172"/>
        <v>9.0024479804161572</v>
      </c>
      <c r="AD5276" s="42">
        <v>-6.0812454390659632E-3</v>
      </c>
      <c r="AF5276" s="32" t="s">
        <v>3833</v>
      </c>
      <c r="AG5276">
        <v>81.72</v>
      </c>
      <c r="AH5276">
        <f t="shared" si="173"/>
        <v>9.0024479804161572</v>
      </c>
      <c r="AI5276" s="180">
        <v>-6.0812454390659632E-3</v>
      </c>
      <c r="AJ5276" s="42">
        <f ca="1">_xlfn.NORM.INV(RAND(),VAR!$F$6,VAR!$F$7)</f>
        <v>-2.9976600707693098E-3</v>
      </c>
    </row>
    <row r="5277" spans="27:36" x14ac:dyDescent="0.25">
      <c r="AA5277" s="32" t="s">
        <v>5828</v>
      </c>
      <c r="AB5277">
        <v>8.17</v>
      </c>
      <c r="AC5277">
        <f t="shared" si="172"/>
        <v>-0.93583097706566132</v>
      </c>
      <c r="AD5277" s="42">
        <v>-6.0827250608272987E-3</v>
      </c>
      <c r="AF5277" s="32" t="s">
        <v>5828</v>
      </c>
      <c r="AG5277">
        <v>8.17</v>
      </c>
      <c r="AH5277">
        <f t="shared" si="173"/>
        <v>-0.93583097706566132</v>
      </c>
      <c r="AI5277" s="180">
        <v>-6.0827250608272987E-3</v>
      </c>
      <c r="AJ5277" s="42">
        <f ca="1">_xlfn.NORM.INV(RAND(),VAR!$F$6,VAR!$F$7)</f>
        <v>5.9105937735454139E-3</v>
      </c>
    </row>
    <row r="5278" spans="27:36" x14ac:dyDescent="0.25">
      <c r="AA5278" s="32" t="s">
        <v>1682</v>
      </c>
      <c r="AB5278">
        <v>127.32</v>
      </c>
      <c r="AC5278">
        <f t="shared" si="172"/>
        <v>14.64127764127764</v>
      </c>
      <c r="AD5278" s="42">
        <v>-6.088992974238927E-3</v>
      </c>
      <c r="AF5278" s="32" t="s">
        <v>1682</v>
      </c>
      <c r="AG5278">
        <v>127.32</v>
      </c>
      <c r="AH5278">
        <f t="shared" si="173"/>
        <v>14.64127764127764</v>
      </c>
      <c r="AI5278" s="180">
        <v>-6.088992974238927E-3</v>
      </c>
      <c r="AJ5278" s="42">
        <f ca="1">_xlfn.NORM.INV(RAND(),VAR!$F$6,VAR!$F$7)</f>
        <v>-1.5412583462352143E-2</v>
      </c>
    </row>
    <row r="5279" spans="27:36" x14ac:dyDescent="0.25">
      <c r="AA5279" s="32" t="s">
        <v>7195</v>
      </c>
      <c r="AB5279">
        <v>8.14</v>
      </c>
      <c r="AC5279">
        <f t="shared" si="172"/>
        <v>-0.95999803430143982</v>
      </c>
      <c r="AD5279" s="42">
        <v>-6.1050061050059723E-3</v>
      </c>
      <c r="AF5279" s="32" t="s">
        <v>7195</v>
      </c>
      <c r="AG5279">
        <v>8.14</v>
      </c>
      <c r="AH5279">
        <f t="shared" si="173"/>
        <v>-0.95999803430143982</v>
      </c>
      <c r="AI5279" s="180">
        <v>-6.1050061050059723E-3</v>
      </c>
      <c r="AJ5279" s="42">
        <f ca="1">_xlfn.NORM.INV(RAND(),VAR!$F$6,VAR!$F$7)</f>
        <v>-2.7233349641297599E-2</v>
      </c>
    </row>
    <row r="5280" spans="27:36" x14ac:dyDescent="0.25">
      <c r="AA5280" s="32" t="s">
        <v>1933</v>
      </c>
      <c r="AB5280">
        <v>203.49</v>
      </c>
      <c r="AC5280">
        <f t="shared" si="172"/>
        <v>0.20265957446808525</v>
      </c>
      <c r="AD5280" s="42">
        <v>-6.1053042883657538E-3</v>
      </c>
      <c r="AF5280" s="32" t="s">
        <v>1933</v>
      </c>
      <c r="AG5280">
        <v>203.49</v>
      </c>
      <c r="AH5280">
        <f t="shared" si="173"/>
        <v>0.20265957446808525</v>
      </c>
      <c r="AI5280" s="180">
        <v>-6.1053042883657538E-3</v>
      </c>
      <c r="AJ5280" s="42">
        <f ca="1">_xlfn.NORM.INV(RAND(),VAR!$F$6,VAR!$F$7)</f>
        <v>-5.3343523352133619E-3</v>
      </c>
    </row>
    <row r="5281" spans="27:36" x14ac:dyDescent="0.25">
      <c r="AA5281" s="32" t="s">
        <v>2583</v>
      </c>
      <c r="AB5281">
        <v>169.2</v>
      </c>
      <c r="AC5281">
        <f t="shared" si="172"/>
        <v>16.33606557377049</v>
      </c>
      <c r="AD5281" s="42">
        <v>-6.1090225563911194E-3</v>
      </c>
      <c r="AF5281" s="32" t="s">
        <v>2583</v>
      </c>
      <c r="AG5281">
        <v>169.2</v>
      </c>
      <c r="AH5281">
        <f t="shared" si="173"/>
        <v>16.33606557377049</v>
      </c>
      <c r="AI5281" s="180">
        <v>-6.1090225563911194E-3</v>
      </c>
      <c r="AJ5281" s="42">
        <f ca="1">_xlfn.NORM.INV(RAND(),VAR!$F$6,VAR!$F$7)</f>
        <v>-1.8986700588045976E-3</v>
      </c>
    </row>
    <row r="5282" spans="27:36" x14ac:dyDescent="0.25">
      <c r="AA5282" s="32" t="s">
        <v>5757</v>
      </c>
      <c r="AB5282">
        <v>9.76</v>
      </c>
      <c r="AC5282">
        <f t="shared" si="172"/>
        <v>0.50153846153846149</v>
      </c>
      <c r="AD5282" s="42">
        <v>-6.109979633401319E-3</v>
      </c>
      <c r="AF5282" s="32" t="s">
        <v>5757</v>
      </c>
      <c r="AG5282">
        <v>9.76</v>
      </c>
      <c r="AH5282">
        <f t="shared" si="173"/>
        <v>0.50153846153846149</v>
      </c>
      <c r="AI5282" s="180">
        <v>-6.109979633401319E-3</v>
      </c>
      <c r="AJ5282" s="42">
        <f ca="1">_xlfn.NORM.INV(RAND(),VAR!$F$6,VAR!$F$7)</f>
        <v>1.3324253364898966E-2</v>
      </c>
    </row>
    <row r="5283" spans="27:36" x14ac:dyDescent="0.25">
      <c r="AA5283" s="32" t="s">
        <v>7238</v>
      </c>
      <c r="AB5283">
        <v>6.5</v>
      </c>
      <c r="AC5283">
        <f t="shared" si="172"/>
        <v>-0.87877657590451319</v>
      </c>
      <c r="AD5283" s="42">
        <v>-6.1162079510703737E-3</v>
      </c>
      <c r="AF5283" s="32" t="s">
        <v>7238</v>
      </c>
      <c r="AG5283">
        <v>6.5</v>
      </c>
      <c r="AH5283">
        <f t="shared" si="173"/>
        <v>-0.87877657590451319</v>
      </c>
      <c r="AI5283" s="180">
        <v>-6.1162079510703737E-3</v>
      </c>
      <c r="AJ5283" s="42">
        <f ca="1">_xlfn.NORM.INV(RAND(),VAR!$F$6,VAR!$F$7)</f>
        <v>3.1335891833709752E-2</v>
      </c>
    </row>
    <row r="5284" spans="27:36" x14ac:dyDescent="0.25">
      <c r="AA5284" s="32" t="s">
        <v>4116</v>
      </c>
      <c r="AB5284">
        <v>53.62</v>
      </c>
      <c r="AC5284">
        <f t="shared" si="172"/>
        <v>-0.85827937095282147</v>
      </c>
      <c r="AD5284" s="42">
        <v>-6.1167747914736559E-3</v>
      </c>
      <c r="AF5284" s="32" t="s">
        <v>4116</v>
      </c>
      <c r="AG5284">
        <v>53.62</v>
      </c>
      <c r="AH5284">
        <f t="shared" si="173"/>
        <v>-0.85827937095282147</v>
      </c>
      <c r="AI5284" s="180">
        <v>-6.1167747914736559E-3</v>
      </c>
      <c r="AJ5284" s="42">
        <f ca="1">_xlfn.NORM.INV(RAND(),VAR!$F$6,VAR!$F$7)</f>
        <v>1.4837345647574331E-2</v>
      </c>
    </row>
    <row r="5285" spans="27:36" x14ac:dyDescent="0.25">
      <c r="AA5285" s="32" t="s">
        <v>393</v>
      </c>
      <c r="AB5285">
        <v>378.35</v>
      </c>
      <c r="AC5285">
        <f t="shared" si="172"/>
        <v>1.050677506775068</v>
      </c>
      <c r="AD5285" s="42">
        <v>-6.1206262477671025E-3</v>
      </c>
      <c r="AF5285" s="32" t="s">
        <v>393</v>
      </c>
      <c r="AG5285">
        <v>378.35</v>
      </c>
      <c r="AH5285">
        <f t="shared" si="173"/>
        <v>1.050677506775068</v>
      </c>
      <c r="AI5285" s="180">
        <v>-6.1206262477671025E-3</v>
      </c>
      <c r="AJ5285" s="42">
        <f ca="1">_xlfn.NORM.INV(RAND(),VAR!$F$6,VAR!$F$7)</f>
        <v>7.5373687724074583E-3</v>
      </c>
    </row>
    <row r="5286" spans="27:36" x14ac:dyDescent="0.25">
      <c r="AA5286" s="32" t="s">
        <v>2404</v>
      </c>
      <c r="AB5286">
        <v>184.5</v>
      </c>
      <c r="AC5286">
        <f t="shared" si="172"/>
        <v>0.11953883495145634</v>
      </c>
      <c r="AD5286" s="42">
        <v>-6.1409179056237662E-3</v>
      </c>
      <c r="AF5286" s="32" t="s">
        <v>2404</v>
      </c>
      <c r="AG5286">
        <v>184.5</v>
      </c>
      <c r="AH5286">
        <f t="shared" si="173"/>
        <v>0.11953883495145634</v>
      </c>
      <c r="AI5286" s="180">
        <v>-6.1409179056237662E-3</v>
      </c>
      <c r="AJ5286" s="42">
        <f ca="1">_xlfn.NORM.INV(RAND(),VAR!$F$6,VAR!$F$7)</f>
        <v>-2.3437397240123649E-3</v>
      </c>
    </row>
    <row r="5287" spans="27:36" x14ac:dyDescent="0.25">
      <c r="AA5287" s="32" t="s">
        <v>1340</v>
      </c>
      <c r="AB5287">
        <v>164.8</v>
      </c>
      <c r="AC5287">
        <f t="shared" si="172"/>
        <v>2.002368373109856</v>
      </c>
      <c r="AD5287" s="42">
        <v>-6.1512483415750996E-3</v>
      </c>
      <c r="AF5287" s="32" t="s">
        <v>1340</v>
      </c>
      <c r="AG5287">
        <v>164.8</v>
      </c>
      <c r="AH5287">
        <f t="shared" si="173"/>
        <v>2.002368373109856</v>
      </c>
      <c r="AI5287" s="180">
        <v>-6.1512483415750996E-3</v>
      </c>
      <c r="AJ5287" s="42">
        <f ca="1">_xlfn.NORM.INV(RAND(),VAR!$F$6,VAR!$F$7)</f>
        <v>-3.5057782193904499E-2</v>
      </c>
    </row>
    <row r="5288" spans="27:36" x14ac:dyDescent="0.25">
      <c r="AA5288" s="32" t="s">
        <v>4111</v>
      </c>
      <c r="AB5288">
        <v>54.89</v>
      </c>
      <c r="AC5288">
        <f t="shared" si="172"/>
        <v>5.8017348203221806</v>
      </c>
      <c r="AD5288" s="42">
        <v>-6.1560745971391828E-3</v>
      </c>
      <c r="AF5288" s="32" t="s">
        <v>4111</v>
      </c>
      <c r="AG5288">
        <v>54.89</v>
      </c>
      <c r="AH5288">
        <f t="shared" si="173"/>
        <v>5.8017348203221806</v>
      </c>
      <c r="AI5288" s="180">
        <v>-6.1560745971391828E-3</v>
      </c>
      <c r="AJ5288" s="42">
        <f ca="1">_xlfn.NORM.INV(RAND(),VAR!$F$6,VAR!$F$7)</f>
        <v>1.1196481341396268E-2</v>
      </c>
    </row>
    <row r="5289" spans="27:36" x14ac:dyDescent="0.25">
      <c r="AA5289" s="32" t="s">
        <v>6449</v>
      </c>
      <c r="AB5289">
        <v>8.07</v>
      </c>
      <c r="AC5289">
        <f t="shared" si="172"/>
        <v>-0.7914728682170542</v>
      </c>
      <c r="AD5289" s="42">
        <v>-6.1576354679802048E-3</v>
      </c>
      <c r="AF5289" s="32" t="s">
        <v>6449</v>
      </c>
      <c r="AG5289">
        <v>8.07</v>
      </c>
      <c r="AH5289">
        <f t="shared" si="173"/>
        <v>-0.7914728682170542</v>
      </c>
      <c r="AI5289" s="180">
        <v>-6.1576354679802048E-3</v>
      </c>
      <c r="AJ5289" s="42">
        <f ca="1">_xlfn.NORM.INV(RAND(),VAR!$F$6,VAR!$F$7)</f>
        <v>2.8032959152220871E-2</v>
      </c>
    </row>
    <row r="5290" spans="27:36" x14ac:dyDescent="0.25">
      <c r="AA5290" s="32" t="s">
        <v>4627</v>
      </c>
      <c r="AB5290">
        <v>38.700000000000003</v>
      </c>
      <c r="AC5290">
        <f t="shared" si="172"/>
        <v>-0.76438356164383559</v>
      </c>
      <c r="AD5290" s="42">
        <v>-6.1633281972264253E-3</v>
      </c>
      <c r="AF5290" s="32" t="s">
        <v>4627</v>
      </c>
      <c r="AG5290">
        <v>38.700000000000003</v>
      </c>
      <c r="AH5290">
        <f t="shared" si="173"/>
        <v>-0.76438356164383559</v>
      </c>
      <c r="AI5290" s="180">
        <v>-6.1633281972264253E-3</v>
      </c>
      <c r="AJ5290" s="42">
        <f ca="1">_xlfn.NORM.INV(RAND(),VAR!$F$6,VAR!$F$7)</f>
        <v>8.8390439382808102E-3</v>
      </c>
    </row>
    <row r="5291" spans="27:36" x14ac:dyDescent="0.25">
      <c r="AA5291" s="32" t="s">
        <v>1361</v>
      </c>
      <c r="AB5291">
        <v>164.25</v>
      </c>
      <c r="AC5291">
        <f t="shared" si="172"/>
        <v>1.1729064691096704</v>
      </c>
      <c r="AD5291" s="42">
        <v>-6.1717190052641424E-3</v>
      </c>
      <c r="AF5291" s="32" t="s">
        <v>1361</v>
      </c>
      <c r="AG5291">
        <v>164.25</v>
      </c>
      <c r="AH5291">
        <f t="shared" si="173"/>
        <v>1.1729064691096704</v>
      </c>
      <c r="AI5291" s="180">
        <v>-6.1717190052641424E-3</v>
      </c>
      <c r="AJ5291" s="42">
        <f ca="1">_xlfn.NORM.INV(RAND(),VAR!$F$6,VAR!$F$7)</f>
        <v>-1.6681557831031792E-2</v>
      </c>
    </row>
    <row r="5292" spans="27:36" x14ac:dyDescent="0.25">
      <c r="AA5292" s="32" t="s">
        <v>3887</v>
      </c>
      <c r="AB5292">
        <v>75.59</v>
      </c>
      <c r="AC5292">
        <f t="shared" si="172"/>
        <v>-0.58375550660792941</v>
      </c>
      <c r="AD5292" s="42">
        <v>-6.179332106231894E-3</v>
      </c>
      <c r="AF5292" s="32" t="s">
        <v>3887</v>
      </c>
      <c r="AG5292">
        <v>75.59</v>
      </c>
      <c r="AH5292">
        <f t="shared" si="173"/>
        <v>-0.58375550660792941</v>
      </c>
      <c r="AI5292" s="180">
        <v>-6.179332106231894E-3</v>
      </c>
      <c r="AJ5292" s="42">
        <f ca="1">_xlfn.NORM.INV(RAND(),VAR!$F$6,VAR!$F$7)</f>
        <v>-1.576374283886282E-2</v>
      </c>
    </row>
    <row r="5293" spans="27:36" x14ac:dyDescent="0.25">
      <c r="AA5293" s="32" t="s">
        <v>2212</v>
      </c>
      <c r="AB5293">
        <v>181.6</v>
      </c>
      <c r="AC5293">
        <f t="shared" si="172"/>
        <v>2.6465863453815262</v>
      </c>
      <c r="AD5293" s="42">
        <v>-6.1839873036720894E-3</v>
      </c>
      <c r="AF5293" s="32" t="s">
        <v>2212</v>
      </c>
      <c r="AG5293">
        <v>181.6</v>
      </c>
      <c r="AH5293">
        <f t="shared" si="173"/>
        <v>2.6465863453815262</v>
      </c>
      <c r="AI5293" s="180">
        <v>-6.1839873036720894E-3</v>
      </c>
      <c r="AJ5293" s="42">
        <f ca="1">_xlfn.NORM.INV(RAND(),VAR!$F$6,VAR!$F$7)</f>
        <v>3.6844514861927294E-3</v>
      </c>
    </row>
    <row r="5294" spans="27:36" x14ac:dyDescent="0.25">
      <c r="AA5294" s="32" t="s">
        <v>4167</v>
      </c>
      <c r="AB5294">
        <v>49.8</v>
      </c>
      <c r="AC5294">
        <f t="shared" si="172"/>
        <v>-0.26134678137051326</v>
      </c>
      <c r="AD5294" s="42">
        <v>-6.1863899421273905E-3</v>
      </c>
      <c r="AF5294" s="32" t="s">
        <v>4167</v>
      </c>
      <c r="AG5294">
        <v>49.8</v>
      </c>
      <c r="AH5294">
        <f t="shared" si="173"/>
        <v>-0.26134678137051326</v>
      </c>
      <c r="AI5294" s="180">
        <v>-6.1863899421273905E-3</v>
      </c>
      <c r="AJ5294" s="42">
        <f ca="1">_xlfn.NORM.INV(RAND(),VAR!$F$6,VAR!$F$7)</f>
        <v>-1.6690571312531842E-3</v>
      </c>
    </row>
    <row r="5295" spans="27:36" x14ac:dyDescent="0.25">
      <c r="AA5295" s="32" t="s">
        <v>4018</v>
      </c>
      <c r="AB5295">
        <v>67.42</v>
      </c>
      <c r="AC5295">
        <f t="shared" si="172"/>
        <v>7.4064837905236907</v>
      </c>
      <c r="AD5295" s="42">
        <v>-6.1910377358490587E-3</v>
      </c>
      <c r="AF5295" s="32" t="s">
        <v>4018</v>
      </c>
      <c r="AG5295">
        <v>67.42</v>
      </c>
      <c r="AH5295">
        <f t="shared" si="173"/>
        <v>7.4064837905236907</v>
      </c>
      <c r="AI5295" s="180">
        <v>-6.1910377358490587E-3</v>
      </c>
      <c r="AJ5295" s="42">
        <f ca="1">_xlfn.NORM.INV(RAND(),VAR!$F$6,VAR!$F$7)</f>
        <v>-1.1118290807478906E-2</v>
      </c>
    </row>
    <row r="5296" spans="27:36" x14ac:dyDescent="0.25">
      <c r="AA5296" s="32" t="s">
        <v>7192</v>
      </c>
      <c r="AB5296">
        <v>8.02</v>
      </c>
      <c r="AC5296">
        <f t="shared" si="172"/>
        <v>-0.97572492281615109</v>
      </c>
      <c r="AD5296" s="42">
        <v>-6.1957868649319403E-3</v>
      </c>
      <c r="AF5296" s="32" t="s">
        <v>7192</v>
      </c>
      <c r="AG5296">
        <v>8.02</v>
      </c>
      <c r="AH5296">
        <f t="shared" si="173"/>
        <v>-0.97572492281615109</v>
      </c>
      <c r="AI5296" s="180">
        <v>-6.1957868649319403E-3</v>
      </c>
      <c r="AJ5296" s="42">
        <f ca="1">_xlfn.NORM.INV(RAND(),VAR!$F$6,VAR!$F$7)</f>
        <v>-5.3471398647942326E-3</v>
      </c>
    </row>
    <row r="5297" spans="27:36" x14ac:dyDescent="0.25">
      <c r="AA5297" s="32" t="s">
        <v>965</v>
      </c>
      <c r="AB5297">
        <v>330.38</v>
      </c>
      <c r="AC5297">
        <f t="shared" si="172"/>
        <v>-0.12651032440578491</v>
      </c>
      <c r="AD5297" s="42">
        <v>-6.196606906509472E-3</v>
      </c>
      <c r="AF5297" s="32" t="s">
        <v>965</v>
      </c>
      <c r="AG5297">
        <v>330.38</v>
      </c>
      <c r="AH5297">
        <f t="shared" si="173"/>
        <v>-0.12651032440578491</v>
      </c>
      <c r="AI5297" s="180">
        <v>-6.196606906509472E-3</v>
      </c>
      <c r="AJ5297" s="42">
        <f ca="1">_xlfn.NORM.INV(RAND(),VAR!$F$6,VAR!$F$7)</f>
        <v>-7.682304368463325E-3</v>
      </c>
    </row>
    <row r="5298" spans="27:36" x14ac:dyDescent="0.25">
      <c r="AA5298" s="32" t="s">
        <v>932</v>
      </c>
      <c r="AB5298">
        <v>378.23</v>
      </c>
      <c r="AC5298">
        <f t="shared" si="172"/>
        <v>-4.8382227142353851E-2</v>
      </c>
      <c r="AD5298" s="42">
        <v>-6.2008986047976666E-3</v>
      </c>
      <c r="AF5298" s="32" t="s">
        <v>932</v>
      </c>
      <c r="AG5298">
        <v>378.23</v>
      </c>
      <c r="AH5298">
        <f t="shared" si="173"/>
        <v>-4.8382227142353851E-2</v>
      </c>
      <c r="AI5298" s="180">
        <v>-6.2008986047976666E-3</v>
      </c>
      <c r="AJ5298" s="42">
        <f ca="1">_xlfn.NORM.INV(RAND(),VAR!$F$6,VAR!$F$7)</f>
        <v>-1.9084099503376205E-4</v>
      </c>
    </row>
    <row r="5299" spans="27:36" x14ac:dyDescent="0.25">
      <c r="AA5299" s="32" t="s">
        <v>451</v>
      </c>
      <c r="AB5299">
        <v>397.46</v>
      </c>
      <c r="AC5299">
        <f t="shared" si="172"/>
        <v>61.006240249609981</v>
      </c>
      <c r="AD5299" s="42">
        <v>-6.2009301395209437E-3</v>
      </c>
      <c r="AF5299" s="32" t="s">
        <v>451</v>
      </c>
      <c r="AG5299">
        <v>397.46</v>
      </c>
      <c r="AH5299">
        <f t="shared" si="173"/>
        <v>61.006240249609981</v>
      </c>
      <c r="AI5299" s="180">
        <v>-6.2009301395209437E-3</v>
      </c>
      <c r="AJ5299" s="42">
        <f ca="1">_xlfn.NORM.INV(RAND(),VAR!$F$6,VAR!$F$7)</f>
        <v>-1.2697026336689949E-2</v>
      </c>
    </row>
    <row r="5300" spans="27:36" x14ac:dyDescent="0.25">
      <c r="AA5300" s="32" t="s">
        <v>7271</v>
      </c>
      <c r="AB5300">
        <v>6.41</v>
      </c>
      <c r="AC5300">
        <f t="shared" si="172"/>
        <v>-0.94665002080732419</v>
      </c>
      <c r="AD5300" s="42">
        <v>-6.2015503875969546E-3</v>
      </c>
      <c r="AF5300" s="32" t="s">
        <v>7271</v>
      </c>
      <c r="AG5300">
        <v>6.41</v>
      </c>
      <c r="AH5300">
        <f t="shared" si="173"/>
        <v>-0.94665002080732419</v>
      </c>
      <c r="AI5300" s="180">
        <v>-6.2015503875969546E-3</v>
      </c>
      <c r="AJ5300" s="42">
        <f ca="1">_xlfn.NORM.INV(RAND(),VAR!$F$6,VAR!$F$7)</f>
        <v>-2.2654963830502001E-2</v>
      </c>
    </row>
    <row r="5301" spans="27:36" x14ac:dyDescent="0.25">
      <c r="AA5301" s="32" t="s">
        <v>3436</v>
      </c>
      <c r="AB5301">
        <v>120.15</v>
      </c>
      <c r="AC5301">
        <f t="shared" si="172"/>
        <v>-0.38012691533818299</v>
      </c>
      <c r="AD5301" s="42">
        <v>-6.2034739454094323E-3</v>
      </c>
      <c r="AF5301" s="32" t="s">
        <v>3436</v>
      </c>
      <c r="AG5301">
        <v>120.15</v>
      </c>
      <c r="AH5301">
        <f t="shared" si="173"/>
        <v>-0.38012691533818299</v>
      </c>
      <c r="AI5301" s="180">
        <v>-6.2034739454094323E-3</v>
      </c>
      <c r="AJ5301" s="42">
        <f ca="1">_xlfn.NORM.INV(RAND(),VAR!$F$6,VAR!$F$7)</f>
        <v>-2.8469400375097934E-2</v>
      </c>
    </row>
    <row r="5302" spans="27:36" x14ac:dyDescent="0.25">
      <c r="AA5302" s="32" t="s">
        <v>1996</v>
      </c>
      <c r="AB5302">
        <v>193.83</v>
      </c>
      <c r="AC5302">
        <f t="shared" si="172"/>
        <v>19.169614984391263</v>
      </c>
      <c r="AD5302" s="42">
        <v>-6.2038556193599881E-3</v>
      </c>
      <c r="AF5302" s="32" t="s">
        <v>1996</v>
      </c>
      <c r="AG5302">
        <v>193.83</v>
      </c>
      <c r="AH5302">
        <f t="shared" si="173"/>
        <v>19.169614984391263</v>
      </c>
      <c r="AI5302" s="180">
        <v>-6.2038556193599881E-3</v>
      </c>
      <c r="AJ5302" s="42">
        <f ca="1">_xlfn.NORM.INV(RAND(),VAR!$F$6,VAR!$F$7)</f>
        <v>-7.8674729510031186E-3</v>
      </c>
    </row>
    <row r="5303" spans="27:36" x14ac:dyDescent="0.25">
      <c r="AA5303" s="32" t="s">
        <v>5798</v>
      </c>
      <c r="AB5303">
        <v>9.61</v>
      </c>
      <c r="AC5303">
        <f t="shared" si="172"/>
        <v>-0.24980483996877445</v>
      </c>
      <c r="AD5303" s="42">
        <v>-6.2047569803516112E-3</v>
      </c>
      <c r="AF5303" s="32" t="s">
        <v>5798</v>
      </c>
      <c r="AG5303">
        <v>9.61</v>
      </c>
      <c r="AH5303">
        <f t="shared" si="173"/>
        <v>-0.24980483996877445</v>
      </c>
      <c r="AI5303" s="180">
        <v>-6.2047569803516112E-3</v>
      </c>
      <c r="AJ5303" s="42">
        <f ca="1">_xlfn.NORM.INV(RAND(),VAR!$F$6,VAR!$F$7)</f>
        <v>4.0980012340028002E-2</v>
      </c>
    </row>
    <row r="5304" spans="27:36" x14ac:dyDescent="0.25">
      <c r="AA5304" s="32" t="s">
        <v>5510</v>
      </c>
      <c r="AB5304">
        <v>12.81</v>
      </c>
      <c r="AC5304">
        <f t="shared" si="172"/>
        <v>-0.19837296620775968</v>
      </c>
      <c r="AD5304" s="42">
        <v>-6.2063615205585343E-3</v>
      </c>
      <c r="AF5304" s="32" t="s">
        <v>5510</v>
      </c>
      <c r="AG5304">
        <v>12.81</v>
      </c>
      <c r="AH5304">
        <f t="shared" si="173"/>
        <v>-0.19837296620775968</v>
      </c>
      <c r="AI5304" s="180">
        <v>-6.2063615205585343E-3</v>
      </c>
      <c r="AJ5304" s="42">
        <f ca="1">_xlfn.NORM.INV(RAND(),VAR!$F$6,VAR!$F$7)</f>
        <v>2.5479009831325856E-2</v>
      </c>
    </row>
    <row r="5305" spans="27:36" x14ac:dyDescent="0.25">
      <c r="AA5305" s="32" t="s">
        <v>5375</v>
      </c>
      <c r="AB5305">
        <v>15.98</v>
      </c>
      <c r="AC5305">
        <f t="shared" si="172"/>
        <v>-0.49968691296180334</v>
      </c>
      <c r="AD5305" s="42">
        <v>-6.2189054726367043E-3</v>
      </c>
      <c r="AF5305" s="32" t="s">
        <v>5375</v>
      </c>
      <c r="AG5305">
        <v>15.98</v>
      </c>
      <c r="AH5305">
        <f t="shared" si="173"/>
        <v>-0.49968691296180334</v>
      </c>
      <c r="AI5305" s="180">
        <v>-6.2189054726367043E-3</v>
      </c>
      <c r="AJ5305" s="42">
        <f ca="1">_xlfn.NORM.INV(RAND(),VAR!$F$6,VAR!$F$7)</f>
        <v>-6.8809192873722281E-5</v>
      </c>
    </row>
    <row r="5306" spans="27:36" x14ac:dyDescent="0.25">
      <c r="AA5306" s="32" t="s">
        <v>4450</v>
      </c>
      <c r="AB5306">
        <v>31.94</v>
      </c>
      <c r="AC5306">
        <f t="shared" si="172"/>
        <v>-0.87573918456271393</v>
      </c>
      <c r="AD5306" s="42">
        <v>-6.2227753578095735E-3</v>
      </c>
      <c r="AF5306" s="32" t="s">
        <v>4450</v>
      </c>
      <c r="AG5306">
        <v>31.94</v>
      </c>
      <c r="AH5306">
        <f t="shared" si="173"/>
        <v>-0.87573918456271393</v>
      </c>
      <c r="AI5306" s="180">
        <v>-6.2227753578095735E-3</v>
      </c>
      <c r="AJ5306" s="42">
        <f ca="1">_xlfn.NORM.INV(RAND(),VAR!$F$6,VAR!$F$7)</f>
        <v>-8.36617207055536E-3</v>
      </c>
    </row>
    <row r="5307" spans="27:36" x14ac:dyDescent="0.25">
      <c r="AA5307" s="32" t="s">
        <v>1123</v>
      </c>
      <c r="AB5307">
        <v>257.04000000000002</v>
      </c>
      <c r="AC5307">
        <f t="shared" si="172"/>
        <v>0.62652660887173339</v>
      </c>
      <c r="AD5307" s="42">
        <v>-6.2246278755072604E-3</v>
      </c>
      <c r="AF5307" s="32" t="s">
        <v>1123</v>
      </c>
      <c r="AG5307">
        <v>257.04000000000002</v>
      </c>
      <c r="AH5307">
        <f t="shared" si="173"/>
        <v>0.62652660887173339</v>
      </c>
      <c r="AI5307" s="180">
        <v>-6.2246278755072604E-3</v>
      </c>
      <c r="AJ5307" s="42">
        <f ca="1">_xlfn.NORM.INV(RAND(),VAR!$F$6,VAR!$F$7)</f>
        <v>-5.9392774147752955E-3</v>
      </c>
    </row>
    <row r="5308" spans="27:36" x14ac:dyDescent="0.25">
      <c r="AA5308" s="32" t="s">
        <v>1457</v>
      </c>
      <c r="AB5308">
        <v>158.03</v>
      </c>
      <c r="AC5308">
        <f t="shared" si="172"/>
        <v>48.539184952978054</v>
      </c>
      <c r="AD5308" s="42">
        <v>-6.225631995975367E-3</v>
      </c>
      <c r="AF5308" s="32" t="s">
        <v>1457</v>
      </c>
      <c r="AG5308">
        <v>158.03</v>
      </c>
      <c r="AH5308">
        <f t="shared" si="173"/>
        <v>48.539184952978054</v>
      </c>
      <c r="AI5308" s="180">
        <v>-6.225631995975367E-3</v>
      </c>
      <c r="AJ5308" s="42">
        <f ca="1">_xlfn.NORM.INV(RAND(),VAR!$F$6,VAR!$F$7)</f>
        <v>1.144996898748825E-2</v>
      </c>
    </row>
    <row r="5309" spans="27:36" x14ac:dyDescent="0.25">
      <c r="AA5309" s="32" t="s">
        <v>7641</v>
      </c>
      <c r="AB5309">
        <v>3.19</v>
      </c>
      <c r="AC5309">
        <f t="shared" si="172"/>
        <v>-0.88869504535938593</v>
      </c>
      <c r="AD5309" s="42">
        <v>-6.230529595015577E-3</v>
      </c>
      <c r="AF5309" s="32" t="s">
        <v>7641</v>
      </c>
      <c r="AG5309">
        <v>3.19</v>
      </c>
      <c r="AH5309">
        <f t="shared" si="173"/>
        <v>-0.88869504535938593</v>
      </c>
      <c r="AI5309" s="180">
        <v>-6.230529595015577E-3</v>
      </c>
      <c r="AJ5309" s="42">
        <f ca="1">_xlfn.NORM.INV(RAND(),VAR!$F$6,VAR!$F$7)</f>
        <v>-1.5851361939294789E-2</v>
      </c>
    </row>
    <row r="5310" spans="27:36" x14ac:dyDescent="0.25">
      <c r="AA5310" s="32" t="s">
        <v>4871</v>
      </c>
      <c r="AB5310">
        <v>28.66</v>
      </c>
      <c r="AC5310">
        <f t="shared" si="172"/>
        <v>-0.79284423563426087</v>
      </c>
      <c r="AD5310" s="42">
        <v>-6.2413314840499279E-3</v>
      </c>
      <c r="AF5310" s="32" t="s">
        <v>4871</v>
      </c>
      <c r="AG5310">
        <v>28.66</v>
      </c>
      <c r="AH5310">
        <f t="shared" si="173"/>
        <v>-0.79284423563426087</v>
      </c>
      <c r="AI5310" s="180">
        <v>-6.2413314840499279E-3</v>
      </c>
      <c r="AJ5310" s="42">
        <f ca="1">_xlfn.NORM.INV(RAND(),VAR!$F$6,VAR!$F$7)</f>
        <v>-6.9534128902407769E-3</v>
      </c>
    </row>
    <row r="5311" spans="27:36" x14ac:dyDescent="0.25">
      <c r="AA5311" s="32" t="s">
        <v>3383</v>
      </c>
      <c r="AB5311">
        <v>138.35</v>
      </c>
      <c r="AC5311">
        <f t="shared" si="172"/>
        <v>-0.26268386271583877</v>
      </c>
      <c r="AD5311" s="42">
        <v>-6.2491021404971203E-3</v>
      </c>
      <c r="AF5311" s="32" t="s">
        <v>3383</v>
      </c>
      <c r="AG5311">
        <v>138.35</v>
      </c>
      <c r="AH5311">
        <f t="shared" si="173"/>
        <v>-0.26268386271583877</v>
      </c>
      <c r="AI5311" s="180">
        <v>-6.2491021404971203E-3</v>
      </c>
      <c r="AJ5311" s="42">
        <f ca="1">_xlfn.NORM.INV(RAND(),VAR!$F$6,VAR!$F$7)</f>
        <v>1.0149620837627434E-2</v>
      </c>
    </row>
    <row r="5312" spans="27:36" x14ac:dyDescent="0.25">
      <c r="AA5312" s="32" t="s">
        <v>2141</v>
      </c>
      <c r="AB5312">
        <v>187.64</v>
      </c>
      <c r="AC5312">
        <f t="shared" si="172"/>
        <v>-0.56286546301688989</v>
      </c>
      <c r="AD5312" s="42">
        <v>-6.2493379938566296E-3</v>
      </c>
      <c r="AF5312" s="32" t="s">
        <v>2141</v>
      </c>
      <c r="AG5312">
        <v>187.64</v>
      </c>
      <c r="AH5312">
        <f t="shared" si="173"/>
        <v>-0.56286546301688989</v>
      </c>
      <c r="AI5312" s="180">
        <v>-6.2493379938566296E-3</v>
      </c>
      <c r="AJ5312" s="42">
        <f ca="1">_xlfn.NORM.INV(RAND(),VAR!$F$6,VAR!$F$7)</f>
        <v>-7.776268985953157E-3</v>
      </c>
    </row>
    <row r="5313" spans="27:36" x14ac:dyDescent="0.25">
      <c r="AA5313" s="32" t="s">
        <v>617</v>
      </c>
      <c r="AB5313">
        <v>429.25</v>
      </c>
      <c r="AC5313">
        <f t="shared" si="172"/>
        <v>1.6059373482272949</v>
      </c>
      <c r="AD5313" s="42">
        <v>-6.2507234633637498E-3</v>
      </c>
      <c r="AF5313" s="32" t="s">
        <v>617</v>
      </c>
      <c r="AG5313">
        <v>429.25</v>
      </c>
      <c r="AH5313">
        <f t="shared" si="173"/>
        <v>1.6059373482272949</v>
      </c>
      <c r="AI5313" s="180">
        <v>-6.2507234633637498E-3</v>
      </c>
      <c r="AJ5313" s="42">
        <f ca="1">_xlfn.NORM.INV(RAND(),VAR!$F$6,VAR!$F$7)</f>
        <v>1.3663831353407105E-2</v>
      </c>
    </row>
    <row r="5314" spans="27:36" x14ac:dyDescent="0.25">
      <c r="AA5314" s="32" t="s">
        <v>1404</v>
      </c>
      <c r="AB5314">
        <v>164.72</v>
      </c>
      <c r="AC5314">
        <f t="shared" si="172"/>
        <v>-0.58877571400039952</v>
      </c>
      <c r="AD5314" s="42">
        <v>-6.2741312741312338E-3</v>
      </c>
      <c r="AF5314" s="32" t="s">
        <v>1404</v>
      </c>
      <c r="AG5314">
        <v>164.72</v>
      </c>
      <c r="AH5314">
        <f t="shared" si="173"/>
        <v>-0.58877571400039952</v>
      </c>
      <c r="AI5314" s="180">
        <v>-6.2741312741312338E-3</v>
      </c>
      <c r="AJ5314" s="42">
        <f ca="1">_xlfn.NORM.INV(RAND(),VAR!$F$6,VAR!$F$7)</f>
        <v>-2.4353830537802653E-2</v>
      </c>
    </row>
    <row r="5315" spans="27:36" x14ac:dyDescent="0.25">
      <c r="AA5315" s="32" t="s">
        <v>445</v>
      </c>
      <c r="AB5315">
        <v>400.56</v>
      </c>
      <c r="AC5315">
        <f t="shared" si="172"/>
        <v>5.488903288514499</v>
      </c>
      <c r="AD5315" s="42">
        <v>-6.2765139298914807E-3</v>
      </c>
      <c r="AF5315" s="32" t="s">
        <v>445</v>
      </c>
      <c r="AG5315">
        <v>400.56</v>
      </c>
      <c r="AH5315">
        <f t="shared" si="173"/>
        <v>5.488903288514499</v>
      </c>
      <c r="AI5315" s="180">
        <v>-6.2765139298914807E-3</v>
      </c>
      <c r="AJ5315" s="42">
        <f ca="1">_xlfn.NORM.INV(RAND(),VAR!$F$6,VAR!$F$7)</f>
        <v>7.1054228160798618E-3</v>
      </c>
    </row>
    <row r="5316" spans="27:36" x14ac:dyDescent="0.25">
      <c r="AA5316" s="32" t="s">
        <v>3942</v>
      </c>
      <c r="AB5316">
        <v>61.73</v>
      </c>
      <c r="AC5316">
        <f t="shared" ref="AC5316:AC5379" si="174">(AB5316/AB5317)-1</f>
        <v>18.534810126582276</v>
      </c>
      <c r="AD5316" s="42">
        <v>-6.2781712813908541E-3</v>
      </c>
      <c r="AF5316" s="32" t="s">
        <v>3942</v>
      </c>
      <c r="AG5316">
        <v>61.73</v>
      </c>
      <c r="AH5316">
        <f t="shared" ref="AH5316:AH5379" si="175">(AG5316/AG5317)-1</f>
        <v>18.534810126582276</v>
      </c>
      <c r="AI5316" s="180">
        <v>-6.2781712813908541E-3</v>
      </c>
      <c r="AJ5316" s="42">
        <f ca="1">_xlfn.NORM.INV(RAND(),VAR!$F$6,VAR!$F$7)</f>
        <v>2.6987889518588744E-3</v>
      </c>
    </row>
    <row r="5317" spans="27:36" x14ac:dyDescent="0.25">
      <c r="AA5317" s="32" t="s">
        <v>7588</v>
      </c>
      <c r="AB5317">
        <v>3.16</v>
      </c>
      <c r="AC5317">
        <f t="shared" si="174"/>
        <v>-0.91285162713734147</v>
      </c>
      <c r="AD5317" s="42">
        <v>-6.2893081761006275E-3</v>
      </c>
      <c r="AF5317" s="32" t="s">
        <v>7588</v>
      </c>
      <c r="AG5317">
        <v>3.16</v>
      </c>
      <c r="AH5317">
        <f t="shared" si="175"/>
        <v>-0.91285162713734147</v>
      </c>
      <c r="AI5317" s="180">
        <v>-6.2893081761006275E-3</v>
      </c>
      <c r="AJ5317" s="42">
        <f ca="1">_xlfn.NORM.INV(RAND(),VAR!$F$6,VAR!$F$7)</f>
        <v>7.9026700249904044E-3</v>
      </c>
    </row>
    <row r="5318" spans="27:36" x14ac:dyDescent="0.25">
      <c r="AA5318" s="32" t="s">
        <v>4525</v>
      </c>
      <c r="AB5318">
        <v>36.26</v>
      </c>
      <c r="AC5318">
        <f t="shared" si="174"/>
        <v>-0.81743114646795223</v>
      </c>
      <c r="AD5318" s="42">
        <v>-6.3030967388326697E-3</v>
      </c>
      <c r="AF5318" s="32" t="s">
        <v>4525</v>
      </c>
      <c r="AG5318">
        <v>36.26</v>
      </c>
      <c r="AH5318">
        <f t="shared" si="175"/>
        <v>-0.81743114646795223</v>
      </c>
      <c r="AI5318" s="180">
        <v>-6.3030967388326697E-3</v>
      </c>
      <c r="AJ5318" s="42">
        <f ca="1">_xlfn.NORM.INV(RAND(),VAR!$F$6,VAR!$F$7)</f>
        <v>-2.3315527495680423E-2</v>
      </c>
    </row>
    <row r="5319" spans="27:36" x14ac:dyDescent="0.25">
      <c r="AA5319" s="32" t="s">
        <v>2353</v>
      </c>
      <c r="AB5319">
        <v>198.61</v>
      </c>
      <c r="AC5319">
        <f t="shared" si="174"/>
        <v>0.91007886131948457</v>
      </c>
      <c r="AD5319" s="42">
        <v>-6.3040976634811674E-3</v>
      </c>
      <c r="AF5319" s="32" t="s">
        <v>2353</v>
      </c>
      <c r="AG5319">
        <v>198.61</v>
      </c>
      <c r="AH5319">
        <f t="shared" si="175"/>
        <v>0.91007886131948457</v>
      </c>
      <c r="AI5319" s="180">
        <v>-6.3040976634811674E-3</v>
      </c>
      <c r="AJ5319" s="42">
        <f ca="1">_xlfn.NORM.INV(RAND(),VAR!$F$6,VAR!$F$7)</f>
        <v>-5.7060751540081696E-3</v>
      </c>
    </row>
    <row r="5320" spans="27:36" x14ac:dyDescent="0.25">
      <c r="AA5320" s="32" t="s">
        <v>3589</v>
      </c>
      <c r="AB5320">
        <v>103.98</v>
      </c>
      <c r="AC5320">
        <f t="shared" si="174"/>
        <v>-0.44984126984126982</v>
      </c>
      <c r="AD5320" s="42">
        <v>-6.307339449541205E-3</v>
      </c>
      <c r="AF5320" s="32" t="s">
        <v>3589</v>
      </c>
      <c r="AG5320">
        <v>103.98</v>
      </c>
      <c r="AH5320">
        <f t="shared" si="175"/>
        <v>-0.44984126984126982</v>
      </c>
      <c r="AI5320" s="180">
        <v>-6.307339449541205E-3</v>
      </c>
      <c r="AJ5320" s="42">
        <f ca="1">_xlfn.NORM.INV(RAND(),VAR!$F$6,VAR!$F$7)</f>
        <v>-1.3449872305996192E-2</v>
      </c>
    </row>
    <row r="5321" spans="27:36" x14ac:dyDescent="0.25">
      <c r="AA5321" s="32" t="s">
        <v>2401</v>
      </c>
      <c r="AB5321">
        <v>189</v>
      </c>
      <c r="AC5321">
        <f t="shared" si="174"/>
        <v>-0.49968233799237605</v>
      </c>
      <c r="AD5321" s="42">
        <v>-6.3091482649841879E-3</v>
      </c>
      <c r="AF5321" s="32" t="s">
        <v>2401</v>
      </c>
      <c r="AG5321">
        <v>189</v>
      </c>
      <c r="AH5321">
        <f t="shared" si="175"/>
        <v>-0.49968233799237605</v>
      </c>
      <c r="AI5321" s="180">
        <v>-6.3091482649841879E-3</v>
      </c>
      <c r="AJ5321" s="42">
        <f ca="1">_xlfn.NORM.INV(RAND(),VAR!$F$6,VAR!$F$7)</f>
        <v>3.8532775033249526E-2</v>
      </c>
    </row>
    <row r="5322" spans="27:36" x14ac:dyDescent="0.25">
      <c r="AA5322" s="32" t="s">
        <v>780</v>
      </c>
      <c r="AB5322">
        <v>377.76</v>
      </c>
      <c r="AC5322">
        <f t="shared" si="174"/>
        <v>11.634113712374582</v>
      </c>
      <c r="AD5322" s="42">
        <v>-6.3131313131313815E-3</v>
      </c>
      <c r="AF5322" s="32" t="s">
        <v>780</v>
      </c>
      <c r="AG5322">
        <v>377.76</v>
      </c>
      <c r="AH5322">
        <f t="shared" si="175"/>
        <v>11.634113712374582</v>
      </c>
      <c r="AI5322" s="180">
        <v>-6.3131313131313815E-3</v>
      </c>
      <c r="AJ5322" s="42">
        <f ca="1">_xlfn.NORM.INV(RAND(),VAR!$F$6,VAR!$F$7)</f>
        <v>2.0597545733291589E-3</v>
      </c>
    </row>
    <row r="5323" spans="27:36" x14ac:dyDescent="0.25">
      <c r="AA5323" s="32" t="s">
        <v>5061</v>
      </c>
      <c r="AB5323">
        <v>29.9</v>
      </c>
      <c r="AC5323">
        <f t="shared" si="174"/>
        <v>-0.36665960601567471</v>
      </c>
      <c r="AD5323" s="42">
        <v>-6.3143901628448518E-3</v>
      </c>
      <c r="AF5323" s="32" t="s">
        <v>5061</v>
      </c>
      <c r="AG5323">
        <v>29.9</v>
      </c>
      <c r="AH5323">
        <f t="shared" si="175"/>
        <v>-0.36665960601567471</v>
      </c>
      <c r="AI5323" s="180">
        <v>-6.3143901628448518E-3</v>
      </c>
      <c r="AJ5323" s="42">
        <f ca="1">_xlfn.NORM.INV(RAND(),VAR!$F$6,VAR!$F$7)</f>
        <v>3.297105497288777E-2</v>
      </c>
    </row>
    <row r="5324" spans="27:36" x14ac:dyDescent="0.25">
      <c r="AA5324" s="32" t="s">
        <v>4182</v>
      </c>
      <c r="AB5324">
        <v>47.21</v>
      </c>
      <c r="AC5324">
        <f t="shared" si="174"/>
        <v>-0.72221241541629888</v>
      </c>
      <c r="AD5324" s="42">
        <v>-6.3144601136602141E-3</v>
      </c>
      <c r="AF5324" s="32" t="s">
        <v>4182</v>
      </c>
      <c r="AG5324">
        <v>47.21</v>
      </c>
      <c r="AH5324">
        <f t="shared" si="175"/>
        <v>-0.72221241541629888</v>
      </c>
      <c r="AI5324" s="180">
        <v>-6.3144601136602141E-3</v>
      </c>
      <c r="AJ5324" s="42">
        <f ca="1">_xlfn.NORM.INV(RAND(),VAR!$F$6,VAR!$F$7)</f>
        <v>1.328338949041713E-2</v>
      </c>
    </row>
    <row r="5325" spans="27:36" x14ac:dyDescent="0.25">
      <c r="AA5325" s="32" t="s">
        <v>1477</v>
      </c>
      <c r="AB5325">
        <v>169.95</v>
      </c>
      <c r="AC5325">
        <f t="shared" si="174"/>
        <v>3.7012448132780085</v>
      </c>
      <c r="AD5325" s="42">
        <v>-6.3146816348009782E-3</v>
      </c>
      <c r="AF5325" s="32" t="s">
        <v>1477</v>
      </c>
      <c r="AG5325">
        <v>169.95</v>
      </c>
      <c r="AH5325">
        <f t="shared" si="175"/>
        <v>3.7012448132780085</v>
      </c>
      <c r="AI5325" s="180">
        <v>-6.3146816348009782E-3</v>
      </c>
      <c r="AJ5325" s="42">
        <f ca="1">_xlfn.NORM.INV(RAND(),VAR!$F$6,VAR!$F$7)</f>
        <v>-3.1621873925298763E-2</v>
      </c>
    </row>
    <row r="5326" spans="27:36" x14ac:dyDescent="0.25">
      <c r="AA5326" s="32" t="s">
        <v>5117</v>
      </c>
      <c r="AB5326">
        <v>36.15</v>
      </c>
      <c r="AC5326">
        <f t="shared" si="174"/>
        <v>-0.20654082528533813</v>
      </c>
      <c r="AD5326" s="42">
        <v>-6.322155030236476E-3</v>
      </c>
      <c r="AF5326" s="32" t="s">
        <v>5117</v>
      </c>
      <c r="AG5326">
        <v>36.15</v>
      </c>
      <c r="AH5326">
        <f t="shared" si="175"/>
        <v>-0.20654082528533813</v>
      </c>
      <c r="AI5326" s="180">
        <v>-6.322155030236476E-3</v>
      </c>
      <c r="AJ5326" s="42">
        <f ca="1">_xlfn.NORM.INV(RAND(),VAR!$F$6,VAR!$F$7)</f>
        <v>1.0635689853210391E-2</v>
      </c>
    </row>
    <row r="5327" spans="27:36" x14ac:dyDescent="0.25">
      <c r="AA5327" s="32" t="s">
        <v>4302</v>
      </c>
      <c r="AB5327">
        <v>45.56</v>
      </c>
      <c r="AC5327">
        <f t="shared" si="174"/>
        <v>-0.70986435712921092</v>
      </c>
      <c r="AD5327" s="42">
        <v>-6.3249727371864628E-3</v>
      </c>
      <c r="AF5327" s="32" t="s">
        <v>4302</v>
      </c>
      <c r="AG5327">
        <v>45.56</v>
      </c>
      <c r="AH5327">
        <f t="shared" si="175"/>
        <v>-0.70986435712921092</v>
      </c>
      <c r="AI5327" s="180">
        <v>-6.3249727371864628E-3</v>
      </c>
      <c r="AJ5327" s="42">
        <f ca="1">_xlfn.NORM.INV(RAND(),VAR!$F$6,VAR!$F$7)</f>
        <v>7.5591626461963589E-3</v>
      </c>
    </row>
    <row r="5328" spans="27:36" x14ac:dyDescent="0.25">
      <c r="AA5328" s="32" t="s">
        <v>1456</v>
      </c>
      <c r="AB5328">
        <v>157.03</v>
      </c>
      <c r="AC5328">
        <f t="shared" si="174"/>
        <v>6.6975490196078438</v>
      </c>
      <c r="AD5328" s="42">
        <v>-6.3279124216920613E-3</v>
      </c>
      <c r="AF5328" s="32" t="s">
        <v>1456</v>
      </c>
      <c r="AG5328">
        <v>157.03</v>
      </c>
      <c r="AH5328">
        <f t="shared" si="175"/>
        <v>6.6975490196078438</v>
      </c>
      <c r="AI5328" s="180">
        <v>-6.3279124216920613E-3</v>
      </c>
      <c r="AJ5328" s="42">
        <f ca="1">_xlfn.NORM.INV(RAND(),VAR!$F$6,VAR!$F$7)</f>
        <v>-1.9782449938403304E-2</v>
      </c>
    </row>
    <row r="5329" spans="27:36" x14ac:dyDescent="0.25">
      <c r="AA5329" s="32" t="s">
        <v>5245</v>
      </c>
      <c r="AB5329">
        <v>20.399999999999999</v>
      </c>
      <c r="AC5329">
        <f t="shared" si="174"/>
        <v>-0.84879928846723984</v>
      </c>
      <c r="AD5329" s="42">
        <v>-6.3321967851924787E-3</v>
      </c>
      <c r="AF5329" s="32" t="s">
        <v>5245</v>
      </c>
      <c r="AG5329">
        <v>20.399999999999999</v>
      </c>
      <c r="AH5329">
        <f t="shared" si="175"/>
        <v>-0.84879928846723984</v>
      </c>
      <c r="AI5329" s="180">
        <v>-6.3321967851924787E-3</v>
      </c>
      <c r="AJ5329" s="42">
        <f ca="1">_xlfn.NORM.INV(RAND(),VAR!$F$6,VAR!$F$7)</f>
        <v>-7.7472923022140726E-3</v>
      </c>
    </row>
    <row r="5330" spans="27:36" x14ac:dyDescent="0.25">
      <c r="AA5330" s="32" t="s">
        <v>1578</v>
      </c>
      <c r="AB5330">
        <v>134.91999999999999</v>
      </c>
      <c r="AC5330">
        <f t="shared" si="174"/>
        <v>-0.68720005564185194</v>
      </c>
      <c r="AD5330" s="42">
        <v>-6.3337752246281909E-3</v>
      </c>
      <c r="AF5330" s="32" t="s">
        <v>1578</v>
      </c>
      <c r="AG5330">
        <v>134.91999999999999</v>
      </c>
      <c r="AH5330">
        <f t="shared" si="175"/>
        <v>-0.68720005564185194</v>
      </c>
      <c r="AI5330" s="180">
        <v>-6.3337752246281909E-3</v>
      </c>
      <c r="AJ5330" s="42">
        <f ca="1">_xlfn.NORM.INV(RAND(),VAR!$F$6,VAR!$F$7)</f>
        <v>5.2765705154945303E-3</v>
      </c>
    </row>
    <row r="5331" spans="27:36" x14ac:dyDescent="0.25">
      <c r="AA5331" s="32" t="s">
        <v>201</v>
      </c>
      <c r="AB5331">
        <v>431.33</v>
      </c>
      <c r="AC5331">
        <f t="shared" si="174"/>
        <v>-3.1676544540229945E-2</v>
      </c>
      <c r="AD5331" s="42">
        <v>-6.3352377441946439E-3</v>
      </c>
      <c r="AF5331" s="32" t="s">
        <v>201</v>
      </c>
      <c r="AG5331">
        <v>431.33</v>
      </c>
      <c r="AH5331">
        <f t="shared" si="175"/>
        <v>-3.1676544540229945E-2</v>
      </c>
      <c r="AI5331" s="180">
        <v>-6.3352377441946439E-3</v>
      </c>
      <c r="AJ5331" s="42">
        <f ca="1">_xlfn.NORM.INV(RAND(),VAR!$F$6,VAR!$F$7)</f>
        <v>6.0091591054679486E-3</v>
      </c>
    </row>
    <row r="5332" spans="27:36" x14ac:dyDescent="0.25">
      <c r="AA5332" s="32" t="s">
        <v>651</v>
      </c>
      <c r="AB5332">
        <v>445.44</v>
      </c>
      <c r="AC5332">
        <f t="shared" si="174"/>
        <v>7.8786127167630049</v>
      </c>
      <c r="AD5332" s="42">
        <v>-6.3353261354509582E-3</v>
      </c>
      <c r="AF5332" s="32" t="s">
        <v>651</v>
      </c>
      <c r="AG5332">
        <v>445.44</v>
      </c>
      <c r="AH5332">
        <f t="shared" si="175"/>
        <v>7.8786127167630049</v>
      </c>
      <c r="AI5332" s="180">
        <v>-6.3353261354509582E-3</v>
      </c>
      <c r="AJ5332" s="42">
        <f ca="1">_xlfn.NORM.INV(RAND(),VAR!$F$6,VAR!$F$7)</f>
        <v>-7.7553856637808793E-3</v>
      </c>
    </row>
    <row r="5333" spans="27:36" x14ac:dyDescent="0.25">
      <c r="AA5333" s="32" t="s">
        <v>4147</v>
      </c>
      <c r="AB5333">
        <v>50.17</v>
      </c>
      <c r="AC5333">
        <f t="shared" si="174"/>
        <v>5.4074074074074074</v>
      </c>
      <c r="AD5333" s="42">
        <v>-6.3378886908298515E-3</v>
      </c>
      <c r="AF5333" s="32" t="s">
        <v>4147</v>
      </c>
      <c r="AG5333">
        <v>50.17</v>
      </c>
      <c r="AH5333">
        <f t="shared" si="175"/>
        <v>5.4074074074074074</v>
      </c>
      <c r="AI5333" s="180">
        <v>-6.3378886908298515E-3</v>
      </c>
      <c r="AJ5333" s="42">
        <f ca="1">_xlfn.NORM.INV(RAND(),VAR!$F$6,VAR!$F$7)</f>
        <v>-2.0402054726367452E-2</v>
      </c>
    </row>
    <row r="5334" spans="27:36" x14ac:dyDescent="0.25">
      <c r="AA5334" s="32" t="s">
        <v>6320</v>
      </c>
      <c r="AB5334">
        <v>7.83</v>
      </c>
      <c r="AC5334">
        <f t="shared" si="174"/>
        <v>-0.95761152013858819</v>
      </c>
      <c r="AD5334" s="42">
        <v>-6.345177664974555E-3</v>
      </c>
      <c r="AF5334" s="32" t="s">
        <v>6320</v>
      </c>
      <c r="AG5334">
        <v>7.83</v>
      </c>
      <c r="AH5334">
        <f t="shared" si="175"/>
        <v>-0.95761152013858819</v>
      </c>
      <c r="AI5334" s="180">
        <v>-6.345177664974555E-3</v>
      </c>
      <c r="AJ5334" s="42">
        <f ca="1">_xlfn.NORM.INV(RAND(),VAR!$F$6,VAR!$F$7)</f>
        <v>5.1498714075819138E-3</v>
      </c>
    </row>
    <row r="5335" spans="27:36" x14ac:dyDescent="0.25">
      <c r="AA5335" s="32" t="s">
        <v>1279</v>
      </c>
      <c r="AB5335">
        <v>184.72</v>
      </c>
      <c r="AC5335">
        <f t="shared" si="174"/>
        <v>13.765787370103917</v>
      </c>
      <c r="AD5335" s="42">
        <v>-6.3474986551910195E-3</v>
      </c>
      <c r="AF5335" s="32" t="s">
        <v>1279</v>
      </c>
      <c r="AG5335">
        <v>184.72</v>
      </c>
      <c r="AH5335">
        <f t="shared" si="175"/>
        <v>13.765787370103917</v>
      </c>
      <c r="AI5335" s="180">
        <v>-6.3474986551910195E-3</v>
      </c>
      <c r="AJ5335" s="42">
        <f ca="1">_xlfn.NORM.INV(RAND(),VAR!$F$6,VAR!$F$7)</f>
        <v>-1.8736585080006321E-2</v>
      </c>
    </row>
    <row r="5336" spans="27:36" x14ac:dyDescent="0.25">
      <c r="AA5336" s="32" t="s">
        <v>5503</v>
      </c>
      <c r="AB5336">
        <v>12.51</v>
      </c>
      <c r="AC5336">
        <f t="shared" si="174"/>
        <v>-0.74190220755106251</v>
      </c>
      <c r="AD5336" s="42">
        <v>-6.3542494042890807E-3</v>
      </c>
      <c r="AF5336" s="32" t="s">
        <v>5503</v>
      </c>
      <c r="AG5336">
        <v>12.51</v>
      </c>
      <c r="AH5336">
        <f t="shared" si="175"/>
        <v>-0.74190220755106251</v>
      </c>
      <c r="AI5336" s="180">
        <v>-6.3542494042890807E-3</v>
      </c>
      <c r="AJ5336" s="42">
        <f ca="1">_xlfn.NORM.INV(RAND(),VAR!$F$6,VAR!$F$7)</f>
        <v>-5.4381249778286938E-3</v>
      </c>
    </row>
    <row r="5337" spans="27:36" x14ac:dyDescent="0.25">
      <c r="AA5337" s="32" t="s">
        <v>4200</v>
      </c>
      <c r="AB5337">
        <v>48.47</v>
      </c>
      <c r="AC5337">
        <f t="shared" si="174"/>
        <v>-0.87984034905052311</v>
      </c>
      <c r="AD5337" s="42">
        <v>-6.3550635506355313E-3</v>
      </c>
      <c r="AF5337" s="32" t="s">
        <v>4200</v>
      </c>
      <c r="AG5337">
        <v>48.47</v>
      </c>
      <c r="AH5337">
        <f t="shared" si="175"/>
        <v>-0.87984034905052311</v>
      </c>
      <c r="AI5337" s="180">
        <v>-6.3550635506355313E-3</v>
      </c>
      <c r="AJ5337" s="42">
        <f ca="1">_xlfn.NORM.INV(RAND(),VAR!$F$6,VAR!$F$7)</f>
        <v>-5.4288781409099094E-3</v>
      </c>
    </row>
    <row r="5338" spans="27:36" x14ac:dyDescent="0.25">
      <c r="AA5338" s="32" t="s">
        <v>502</v>
      </c>
      <c r="AB5338">
        <v>403.38</v>
      </c>
      <c r="AC5338">
        <f t="shared" si="174"/>
        <v>10.229955456570154</v>
      </c>
      <c r="AD5338" s="42">
        <v>-6.3553059414720448E-3</v>
      </c>
      <c r="AF5338" s="32" t="s">
        <v>502</v>
      </c>
      <c r="AG5338">
        <v>403.38</v>
      </c>
      <c r="AH5338">
        <f t="shared" si="175"/>
        <v>10.229955456570154</v>
      </c>
      <c r="AI5338" s="180">
        <v>-6.3553059414720448E-3</v>
      </c>
      <c r="AJ5338" s="42">
        <f ca="1">_xlfn.NORM.INV(RAND(),VAR!$F$6,VAR!$F$7)</f>
        <v>-3.2214798351278807E-2</v>
      </c>
    </row>
    <row r="5339" spans="27:36" x14ac:dyDescent="0.25">
      <c r="AA5339" s="32" t="s">
        <v>5116</v>
      </c>
      <c r="AB5339">
        <v>35.92</v>
      </c>
      <c r="AC5339">
        <f t="shared" si="174"/>
        <v>2.2863677950594696</v>
      </c>
      <c r="AD5339" s="42">
        <v>-6.3623789764867267E-3</v>
      </c>
      <c r="AF5339" s="32" t="s">
        <v>5116</v>
      </c>
      <c r="AG5339">
        <v>35.92</v>
      </c>
      <c r="AH5339">
        <f t="shared" si="175"/>
        <v>2.2863677950594696</v>
      </c>
      <c r="AI5339" s="180">
        <v>-6.3623789764867267E-3</v>
      </c>
      <c r="AJ5339" s="42">
        <f ca="1">_xlfn.NORM.INV(RAND(),VAR!$F$6,VAR!$F$7)</f>
        <v>-9.0958688281648353E-3</v>
      </c>
    </row>
    <row r="5340" spans="27:36" x14ac:dyDescent="0.25">
      <c r="AA5340" s="32" t="s">
        <v>5725</v>
      </c>
      <c r="AB5340">
        <v>10.93</v>
      </c>
      <c r="AC5340">
        <f t="shared" si="174"/>
        <v>0.7516025641025641</v>
      </c>
      <c r="AD5340" s="42">
        <v>-6.3636363636363491E-3</v>
      </c>
      <c r="AF5340" s="32" t="s">
        <v>5725</v>
      </c>
      <c r="AG5340">
        <v>10.93</v>
      </c>
      <c r="AH5340">
        <f t="shared" si="175"/>
        <v>0.7516025641025641</v>
      </c>
      <c r="AI5340" s="180">
        <v>-6.3636363636363491E-3</v>
      </c>
      <c r="AJ5340" s="42">
        <f ca="1">_xlfn.NORM.INV(RAND(),VAR!$F$6,VAR!$F$7)</f>
        <v>3.058701023370654E-3</v>
      </c>
    </row>
    <row r="5341" spans="27:36" x14ac:dyDescent="0.25">
      <c r="AA5341" s="32" t="s">
        <v>7119</v>
      </c>
      <c r="AB5341">
        <v>6.24</v>
      </c>
      <c r="AC5341">
        <f t="shared" si="174"/>
        <v>1</v>
      </c>
      <c r="AD5341" s="42">
        <v>-6.3694267515923553E-3</v>
      </c>
      <c r="AF5341" s="32" t="s">
        <v>7119</v>
      </c>
      <c r="AG5341">
        <v>6.24</v>
      </c>
      <c r="AH5341">
        <f t="shared" si="175"/>
        <v>1</v>
      </c>
      <c r="AI5341" s="180">
        <v>-6.3694267515923553E-3</v>
      </c>
      <c r="AJ5341" s="42">
        <f ca="1">_xlfn.NORM.INV(RAND(),VAR!$F$6,VAR!$F$7)</f>
        <v>-7.4808491949411864E-5</v>
      </c>
    </row>
    <row r="5342" spans="27:36" x14ac:dyDescent="0.25">
      <c r="AA5342" s="32" t="s">
        <v>7605</v>
      </c>
      <c r="AB5342">
        <v>3.12</v>
      </c>
      <c r="AC5342">
        <f t="shared" si="174"/>
        <v>-0.99204730831973897</v>
      </c>
      <c r="AD5342" s="42">
        <v>-6.3694267515923553E-3</v>
      </c>
      <c r="AF5342" s="32" t="s">
        <v>7605</v>
      </c>
      <c r="AG5342">
        <v>3.12</v>
      </c>
      <c r="AH5342">
        <f t="shared" si="175"/>
        <v>-0.99204730831973897</v>
      </c>
      <c r="AI5342" s="180">
        <v>-6.3694267515923553E-3</v>
      </c>
      <c r="AJ5342" s="42">
        <f ca="1">_xlfn.NORM.INV(RAND(),VAR!$F$6,VAR!$F$7)</f>
        <v>2.2543938733523769E-2</v>
      </c>
    </row>
    <row r="5343" spans="27:36" x14ac:dyDescent="0.25">
      <c r="AA5343" s="32" t="s">
        <v>431</v>
      </c>
      <c r="AB5343">
        <v>392.32</v>
      </c>
      <c r="AC5343">
        <f t="shared" si="174"/>
        <v>0.9119840148155367</v>
      </c>
      <c r="AD5343" s="42">
        <v>-6.3823320838820585E-3</v>
      </c>
      <c r="AF5343" s="32" t="s">
        <v>431</v>
      </c>
      <c r="AG5343">
        <v>392.32</v>
      </c>
      <c r="AH5343">
        <f t="shared" si="175"/>
        <v>0.9119840148155367</v>
      </c>
      <c r="AI5343" s="180">
        <v>-6.3823320838820585E-3</v>
      </c>
      <c r="AJ5343" s="42">
        <f ca="1">_xlfn.NORM.INV(RAND(),VAR!$F$6,VAR!$F$7)</f>
        <v>1.1031016919192296E-2</v>
      </c>
    </row>
    <row r="5344" spans="27:36" x14ac:dyDescent="0.25">
      <c r="AA5344" s="32" t="s">
        <v>2058</v>
      </c>
      <c r="AB5344">
        <v>205.19</v>
      </c>
      <c r="AC5344">
        <f t="shared" si="174"/>
        <v>0.36112769485903806</v>
      </c>
      <c r="AD5344" s="42">
        <v>-6.3919422788242253E-3</v>
      </c>
      <c r="AF5344" s="32" t="s">
        <v>2058</v>
      </c>
      <c r="AG5344">
        <v>205.19</v>
      </c>
      <c r="AH5344">
        <f t="shared" si="175"/>
        <v>0.36112769485903806</v>
      </c>
      <c r="AI5344" s="180">
        <v>-6.3919422788242253E-3</v>
      </c>
      <c r="AJ5344" s="42">
        <f ca="1">_xlfn.NORM.INV(RAND(),VAR!$F$6,VAR!$F$7)</f>
        <v>7.7498335187133954E-3</v>
      </c>
    </row>
    <row r="5345" spans="27:36" x14ac:dyDescent="0.25">
      <c r="AA5345" s="32" t="s">
        <v>2520</v>
      </c>
      <c r="AB5345">
        <v>150.75</v>
      </c>
      <c r="AC5345">
        <f t="shared" si="174"/>
        <v>31.349785407725321</v>
      </c>
      <c r="AD5345" s="42">
        <v>-6.393356182441301E-3</v>
      </c>
      <c r="AF5345" s="32" t="s">
        <v>2520</v>
      </c>
      <c r="AG5345">
        <v>150.75</v>
      </c>
      <c r="AH5345">
        <f t="shared" si="175"/>
        <v>31.349785407725321</v>
      </c>
      <c r="AI5345" s="180">
        <v>-6.393356182441301E-3</v>
      </c>
      <c r="AJ5345" s="42">
        <f ca="1">_xlfn.NORM.INV(RAND(),VAR!$F$6,VAR!$F$7)</f>
        <v>5.8234862044218485E-3</v>
      </c>
    </row>
    <row r="5346" spans="27:36" x14ac:dyDescent="0.25">
      <c r="AA5346" s="32" t="s">
        <v>7436</v>
      </c>
      <c r="AB5346">
        <v>4.66</v>
      </c>
      <c r="AC5346">
        <f t="shared" si="174"/>
        <v>-0.96903448734135156</v>
      </c>
      <c r="AD5346" s="42">
        <v>-6.3965884861407751E-3</v>
      </c>
      <c r="AF5346" s="32" t="s">
        <v>7436</v>
      </c>
      <c r="AG5346">
        <v>4.66</v>
      </c>
      <c r="AH5346">
        <f t="shared" si="175"/>
        <v>-0.96903448734135156</v>
      </c>
      <c r="AI5346" s="180">
        <v>-6.3965884861407751E-3</v>
      </c>
      <c r="AJ5346" s="42">
        <f ca="1">_xlfn.NORM.INV(RAND(),VAR!$F$6,VAR!$F$7)</f>
        <v>-4.6918387909716764E-3</v>
      </c>
    </row>
    <row r="5347" spans="27:36" x14ac:dyDescent="0.25">
      <c r="AA5347" s="32" t="s">
        <v>1499</v>
      </c>
      <c r="AB5347">
        <v>150.49</v>
      </c>
      <c r="AC5347">
        <f t="shared" si="174"/>
        <v>47.545161290322582</v>
      </c>
      <c r="AD5347" s="42">
        <v>-6.4043311765482613E-3</v>
      </c>
      <c r="AF5347" s="32" t="s">
        <v>1499</v>
      </c>
      <c r="AG5347">
        <v>150.49</v>
      </c>
      <c r="AH5347">
        <f t="shared" si="175"/>
        <v>47.545161290322582</v>
      </c>
      <c r="AI5347" s="180">
        <v>-6.4043311765482613E-3</v>
      </c>
      <c r="AJ5347" s="42">
        <f ca="1">_xlfn.NORM.INV(RAND(),VAR!$F$6,VAR!$F$7)</f>
        <v>7.3842517452006899E-3</v>
      </c>
    </row>
    <row r="5348" spans="27:36" x14ac:dyDescent="0.25">
      <c r="AA5348" s="32" t="s">
        <v>7604</v>
      </c>
      <c r="AB5348">
        <v>3.1</v>
      </c>
      <c r="AC5348">
        <f t="shared" si="174"/>
        <v>-0.99165634924907142</v>
      </c>
      <c r="AD5348" s="42">
        <v>-6.4102564102563875E-3</v>
      </c>
      <c r="AF5348" s="32" t="s">
        <v>7604</v>
      </c>
      <c r="AG5348">
        <v>3.1</v>
      </c>
      <c r="AH5348">
        <f t="shared" si="175"/>
        <v>-0.99165634924907142</v>
      </c>
      <c r="AI5348" s="180">
        <v>-6.4102564102563875E-3</v>
      </c>
      <c r="AJ5348" s="42">
        <f ca="1">_xlfn.NORM.INV(RAND(),VAR!$F$6,VAR!$F$7)</f>
        <v>-1.1859288389051708E-2</v>
      </c>
    </row>
    <row r="5349" spans="27:36" x14ac:dyDescent="0.25">
      <c r="AA5349" s="32" t="s">
        <v>739</v>
      </c>
      <c r="AB5349">
        <v>371.54</v>
      </c>
      <c r="AC5349">
        <f t="shared" si="174"/>
        <v>9.4394492835066028</v>
      </c>
      <c r="AD5349" s="42">
        <v>-6.4181419479060198E-3</v>
      </c>
      <c r="AF5349" s="32" t="s">
        <v>739</v>
      </c>
      <c r="AG5349">
        <v>371.54</v>
      </c>
      <c r="AH5349">
        <f t="shared" si="175"/>
        <v>9.4394492835066028</v>
      </c>
      <c r="AI5349" s="180">
        <v>-6.4181419479060198E-3</v>
      </c>
      <c r="AJ5349" s="42">
        <f ca="1">_xlfn.NORM.INV(RAND(),VAR!$F$6,VAR!$F$7)</f>
        <v>1.8112349846016351E-2</v>
      </c>
    </row>
    <row r="5350" spans="27:36" x14ac:dyDescent="0.25">
      <c r="AA5350" s="32" t="s">
        <v>4531</v>
      </c>
      <c r="AB5350">
        <v>35.590000000000003</v>
      </c>
      <c r="AC5350">
        <f t="shared" si="174"/>
        <v>-0.30270376175548586</v>
      </c>
      <c r="AD5350" s="42">
        <v>-6.4209938581797354E-3</v>
      </c>
      <c r="AF5350" s="32" t="s">
        <v>4531</v>
      </c>
      <c r="AG5350">
        <v>35.590000000000003</v>
      </c>
      <c r="AH5350">
        <f t="shared" si="175"/>
        <v>-0.30270376175548586</v>
      </c>
      <c r="AI5350" s="180">
        <v>-6.4209938581797354E-3</v>
      </c>
      <c r="AJ5350" s="42">
        <f ca="1">_xlfn.NORM.INV(RAND(),VAR!$F$6,VAR!$F$7)</f>
        <v>5.4454025133737014E-3</v>
      </c>
    </row>
    <row r="5351" spans="27:36" x14ac:dyDescent="0.25">
      <c r="AA5351" s="32" t="s">
        <v>4154</v>
      </c>
      <c r="AB5351">
        <v>51.04</v>
      </c>
      <c r="AC5351">
        <f t="shared" si="174"/>
        <v>-0.62850280224179333</v>
      </c>
      <c r="AD5351" s="42">
        <v>-6.4239828693789525E-3</v>
      </c>
      <c r="AF5351" s="32" t="s">
        <v>4154</v>
      </c>
      <c r="AG5351">
        <v>51.04</v>
      </c>
      <c r="AH5351">
        <f t="shared" si="175"/>
        <v>-0.62850280224179333</v>
      </c>
      <c r="AI5351" s="180">
        <v>-6.4239828693789525E-3</v>
      </c>
      <c r="AJ5351" s="42">
        <f ca="1">_xlfn.NORM.INV(RAND(),VAR!$F$6,VAR!$F$7)</f>
        <v>2.1071189497454713E-2</v>
      </c>
    </row>
    <row r="5352" spans="27:36" x14ac:dyDescent="0.25">
      <c r="AA5352" s="32" t="s">
        <v>2828</v>
      </c>
      <c r="AB5352">
        <v>137.38999999999999</v>
      </c>
      <c r="AC5352">
        <f t="shared" si="174"/>
        <v>-0.12629570747217811</v>
      </c>
      <c r="AD5352" s="42">
        <v>-6.436216372577519E-3</v>
      </c>
      <c r="AF5352" s="32" t="s">
        <v>2828</v>
      </c>
      <c r="AG5352">
        <v>137.38999999999999</v>
      </c>
      <c r="AH5352">
        <f t="shared" si="175"/>
        <v>-0.12629570747217811</v>
      </c>
      <c r="AI5352" s="180">
        <v>-6.436216372577519E-3</v>
      </c>
      <c r="AJ5352" s="42">
        <f ca="1">_xlfn.NORM.INV(RAND(),VAR!$F$6,VAR!$F$7)</f>
        <v>1.438654263760762E-2</v>
      </c>
    </row>
    <row r="5353" spans="27:36" x14ac:dyDescent="0.25">
      <c r="AA5353" s="32" t="s">
        <v>3014</v>
      </c>
      <c r="AB5353">
        <v>157.25</v>
      </c>
      <c r="AC5353">
        <f t="shared" si="174"/>
        <v>0.34241079050708545</v>
      </c>
      <c r="AD5353" s="42">
        <v>-6.4446831364125545E-3</v>
      </c>
      <c r="AF5353" s="32" t="s">
        <v>3014</v>
      </c>
      <c r="AG5353">
        <v>157.25</v>
      </c>
      <c r="AH5353">
        <f t="shared" si="175"/>
        <v>0.34241079050708545</v>
      </c>
      <c r="AI5353" s="180">
        <v>-6.4446831364125545E-3</v>
      </c>
      <c r="AJ5353" s="42">
        <f ca="1">_xlfn.NORM.INV(RAND(),VAR!$F$6,VAR!$F$7)</f>
        <v>4.2085625596183049E-2</v>
      </c>
    </row>
    <row r="5354" spans="27:36" x14ac:dyDescent="0.25">
      <c r="AA5354" s="32" t="s">
        <v>3474</v>
      </c>
      <c r="AB5354">
        <v>117.14</v>
      </c>
      <c r="AC5354">
        <f t="shared" si="174"/>
        <v>0.24736449792354387</v>
      </c>
      <c r="AD5354" s="42">
        <v>-6.4461407972858931E-3</v>
      </c>
      <c r="AF5354" s="32" t="s">
        <v>3474</v>
      </c>
      <c r="AG5354">
        <v>117.14</v>
      </c>
      <c r="AH5354">
        <f t="shared" si="175"/>
        <v>0.24736449792354387</v>
      </c>
      <c r="AI5354" s="180">
        <v>-6.4461407972858931E-3</v>
      </c>
      <c r="AJ5354" s="42">
        <f ca="1">_xlfn.NORM.INV(RAND(),VAR!$F$6,VAR!$F$7)</f>
        <v>1.3178911431694598E-2</v>
      </c>
    </row>
    <row r="5355" spans="27:36" x14ac:dyDescent="0.25">
      <c r="AA5355" s="32" t="s">
        <v>3623</v>
      </c>
      <c r="AB5355">
        <v>93.91</v>
      </c>
      <c r="AC5355">
        <f t="shared" si="174"/>
        <v>-0.70951777042284014</v>
      </c>
      <c r="AD5355" s="42">
        <v>-6.4536606009309994E-3</v>
      </c>
      <c r="AF5355" s="32" t="s">
        <v>3623</v>
      </c>
      <c r="AG5355">
        <v>93.91</v>
      </c>
      <c r="AH5355">
        <f t="shared" si="175"/>
        <v>-0.70951777042284014</v>
      </c>
      <c r="AI5355" s="180">
        <v>-6.4536606009309994E-3</v>
      </c>
      <c r="AJ5355" s="42">
        <f ca="1">_xlfn.NORM.INV(RAND(),VAR!$F$6,VAR!$F$7)</f>
        <v>-3.3009093342330938E-3</v>
      </c>
    </row>
    <row r="5356" spans="27:36" x14ac:dyDescent="0.25">
      <c r="AA5356" s="32" t="s">
        <v>993</v>
      </c>
      <c r="AB5356">
        <v>323.29000000000002</v>
      </c>
      <c r="AC5356">
        <f t="shared" si="174"/>
        <v>18.095688127584172</v>
      </c>
      <c r="AD5356" s="42">
        <v>-6.4537939088477048E-3</v>
      </c>
      <c r="AF5356" s="32" t="s">
        <v>993</v>
      </c>
      <c r="AG5356">
        <v>323.29000000000002</v>
      </c>
      <c r="AH5356">
        <f t="shared" si="175"/>
        <v>18.095688127584172</v>
      </c>
      <c r="AI5356" s="180">
        <v>-6.4537939088477048E-3</v>
      </c>
      <c r="AJ5356" s="42">
        <f ca="1">_xlfn.NORM.INV(RAND(),VAR!$F$6,VAR!$F$7)</f>
        <v>4.4719452078701635E-2</v>
      </c>
    </row>
    <row r="5357" spans="27:36" x14ac:dyDescent="0.25">
      <c r="AA5357" s="32" t="s">
        <v>5362</v>
      </c>
      <c r="AB5357">
        <v>16.93</v>
      </c>
      <c r="AC5357">
        <f t="shared" si="174"/>
        <v>1.2015604681404422</v>
      </c>
      <c r="AD5357" s="42">
        <v>-6.4553990610328738E-3</v>
      </c>
      <c r="AF5357" s="32" t="s">
        <v>5362</v>
      </c>
      <c r="AG5357">
        <v>16.93</v>
      </c>
      <c r="AH5357">
        <f t="shared" si="175"/>
        <v>1.2015604681404422</v>
      </c>
      <c r="AI5357" s="180">
        <v>-6.4553990610328738E-3</v>
      </c>
      <c r="AJ5357" s="42">
        <f ca="1">_xlfn.NORM.INV(RAND(),VAR!$F$6,VAR!$F$7)</f>
        <v>-2.3135982935333383E-2</v>
      </c>
    </row>
    <row r="5358" spans="27:36" x14ac:dyDescent="0.25">
      <c r="AA5358" s="32" t="s">
        <v>7049</v>
      </c>
      <c r="AB5358">
        <v>7.69</v>
      </c>
      <c r="AC5358">
        <f t="shared" si="174"/>
        <v>-0.95900197259689712</v>
      </c>
      <c r="AD5358" s="42">
        <v>-6.4599483204134112E-3</v>
      </c>
      <c r="AF5358" s="32" t="s">
        <v>7049</v>
      </c>
      <c r="AG5358">
        <v>7.69</v>
      </c>
      <c r="AH5358">
        <f t="shared" si="175"/>
        <v>-0.95900197259689712</v>
      </c>
      <c r="AI5358" s="180">
        <v>-6.4599483204134112E-3</v>
      </c>
      <c r="AJ5358" s="42">
        <f ca="1">_xlfn.NORM.INV(RAND(),VAR!$F$6,VAR!$F$7)</f>
        <v>-1.1768529308940066E-2</v>
      </c>
    </row>
    <row r="5359" spans="27:36" x14ac:dyDescent="0.25">
      <c r="AA5359" s="32" t="s">
        <v>2109</v>
      </c>
      <c r="AB5359">
        <v>187.57</v>
      </c>
      <c r="AC5359">
        <f t="shared" si="174"/>
        <v>-0.52500696396464841</v>
      </c>
      <c r="AD5359" s="42">
        <v>-6.4622066846761195E-3</v>
      </c>
      <c r="AF5359" s="32" t="s">
        <v>2109</v>
      </c>
      <c r="AG5359">
        <v>187.57</v>
      </c>
      <c r="AH5359">
        <f t="shared" si="175"/>
        <v>-0.52500696396464841</v>
      </c>
      <c r="AI5359" s="180">
        <v>-6.4622066846761195E-3</v>
      </c>
      <c r="AJ5359" s="42">
        <f ca="1">_xlfn.NORM.INV(RAND(),VAR!$F$6,VAR!$F$7)</f>
        <v>1.4164336207890553E-2</v>
      </c>
    </row>
    <row r="5360" spans="27:36" x14ac:dyDescent="0.25">
      <c r="AA5360" s="32" t="s">
        <v>436</v>
      </c>
      <c r="AB5360">
        <v>394.89</v>
      </c>
      <c r="AC5360">
        <f t="shared" si="174"/>
        <v>4.9813692820357467</v>
      </c>
      <c r="AD5360" s="42">
        <v>-6.4660594776833058E-3</v>
      </c>
      <c r="AF5360" s="32" t="s">
        <v>436</v>
      </c>
      <c r="AG5360">
        <v>394.89</v>
      </c>
      <c r="AH5360">
        <f t="shared" si="175"/>
        <v>4.9813692820357467</v>
      </c>
      <c r="AI5360" s="180">
        <v>-6.4660594776833058E-3</v>
      </c>
      <c r="AJ5360" s="42">
        <f ca="1">_xlfn.NORM.INV(RAND(),VAR!$F$6,VAR!$F$7)</f>
        <v>-8.1764424366581132E-3</v>
      </c>
    </row>
    <row r="5361" spans="27:36" x14ac:dyDescent="0.25">
      <c r="AA5361" s="32" t="s">
        <v>3977</v>
      </c>
      <c r="AB5361">
        <v>66.02</v>
      </c>
      <c r="AC5361">
        <f t="shared" si="174"/>
        <v>-0.41812092367354137</v>
      </c>
      <c r="AD5361" s="42">
        <v>-6.4710308502634595E-3</v>
      </c>
      <c r="AF5361" s="32" t="s">
        <v>3977</v>
      </c>
      <c r="AG5361">
        <v>66.02</v>
      </c>
      <c r="AH5361">
        <f t="shared" si="175"/>
        <v>-0.41812092367354137</v>
      </c>
      <c r="AI5361" s="180">
        <v>-6.4710308502634595E-3</v>
      </c>
      <c r="AJ5361" s="42">
        <f ca="1">_xlfn.NORM.INV(RAND(),VAR!$F$6,VAR!$F$7)</f>
        <v>3.9932234211149956E-2</v>
      </c>
    </row>
    <row r="5362" spans="27:36" x14ac:dyDescent="0.25">
      <c r="AA5362" s="32" t="s">
        <v>3506</v>
      </c>
      <c r="AB5362">
        <v>113.46</v>
      </c>
      <c r="AC5362">
        <f t="shared" si="174"/>
        <v>-0.70278978388998037</v>
      </c>
      <c r="AD5362" s="42">
        <v>-6.4798598949212804E-3</v>
      </c>
      <c r="AF5362" s="32" t="s">
        <v>3506</v>
      </c>
      <c r="AG5362">
        <v>113.46</v>
      </c>
      <c r="AH5362">
        <f t="shared" si="175"/>
        <v>-0.70278978388998037</v>
      </c>
      <c r="AI5362" s="180">
        <v>-6.4798598949212804E-3</v>
      </c>
      <c r="AJ5362" s="42">
        <f ca="1">_xlfn.NORM.INV(RAND(),VAR!$F$6,VAR!$F$7)</f>
        <v>-5.8357265256734304E-3</v>
      </c>
    </row>
    <row r="5363" spans="27:36" x14ac:dyDescent="0.25">
      <c r="AA5363" s="32" t="s">
        <v>919</v>
      </c>
      <c r="AB5363">
        <v>381.75</v>
      </c>
      <c r="AC5363">
        <f t="shared" si="174"/>
        <v>2.2379134860050889</v>
      </c>
      <c r="AD5363" s="42">
        <v>-6.4803247970018907E-3</v>
      </c>
      <c r="AF5363" s="32" t="s">
        <v>919</v>
      </c>
      <c r="AG5363">
        <v>381.75</v>
      </c>
      <c r="AH5363">
        <f t="shared" si="175"/>
        <v>2.2379134860050889</v>
      </c>
      <c r="AI5363" s="180">
        <v>-6.4803247970018907E-3</v>
      </c>
      <c r="AJ5363" s="42">
        <f ca="1">_xlfn.NORM.INV(RAND(),VAR!$F$6,VAR!$F$7)</f>
        <v>1.3136856081271776E-2</v>
      </c>
    </row>
    <row r="5364" spans="27:36" x14ac:dyDescent="0.25">
      <c r="AA5364" s="32" t="s">
        <v>3475</v>
      </c>
      <c r="AB5364">
        <v>117.9</v>
      </c>
      <c r="AC5364">
        <f t="shared" si="174"/>
        <v>-0.38388377926421402</v>
      </c>
      <c r="AD5364" s="42">
        <v>-6.4885817814106517E-3</v>
      </c>
      <c r="AF5364" s="32" t="s">
        <v>3475</v>
      </c>
      <c r="AG5364">
        <v>117.9</v>
      </c>
      <c r="AH5364">
        <f t="shared" si="175"/>
        <v>-0.38388377926421402</v>
      </c>
      <c r="AI5364" s="180">
        <v>-6.4885817814106517E-3</v>
      </c>
      <c r="AJ5364" s="42">
        <f ca="1">_xlfn.NORM.INV(RAND(),VAR!$F$6,VAR!$F$7)</f>
        <v>-5.3242461631802813E-3</v>
      </c>
    </row>
    <row r="5365" spans="27:36" x14ac:dyDescent="0.25">
      <c r="AA5365" s="32" t="s">
        <v>1968</v>
      </c>
      <c r="AB5365">
        <v>191.36</v>
      </c>
      <c r="AC5365">
        <f t="shared" si="174"/>
        <v>24.079947575360421</v>
      </c>
      <c r="AD5365" s="42">
        <v>-6.4897980374850617E-3</v>
      </c>
      <c r="AF5365" s="32" t="s">
        <v>1968</v>
      </c>
      <c r="AG5365">
        <v>191.36</v>
      </c>
      <c r="AH5365">
        <f t="shared" si="175"/>
        <v>24.079947575360421</v>
      </c>
      <c r="AI5365" s="180">
        <v>-6.4897980374850617E-3</v>
      </c>
      <c r="AJ5365" s="42">
        <f ca="1">_xlfn.NORM.INV(RAND(),VAR!$F$6,VAR!$F$7)</f>
        <v>-1.3856597051063221E-2</v>
      </c>
    </row>
    <row r="5366" spans="27:36" x14ac:dyDescent="0.25">
      <c r="AA5366" s="32" t="s">
        <v>6172</v>
      </c>
      <c r="AB5366">
        <v>7.63</v>
      </c>
      <c r="AC5366">
        <f t="shared" si="174"/>
        <v>-0.98086952161267671</v>
      </c>
      <c r="AD5366" s="42">
        <v>-6.5104166666666297E-3</v>
      </c>
      <c r="AF5366" s="32" t="s">
        <v>6172</v>
      </c>
      <c r="AG5366">
        <v>7.63</v>
      </c>
      <c r="AH5366">
        <f t="shared" si="175"/>
        <v>-0.98086952161267671</v>
      </c>
      <c r="AI5366" s="180">
        <v>-6.5104166666666297E-3</v>
      </c>
      <c r="AJ5366" s="42">
        <f ca="1">_xlfn.NORM.INV(RAND(),VAR!$F$6,VAR!$F$7)</f>
        <v>5.5288801660211134E-3</v>
      </c>
    </row>
    <row r="5367" spans="27:36" x14ac:dyDescent="0.25">
      <c r="AA5367" s="32" t="s">
        <v>498</v>
      </c>
      <c r="AB5367">
        <v>398.84</v>
      </c>
      <c r="AC5367">
        <f t="shared" si="174"/>
        <v>7.8879030512875925E-2</v>
      </c>
      <c r="AD5367" s="42">
        <v>-6.5261794450256483E-3</v>
      </c>
      <c r="AF5367" s="32" t="s">
        <v>498</v>
      </c>
      <c r="AG5367">
        <v>398.84</v>
      </c>
      <c r="AH5367">
        <f t="shared" si="175"/>
        <v>7.8879030512875925E-2</v>
      </c>
      <c r="AI5367" s="180">
        <v>-6.5261794450256483E-3</v>
      </c>
      <c r="AJ5367" s="42">
        <f ca="1">_xlfn.NORM.INV(RAND(),VAR!$F$6,VAR!$F$7)</f>
        <v>-1.1227134607409737E-2</v>
      </c>
    </row>
    <row r="5368" spans="27:36" x14ac:dyDescent="0.25">
      <c r="AA5368" s="32" t="s">
        <v>532</v>
      </c>
      <c r="AB5368">
        <v>369.68</v>
      </c>
      <c r="AC5368">
        <f t="shared" si="174"/>
        <v>-7.2251361457575269E-2</v>
      </c>
      <c r="AD5368" s="42">
        <v>-6.5303270538281666E-3</v>
      </c>
      <c r="AF5368" s="32" t="s">
        <v>532</v>
      </c>
      <c r="AG5368">
        <v>369.68</v>
      </c>
      <c r="AH5368">
        <f t="shared" si="175"/>
        <v>-7.2251361457575269E-2</v>
      </c>
      <c r="AI5368" s="180">
        <v>-6.5303270538281666E-3</v>
      </c>
      <c r="AJ5368" s="42">
        <f ca="1">_xlfn.NORM.INV(RAND(),VAR!$F$6,VAR!$F$7)</f>
        <v>1.6504763302095576E-2</v>
      </c>
    </row>
    <row r="5369" spans="27:36" x14ac:dyDescent="0.25">
      <c r="AA5369" s="32" t="s">
        <v>384</v>
      </c>
      <c r="AB5369">
        <v>398.47</v>
      </c>
      <c r="AC5369">
        <f t="shared" si="174"/>
        <v>10.397883295194509</v>
      </c>
      <c r="AD5369" s="42">
        <v>-6.5321997556656575E-3</v>
      </c>
      <c r="AF5369" s="32" t="s">
        <v>384</v>
      </c>
      <c r="AG5369">
        <v>398.47</v>
      </c>
      <c r="AH5369">
        <f t="shared" si="175"/>
        <v>10.397883295194509</v>
      </c>
      <c r="AI5369" s="180">
        <v>-6.5321997556656575E-3</v>
      </c>
      <c r="AJ5369" s="42">
        <f ca="1">_xlfn.NORM.INV(RAND(),VAR!$F$6,VAR!$F$7)</f>
        <v>3.5105427155525726E-2</v>
      </c>
    </row>
    <row r="5370" spans="27:36" x14ac:dyDescent="0.25">
      <c r="AA5370" s="32" t="s">
        <v>4376</v>
      </c>
      <c r="AB5370">
        <v>34.96</v>
      </c>
      <c r="AC5370">
        <f t="shared" si="174"/>
        <v>-0.9224214450559205</v>
      </c>
      <c r="AD5370" s="42">
        <v>-6.5359477124181664E-3</v>
      </c>
      <c r="AF5370" s="32" t="s">
        <v>4376</v>
      </c>
      <c r="AG5370">
        <v>34.96</v>
      </c>
      <c r="AH5370">
        <f t="shared" si="175"/>
        <v>-0.9224214450559205</v>
      </c>
      <c r="AI5370" s="180">
        <v>-6.5359477124181664E-3</v>
      </c>
      <c r="AJ5370" s="42">
        <f ca="1">_xlfn.NORM.INV(RAND(),VAR!$F$6,VAR!$F$7)</f>
        <v>-4.2353567843836808E-2</v>
      </c>
    </row>
    <row r="5371" spans="27:36" x14ac:dyDescent="0.25">
      <c r="AA5371" s="32" t="s">
        <v>639</v>
      </c>
      <c r="AB5371">
        <v>450.64</v>
      </c>
      <c r="AC5371">
        <f t="shared" si="174"/>
        <v>0.17479600615240232</v>
      </c>
      <c r="AD5371" s="42">
        <v>-6.5474747029387048E-3</v>
      </c>
      <c r="AF5371" s="32" t="s">
        <v>639</v>
      </c>
      <c r="AG5371">
        <v>450.64</v>
      </c>
      <c r="AH5371">
        <f t="shared" si="175"/>
        <v>0.17479600615240232</v>
      </c>
      <c r="AI5371" s="180">
        <v>-6.5474747029387048E-3</v>
      </c>
      <c r="AJ5371" s="42">
        <f ca="1">_xlfn.NORM.INV(RAND(),VAR!$F$6,VAR!$F$7)</f>
        <v>-4.0352429605362773E-4</v>
      </c>
    </row>
    <row r="5372" spans="27:36" x14ac:dyDescent="0.25">
      <c r="AA5372" s="32" t="s">
        <v>358</v>
      </c>
      <c r="AB5372">
        <v>383.59</v>
      </c>
      <c r="AC5372">
        <f t="shared" si="174"/>
        <v>4.7743489387324995</v>
      </c>
      <c r="AD5372" s="42">
        <v>-6.5523671397493821E-3</v>
      </c>
      <c r="AF5372" s="32" t="s">
        <v>358</v>
      </c>
      <c r="AG5372">
        <v>383.59</v>
      </c>
      <c r="AH5372">
        <f t="shared" si="175"/>
        <v>4.7743489387324995</v>
      </c>
      <c r="AI5372" s="180">
        <v>-6.5523671397493821E-3</v>
      </c>
      <c r="AJ5372" s="42">
        <f ca="1">_xlfn.NORM.INV(RAND(),VAR!$F$6,VAR!$F$7)</f>
        <v>4.4505354915254335E-2</v>
      </c>
    </row>
    <row r="5373" spans="27:36" x14ac:dyDescent="0.25">
      <c r="AA5373" s="32" t="s">
        <v>3951</v>
      </c>
      <c r="AB5373">
        <v>66.430000000000007</v>
      </c>
      <c r="AC5373">
        <f t="shared" si="174"/>
        <v>-0.84948794634765268</v>
      </c>
      <c r="AD5373" s="42">
        <v>-6.5799312098100415E-3</v>
      </c>
      <c r="AF5373" s="32" t="s">
        <v>3951</v>
      </c>
      <c r="AG5373">
        <v>66.430000000000007</v>
      </c>
      <c r="AH5373">
        <f t="shared" si="175"/>
        <v>-0.84948794634765268</v>
      </c>
      <c r="AI5373" s="180">
        <v>-6.5799312098100415E-3</v>
      </c>
      <c r="AJ5373" s="42">
        <f ca="1">_xlfn.NORM.INV(RAND(),VAR!$F$6,VAR!$F$7)</f>
        <v>1.90296541873028E-3</v>
      </c>
    </row>
    <row r="5374" spans="27:36" x14ac:dyDescent="0.25">
      <c r="AA5374" s="32" t="s">
        <v>653</v>
      </c>
      <c r="AB5374">
        <v>441.36</v>
      </c>
      <c r="AC5374">
        <f t="shared" si="174"/>
        <v>12.958254269449716</v>
      </c>
      <c r="AD5374" s="42">
        <v>-6.5947916901123449E-3</v>
      </c>
      <c r="AF5374" s="32" t="s">
        <v>653</v>
      </c>
      <c r="AG5374">
        <v>441.36</v>
      </c>
      <c r="AH5374">
        <f t="shared" si="175"/>
        <v>12.958254269449716</v>
      </c>
      <c r="AI5374" s="180">
        <v>-6.5947916901123449E-3</v>
      </c>
      <c r="AJ5374" s="42">
        <f ca="1">_xlfn.NORM.INV(RAND(),VAR!$F$6,VAR!$F$7)</f>
        <v>-1.8120956371401136E-3</v>
      </c>
    </row>
    <row r="5375" spans="27:36" x14ac:dyDescent="0.25">
      <c r="AA5375" s="32" t="s">
        <v>4512</v>
      </c>
      <c r="AB5375">
        <v>31.62</v>
      </c>
      <c r="AC5375">
        <f t="shared" si="174"/>
        <v>-0.7833356173770043</v>
      </c>
      <c r="AD5375" s="42">
        <v>-6.5975494816210567E-3</v>
      </c>
      <c r="AF5375" s="32" t="s">
        <v>4512</v>
      </c>
      <c r="AG5375">
        <v>31.62</v>
      </c>
      <c r="AH5375">
        <f t="shared" si="175"/>
        <v>-0.7833356173770043</v>
      </c>
      <c r="AI5375" s="180">
        <v>-6.5975494816210567E-3</v>
      </c>
      <c r="AJ5375" s="42">
        <f ca="1">_xlfn.NORM.INV(RAND(),VAR!$F$6,VAR!$F$7)</f>
        <v>-1.6308936111000788E-2</v>
      </c>
    </row>
    <row r="5376" spans="27:36" x14ac:dyDescent="0.25">
      <c r="AA5376" s="32" t="s">
        <v>1594</v>
      </c>
      <c r="AB5376">
        <v>145.94</v>
      </c>
      <c r="AC5376">
        <f t="shared" si="174"/>
        <v>3.6227431105479884</v>
      </c>
      <c r="AD5376" s="42">
        <v>-6.6026819140970749E-3</v>
      </c>
      <c r="AF5376" s="32" t="s">
        <v>1594</v>
      </c>
      <c r="AG5376">
        <v>145.94</v>
      </c>
      <c r="AH5376">
        <f t="shared" si="175"/>
        <v>3.6227431105479884</v>
      </c>
      <c r="AI5376" s="180">
        <v>-6.6026819140970749E-3</v>
      </c>
      <c r="AJ5376" s="42">
        <f ca="1">_xlfn.NORM.INV(RAND(),VAR!$F$6,VAR!$F$7)</f>
        <v>-9.3890037387542331E-3</v>
      </c>
    </row>
    <row r="5377" spans="27:36" x14ac:dyDescent="0.25">
      <c r="AA5377" s="32" t="s">
        <v>4497</v>
      </c>
      <c r="AB5377">
        <v>31.57</v>
      </c>
      <c r="AC5377">
        <f t="shared" si="174"/>
        <v>3.2037283621837549</v>
      </c>
      <c r="AD5377" s="42">
        <v>-6.6079295154185536E-3</v>
      </c>
      <c r="AF5377" s="32" t="s">
        <v>4497</v>
      </c>
      <c r="AG5377">
        <v>31.57</v>
      </c>
      <c r="AH5377">
        <f t="shared" si="175"/>
        <v>3.2037283621837549</v>
      </c>
      <c r="AI5377" s="180">
        <v>-6.6079295154185536E-3</v>
      </c>
      <c r="AJ5377" s="42">
        <f ca="1">_xlfn.NORM.INV(RAND(),VAR!$F$6,VAR!$F$7)</f>
        <v>1.960060223978927E-2</v>
      </c>
    </row>
    <row r="5378" spans="27:36" x14ac:dyDescent="0.25">
      <c r="AA5378" s="32" t="s">
        <v>6730</v>
      </c>
      <c r="AB5378">
        <v>7.51</v>
      </c>
      <c r="AC5378">
        <f t="shared" si="174"/>
        <v>-0.9418100108476678</v>
      </c>
      <c r="AD5378" s="42">
        <v>-6.6137566137566273E-3</v>
      </c>
      <c r="AF5378" s="32" t="s">
        <v>6730</v>
      </c>
      <c r="AG5378">
        <v>7.51</v>
      </c>
      <c r="AH5378">
        <f t="shared" si="175"/>
        <v>-0.9418100108476678</v>
      </c>
      <c r="AI5378" s="180">
        <v>-6.6137566137566273E-3</v>
      </c>
      <c r="AJ5378" s="42">
        <f ca="1">_xlfn.NORM.INV(RAND(),VAR!$F$6,VAR!$F$7)</f>
        <v>3.0577327595126439E-2</v>
      </c>
    </row>
    <row r="5379" spans="27:36" x14ac:dyDescent="0.25">
      <c r="AA5379" s="32" t="s">
        <v>1541</v>
      </c>
      <c r="AB5379">
        <v>129.06</v>
      </c>
      <c r="AC5379">
        <f t="shared" si="174"/>
        <v>16.208000000000002</v>
      </c>
      <c r="AD5379" s="42">
        <v>-6.6194581280787368E-3</v>
      </c>
      <c r="AF5379" s="32" t="s">
        <v>1541</v>
      </c>
      <c r="AG5379">
        <v>129.06</v>
      </c>
      <c r="AH5379">
        <f t="shared" si="175"/>
        <v>16.208000000000002</v>
      </c>
      <c r="AI5379" s="180">
        <v>-6.6194581280787368E-3</v>
      </c>
      <c r="AJ5379" s="42">
        <f ca="1">_xlfn.NORM.INV(RAND(),VAR!$F$6,VAR!$F$7)</f>
        <v>-4.7992960226488038E-2</v>
      </c>
    </row>
    <row r="5380" spans="27:36" x14ac:dyDescent="0.25">
      <c r="AA5380" s="32" t="s">
        <v>5965</v>
      </c>
      <c r="AB5380">
        <v>7.5</v>
      </c>
      <c r="AC5380">
        <f t="shared" ref="AC5380:AC5443" si="176">(AB5380/AB5381)-1</f>
        <v>-0.97949194717125587</v>
      </c>
      <c r="AD5380" s="42">
        <v>-6.6225165562913135E-3</v>
      </c>
      <c r="AF5380" s="32" t="s">
        <v>5965</v>
      </c>
      <c r="AG5380">
        <v>7.5</v>
      </c>
      <c r="AH5380">
        <f t="shared" ref="AH5380:AH5443" si="177">(AG5380/AG5381)-1</f>
        <v>-0.97949194717125587</v>
      </c>
      <c r="AI5380" s="180">
        <v>-6.6225165562913135E-3</v>
      </c>
      <c r="AJ5380" s="42">
        <f ca="1">_xlfn.NORM.INV(RAND(),VAR!$F$6,VAR!$F$7)</f>
        <v>3.5293570948283837E-2</v>
      </c>
    </row>
    <row r="5381" spans="27:36" x14ac:dyDescent="0.25">
      <c r="AA5381" s="32" t="s">
        <v>754</v>
      </c>
      <c r="AB5381">
        <v>365.71</v>
      </c>
      <c r="AC5381">
        <f t="shared" si="176"/>
        <v>-5.0572444767517322E-2</v>
      </c>
      <c r="AD5381" s="42">
        <v>-6.6277332608990491E-3</v>
      </c>
      <c r="AF5381" s="32" t="s">
        <v>754</v>
      </c>
      <c r="AG5381">
        <v>365.71</v>
      </c>
      <c r="AH5381">
        <f t="shared" si="177"/>
        <v>-5.0572444767517322E-2</v>
      </c>
      <c r="AI5381" s="180">
        <v>-6.6277332608990491E-3</v>
      </c>
      <c r="AJ5381" s="42">
        <f ca="1">_xlfn.NORM.INV(RAND(),VAR!$F$6,VAR!$F$7)</f>
        <v>1.5170232718482814E-2</v>
      </c>
    </row>
    <row r="5382" spans="27:36" x14ac:dyDescent="0.25">
      <c r="AA5382" s="32" t="s">
        <v>887</v>
      </c>
      <c r="AB5382">
        <v>385.19</v>
      </c>
      <c r="AC5382">
        <f t="shared" si="176"/>
        <v>50.42723631508678</v>
      </c>
      <c r="AD5382" s="42">
        <v>-6.6278110171239524E-3</v>
      </c>
      <c r="AF5382" s="32" t="s">
        <v>887</v>
      </c>
      <c r="AG5382">
        <v>385.19</v>
      </c>
      <c r="AH5382">
        <f t="shared" si="177"/>
        <v>50.42723631508678</v>
      </c>
      <c r="AI5382" s="180">
        <v>-6.6278110171239524E-3</v>
      </c>
      <c r="AJ5382" s="42">
        <f ca="1">_xlfn.NORM.INV(RAND(),VAR!$F$6,VAR!$F$7)</f>
        <v>4.5059148259435057E-2</v>
      </c>
    </row>
    <row r="5383" spans="27:36" x14ac:dyDescent="0.25">
      <c r="AA5383" s="32" t="s">
        <v>5882</v>
      </c>
      <c r="AB5383">
        <v>7.49</v>
      </c>
      <c r="AC5383">
        <f t="shared" si="176"/>
        <v>1.5050167224080266</v>
      </c>
      <c r="AD5383" s="42">
        <v>-6.6312997347479641E-3</v>
      </c>
      <c r="AF5383" s="32" t="s">
        <v>5882</v>
      </c>
      <c r="AG5383">
        <v>7.49</v>
      </c>
      <c r="AH5383">
        <f t="shared" si="177"/>
        <v>1.5050167224080266</v>
      </c>
      <c r="AI5383" s="180">
        <v>-6.6312997347479641E-3</v>
      </c>
      <c r="AJ5383" s="42">
        <f ca="1">_xlfn.NORM.INV(RAND(),VAR!$F$6,VAR!$F$7)</f>
        <v>5.6736468828824087E-3</v>
      </c>
    </row>
    <row r="5384" spans="27:36" x14ac:dyDescent="0.25">
      <c r="AA5384" s="32" t="s">
        <v>7700</v>
      </c>
      <c r="AB5384">
        <v>2.99</v>
      </c>
      <c r="AC5384">
        <f t="shared" si="176"/>
        <v>-0.99295044089215823</v>
      </c>
      <c r="AD5384" s="42">
        <v>-6.6445182724250706E-3</v>
      </c>
      <c r="AF5384" s="32" t="s">
        <v>7700</v>
      </c>
      <c r="AG5384">
        <v>2.99</v>
      </c>
      <c r="AH5384">
        <f t="shared" si="177"/>
        <v>-0.99295044089215823</v>
      </c>
      <c r="AI5384" s="180">
        <v>-6.6445182724250706E-3</v>
      </c>
      <c r="AJ5384" s="42">
        <f ca="1">_xlfn.NORM.INV(RAND(),VAR!$F$6,VAR!$F$7)</f>
        <v>-2.1221873727354144E-2</v>
      </c>
    </row>
    <row r="5385" spans="27:36" x14ac:dyDescent="0.25">
      <c r="AA5385" s="32" t="s">
        <v>607</v>
      </c>
      <c r="AB5385">
        <v>424.14</v>
      </c>
      <c r="AC5385">
        <f t="shared" si="176"/>
        <v>1.8429519404785841</v>
      </c>
      <c r="AD5385" s="42">
        <v>-6.6513654035318392E-3</v>
      </c>
      <c r="AF5385" s="32" t="s">
        <v>607</v>
      </c>
      <c r="AG5385">
        <v>424.14</v>
      </c>
      <c r="AH5385">
        <f t="shared" si="177"/>
        <v>1.8429519404785841</v>
      </c>
      <c r="AI5385" s="180">
        <v>-6.6513654035318392E-3</v>
      </c>
      <c r="AJ5385" s="42">
        <f ca="1">_xlfn.NORM.INV(RAND(),VAR!$F$6,VAR!$F$7)</f>
        <v>-9.5796178098559864E-3</v>
      </c>
    </row>
    <row r="5386" spans="27:36" x14ac:dyDescent="0.25">
      <c r="AA5386" s="32" t="s">
        <v>3030</v>
      </c>
      <c r="AB5386">
        <v>149.19</v>
      </c>
      <c r="AC5386">
        <f t="shared" si="176"/>
        <v>-1.9390035493624169E-2</v>
      </c>
      <c r="AD5386" s="42">
        <v>-6.6582329049870159E-3</v>
      </c>
      <c r="AF5386" s="32" t="s">
        <v>3030</v>
      </c>
      <c r="AG5386">
        <v>149.19</v>
      </c>
      <c r="AH5386">
        <f t="shared" si="177"/>
        <v>-1.9390035493624169E-2</v>
      </c>
      <c r="AI5386" s="180">
        <v>-6.6582329049870159E-3</v>
      </c>
      <c r="AJ5386" s="42">
        <f ca="1">_xlfn.NORM.INV(RAND(),VAR!$F$6,VAR!$F$7)</f>
        <v>-1.6864008510973739E-2</v>
      </c>
    </row>
    <row r="5387" spans="27:36" x14ac:dyDescent="0.25">
      <c r="AA5387" s="32" t="s">
        <v>2786</v>
      </c>
      <c r="AB5387">
        <v>152.13999999999999</v>
      </c>
      <c r="AC5387">
        <f t="shared" si="176"/>
        <v>2.9251805985552113</v>
      </c>
      <c r="AD5387" s="42">
        <v>-6.6597022721337495E-3</v>
      </c>
      <c r="AF5387" s="32" t="s">
        <v>2786</v>
      </c>
      <c r="AG5387">
        <v>152.13999999999999</v>
      </c>
      <c r="AH5387">
        <f t="shared" si="177"/>
        <v>2.9251805985552113</v>
      </c>
      <c r="AI5387" s="180">
        <v>-6.6597022721337495E-3</v>
      </c>
      <c r="AJ5387" s="42">
        <f ca="1">_xlfn.NORM.INV(RAND(),VAR!$F$6,VAR!$F$7)</f>
        <v>4.7122802234568072E-2</v>
      </c>
    </row>
    <row r="5388" spans="27:36" x14ac:dyDescent="0.25">
      <c r="AA5388" s="32" t="s">
        <v>4630</v>
      </c>
      <c r="AB5388">
        <v>38.76</v>
      </c>
      <c r="AC5388">
        <f t="shared" si="176"/>
        <v>4.2026845637583889</v>
      </c>
      <c r="AD5388" s="42">
        <v>-6.6632496155818455E-3</v>
      </c>
      <c r="AF5388" s="32" t="s">
        <v>4630</v>
      </c>
      <c r="AG5388">
        <v>38.76</v>
      </c>
      <c r="AH5388">
        <f t="shared" si="177"/>
        <v>4.2026845637583889</v>
      </c>
      <c r="AI5388" s="180">
        <v>-6.6632496155818455E-3</v>
      </c>
      <c r="AJ5388" s="42">
        <f ca="1">_xlfn.NORM.INV(RAND(),VAR!$F$6,VAR!$F$7)</f>
        <v>2.813591010436549E-3</v>
      </c>
    </row>
    <row r="5389" spans="27:36" x14ac:dyDescent="0.25">
      <c r="AA5389" s="32" t="s">
        <v>6244</v>
      </c>
      <c r="AB5389">
        <v>7.45</v>
      </c>
      <c r="AC5389">
        <f t="shared" si="176"/>
        <v>0.66666666666666674</v>
      </c>
      <c r="AD5389" s="42">
        <v>-6.6666666666665986E-3</v>
      </c>
      <c r="AF5389" s="32" t="s">
        <v>6244</v>
      </c>
      <c r="AG5389">
        <v>7.45</v>
      </c>
      <c r="AH5389">
        <f t="shared" si="177"/>
        <v>0.66666666666666674</v>
      </c>
      <c r="AI5389" s="180">
        <v>-6.6666666666665986E-3</v>
      </c>
      <c r="AJ5389" s="42">
        <f ca="1">_xlfn.NORM.INV(RAND(),VAR!$F$6,VAR!$F$7)</f>
        <v>-7.4088922074025346E-3</v>
      </c>
    </row>
    <row r="5390" spans="27:36" x14ac:dyDescent="0.25">
      <c r="AA5390" s="32" t="s">
        <v>7482</v>
      </c>
      <c r="AB5390">
        <v>4.47</v>
      </c>
      <c r="AC5390">
        <f t="shared" si="176"/>
        <v>0.5</v>
      </c>
      <c r="AD5390" s="42">
        <v>-6.6666666666667096E-3</v>
      </c>
      <c r="AF5390" s="32" t="s">
        <v>7482</v>
      </c>
      <c r="AG5390">
        <v>4.47</v>
      </c>
      <c r="AH5390">
        <f t="shared" si="177"/>
        <v>0.5</v>
      </c>
      <c r="AI5390" s="180">
        <v>-6.6666666666667096E-3</v>
      </c>
      <c r="AJ5390" s="42">
        <f ca="1">_xlfn.NORM.INV(RAND(),VAR!$F$6,VAR!$F$7)</f>
        <v>1.2637418783924029E-2</v>
      </c>
    </row>
    <row r="5391" spans="27:36" x14ac:dyDescent="0.25">
      <c r="AA5391" s="32" t="s">
        <v>7613</v>
      </c>
      <c r="AB5391">
        <v>2.98</v>
      </c>
      <c r="AC5391">
        <f t="shared" si="176"/>
        <v>-0.97870211549456831</v>
      </c>
      <c r="AD5391" s="42">
        <v>-6.6666666666667096E-3</v>
      </c>
      <c r="AF5391" s="32" t="s">
        <v>7613</v>
      </c>
      <c r="AG5391">
        <v>2.98</v>
      </c>
      <c r="AH5391">
        <f t="shared" si="177"/>
        <v>-0.97870211549456831</v>
      </c>
      <c r="AI5391" s="180">
        <v>-6.6666666666667096E-3</v>
      </c>
      <c r="AJ5391" s="42">
        <f ca="1">_xlfn.NORM.INV(RAND(),VAR!$F$6,VAR!$F$7)</f>
        <v>-6.3370156698169568E-3</v>
      </c>
    </row>
    <row r="5392" spans="27:36" x14ac:dyDescent="0.25">
      <c r="AA5392" s="32" t="s">
        <v>1535</v>
      </c>
      <c r="AB5392">
        <v>139.91999999999999</v>
      </c>
      <c r="AC5392">
        <f t="shared" si="176"/>
        <v>-0.14526572999389131</v>
      </c>
      <c r="AD5392" s="42">
        <v>-6.6732926309812646E-3</v>
      </c>
      <c r="AF5392" s="32" t="s">
        <v>1535</v>
      </c>
      <c r="AG5392">
        <v>139.91999999999999</v>
      </c>
      <c r="AH5392">
        <f t="shared" si="177"/>
        <v>-0.14526572999389131</v>
      </c>
      <c r="AI5392" s="180">
        <v>-6.6732926309812646E-3</v>
      </c>
      <c r="AJ5392" s="42">
        <f ca="1">_xlfn.NORM.INV(RAND(),VAR!$F$6,VAR!$F$7)</f>
        <v>-2.2757530864642873E-2</v>
      </c>
    </row>
    <row r="5393" spans="27:36" x14ac:dyDescent="0.25">
      <c r="AA5393" s="32" t="s">
        <v>1396</v>
      </c>
      <c r="AB5393">
        <v>163.69999999999999</v>
      </c>
      <c r="AC5393">
        <f t="shared" si="176"/>
        <v>1.1242895972325195E-2</v>
      </c>
      <c r="AD5393" s="42">
        <v>-6.6747572815535339E-3</v>
      </c>
      <c r="AF5393" s="32" t="s">
        <v>1396</v>
      </c>
      <c r="AG5393">
        <v>163.69999999999999</v>
      </c>
      <c r="AH5393">
        <f t="shared" si="177"/>
        <v>1.1242895972325195E-2</v>
      </c>
      <c r="AI5393" s="180">
        <v>-6.6747572815535339E-3</v>
      </c>
      <c r="AJ5393" s="42">
        <f ca="1">_xlfn.NORM.INV(RAND(),VAR!$F$6,VAR!$F$7)</f>
        <v>-7.6145027191131861E-3</v>
      </c>
    </row>
    <row r="5394" spans="27:36" x14ac:dyDescent="0.25">
      <c r="AA5394" s="32" t="s">
        <v>1482</v>
      </c>
      <c r="AB5394">
        <v>161.88</v>
      </c>
      <c r="AC5394">
        <f t="shared" si="176"/>
        <v>-0.2096089058151458</v>
      </c>
      <c r="AD5394" s="42">
        <v>-6.6883475486285704E-3</v>
      </c>
      <c r="AF5394" s="32" t="s">
        <v>1482</v>
      </c>
      <c r="AG5394">
        <v>161.88</v>
      </c>
      <c r="AH5394">
        <f t="shared" si="177"/>
        <v>-0.2096089058151458</v>
      </c>
      <c r="AI5394" s="180">
        <v>-6.6883475486285704E-3</v>
      </c>
      <c r="AJ5394" s="42">
        <f ca="1">_xlfn.NORM.INV(RAND(),VAR!$F$6,VAR!$F$7)</f>
        <v>-1.9413434947269741E-4</v>
      </c>
    </row>
    <row r="5395" spans="27:36" x14ac:dyDescent="0.25">
      <c r="AA5395" s="32" t="s">
        <v>1901</v>
      </c>
      <c r="AB5395">
        <v>204.81</v>
      </c>
      <c r="AC5395">
        <f t="shared" si="176"/>
        <v>3.8011251330393847E-2</v>
      </c>
      <c r="AD5395" s="42">
        <v>-6.692856103593714E-3</v>
      </c>
      <c r="AF5395" s="32" t="s">
        <v>1901</v>
      </c>
      <c r="AG5395">
        <v>204.81</v>
      </c>
      <c r="AH5395">
        <f t="shared" si="177"/>
        <v>3.8011251330393847E-2</v>
      </c>
      <c r="AI5395" s="180">
        <v>-6.692856103593714E-3</v>
      </c>
      <c r="AJ5395" s="42">
        <f ca="1">_xlfn.NORM.INV(RAND(),VAR!$F$6,VAR!$F$7)</f>
        <v>3.119798125114694E-2</v>
      </c>
    </row>
    <row r="5396" spans="27:36" x14ac:dyDescent="0.25">
      <c r="AA5396" s="32" t="s">
        <v>2356</v>
      </c>
      <c r="AB5396">
        <v>197.31</v>
      </c>
      <c r="AC5396">
        <f t="shared" si="176"/>
        <v>0.29171849427168572</v>
      </c>
      <c r="AD5396" s="42">
        <v>-6.6955296012887189E-3</v>
      </c>
      <c r="AF5396" s="32" t="s">
        <v>2356</v>
      </c>
      <c r="AG5396">
        <v>197.31</v>
      </c>
      <c r="AH5396">
        <f t="shared" si="177"/>
        <v>0.29171849427168572</v>
      </c>
      <c r="AI5396" s="180">
        <v>-6.6955296012887189E-3</v>
      </c>
      <c r="AJ5396" s="42">
        <f ca="1">_xlfn.NORM.INV(RAND(),VAR!$F$6,VAR!$F$7)</f>
        <v>8.0848712910127003E-4</v>
      </c>
    </row>
    <row r="5397" spans="27:36" x14ac:dyDescent="0.25">
      <c r="AA5397" s="32" t="s">
        <v>1423</v>
      </c>
      <c r="AB5397">
        <v>152.75</v>
      </c>
      <c r="AC5397">
        <f t="shared" si="176"/>
        <v>-0.66433735469268462</v>
      </c>
      <c r="AD5397" s="42">
        <v>-6.6978800884380796E-3</v>
      </c>
      <c r="AF5397" s="32" t="s">
        <v>1423</v>
      </c>
      <c r="AG5397">
        <v>152.75</v>
      </c>
      <c r="AH5397">
        <f t="shared" si="177"/>
        <v>-0.66433735469268462</v>
      </c>
      <c r="AI5397" s="180">
        <v>-6.6978800884380796E-3</v>
      </c>
      <c r="AJ5397" s="42">
        <f ca="1">_xlfn.NORM.INV(RAND(),VAR!$F$6,VAR!$F$7)</f>
        <v>-2.077766917520199E-2</v>
      </c>
    </row>
    <row r="5398" spans="27:36" x14ac:dyDescent="0.25">
      <c r="AA5398" s="32" t="s">
        <v>629</v>
      </c>
      <c r="AB5398">
        <v>455.07</v>
      </c>
      <c r="AC5398">
        <f t="shared" si="176"/>
        <v>5.6755170896288689</v>
      </c>
      <c r="AD5398" s="42">
        <v>-6.7010084253721347E-3</v>
      </c>
      <c r="AF5398" s="32" t="s">
        <v>629</v>
      </c>
      <c r="AG5398">
        <v>455.07</v>
      </c>
      <c r="AH5398">
        <f t="shared" si="177"/>
        <v>5.6755170896288689</v>
      </c>
      <c r="AI5398" s="180">
        <v>-6.7010084253721347E-3</v>
      </c>
      <c r="AJ5398" s="42">
        <f ca="1">_xlfn.NORM.INV(RAND(),VAR!$F$6,VAR!$F$7)</f>
        <v>2.0116076522312197E-2</v>
      </c>
    </row>
    <row r="5399" spans="27:36" x14ac:dyDescent="0.25">
      <c r="AA5399" s="32" t="s">
        <v>3925</v>
      </c>
      <c r="AB5399">
        <v>68.17</v>
      </c>
      <c r="AC5399">
        <f t="shared" si="176"/>
        <v>6.6681664791901012</v>
      </c>
      <c r="AD5399" s="42">
        <v>-6.7026081888386102E-3</v>
      </c>
      <c r="AF5399" s="32" t="s">
        <v>3925</v>
      </c>
      <c r="AG5399">
        <v>68.17</v>
      </c>
      <c r="AH5399">
        <f t="shared" si="177"/>
        <v>6.6681664791901012</v>
      </c>
      <c r="AI5399" s="180">
        <v>-6.7026081888386102E-3</v>
      </c>
      <c r="AJ5399" s="42">
        <f ca="1">_xlfn.NORM.INV(RAND(),VAR!$F$6,VAR!$F$7)</f>
        <v>-1.0744901663048034E-2</v>
      </c>
    </row>
    <row r="5400" spans="27:36" x14ac:dyDescent="0.25">
      <c r="AA5400" s="32" t="s">
        <v>6404</v>
      </c>
      <c r="AB5400">
        <v>8.89</v>
      </c>
      <c r="AC5400">
        <f t="shared" si="176"/>
        <v>-0.93473313266280011</v>
      </c>
      <c r="AD5400" s="42">
        <v>-6.7039106145250216E-3</v>
      </c>
      <c r="AF5400" s="32" t="s">
        <v>6404</v>
      </c>
      <c r="AG5400">
        <v>8.89</v>
      </c>
      <c r="AH5400">
        <f t="shared" si="177"/>
        <v>-0.93473313266280011</v>
      </c>
      <c r="AI5400" s="180">
        <v>-6.7039106145250216E-3</v>
      </c>
      <c r="AJ5400" s="42">
        <f ca="1">_xlfn.NORM.INV(RAND(),VAR!$F$6,VAR!$F$7)</f>
        <v>-1.2964864107825987E-2</v>
      </c>
    </row>
    <row r="5401" spans="27:36" x14ac:dyDescent="0.25">
      <c r="AA5401" s="32" t="s">
        <v>2804</v>
      </c>
      <c r="AB5401">
        <v>136.21</v>
      </c>
      <c r="AC5401">
        <f t="shared" si="176"/>
        <v>-0.51497347149521056</v>
      </c>
      <c r="AD5401" s="42">
        <v>-6.7089622985487818E-3</v>
      </c>
      <c r="AF5401" s="32" t="s">
        <v>2804</v>
      </c>
      <c r="AG5401">
        <v>136.21</v>
      </c>
      <c r="AH5401">
        <f t="shared" si="177"/>
        <v>-0.51497347149521056</v>
      </c>
      <c r="AI5401" s="180">
        <v>-6.7089622985487818E-3</v>
      </c>
      <c r="AJ5401" s="42">
        <f ca="1">_xlfn.NORM.INV(RAND(),VAR!$F$6,VAR!$F$7)</f>
        <v>9.5291406427451091E-3</v>
      </c>
    </row>
    <row r="5402" spans="27:36" x14ac:dyDescent="0.25">
      <c r="AA5402" s="32" t="s">
        <v>1052</v>
      </c>
      <c r="AB5402">
        <v>280.83</v>
      </c>
      <c r="AC5402">
        <f t="shared" si="176"/>
        <v>2.45466847090663</v>
      </c>
      <c r="AD5402" s="42">
        <v>-6.7201924097196608E-3</v>
      </c>
      <c r="AF5402" s="32" t="s">
        <v>1052</v>
      </c>
      <c r="AG5402">
        <v>280.83</v>
      </c>
      <c r="AH5402">
        <f t="shared" si="177"/>
        <v>2.45466847090663</v>
      </c>
      <c r="AI5402" s="180">
        <v>-6.7201924097196608E-3</v>
      </c>
      <c r="AJ5402" s="42">
        <f ca="1">_xlfn.NORM.INV(RAND(),VAR!$F$6,VAR!$F$7)</f>
        <v>-1.2350267113233288E-3</v>
      </c>
    </row>
    <row r="5403" spans="27:36" x14ac:dyDescent="0.25">
      <c r="AA5403" s="32" t="s">
        <v>3723</v>
      </c>
      <c r="AB5403">
        <v>81.290000000000006</v>
      </c>
      <c r="AC5403">
        <f t="shared" si="176"/>
        <v>5.1120300751879704</v>
      </c>
      <c r="AD5403" s="42">
        <v>-6.7204301075268758E-3</v>
      </c>
      <c r="AF5403" s="32" t="s">
        <v>3723</v>
      </c>
      <c r="AG5403">
        <v>81.290000000000006</v>
      </c>
      <c r="AH5403">
        <f t="shared" si="177"/>
        <v>5.1120300751879704</v>
      </c>
      <c r="AI5403" s="180">
        <v>-6.7204301075268758E-3</v>
      </c>
      <c r="AJ5403" s="42">
        <f ca="1">_xlfn.NORM.INV(RAND(),VAR!$F$6,VAR!$F$7)</f>
        <v>4.7536911326289235E-3</v>
      </c>
    </row>
    <row r="5404" spans="27:36" x14ac:dyDescent="0.25">
      <c r="AA5404" s="32" t="s">
        <v>5521</v>
      </c>
      <c r="AB5404">
        <v>13.3</v>
      </c>
      <c r="AC5404">
        <f t="shared" si="176"/>
        <v>-0.24943566591422117</v>
      </c>
      <c r="AD5404" s="42">
        <v>-6.721433905899965E-3</v>
      </c>
      <c r="AF5404" s="32" t="s">
        <v>5521</v>
      </c>
      <c r="AG5404">
        <v>13.3</v>
      </c>
      <c r="AH5404">
        <f t="shared" si="177"/>
        <v>-0.24943566591422117</v>
      </c>
      <c r="AI5404" s="180">
        <v>-6.721433905899965E-3</v>
      </c>
      <c r="AJ5404" s="42">
        <f ca="1">_xlfn.NORM.INV(RAND(),VAR!$F$6,VAR!$F$7)</f>
        <v>2.4414151130993395E-2</v>
      </c>
    </row>
    <row r="5405" spans="27:36" x14ac:dyDescent="0.25">
      <c r="AA5405" s="32" t="s">
        <v>5335</v>
      </c>
      <c r="AB5405">
        <v>17.72</v>
      </c>
      <c r="AC5405">
        <f t="shared" si="176"/>
        <v>-0.75507947477539739</v>
      </c>
      <c r="AD5405" s="42">
        <v>-6.7264573991031584E-3</v>
      </c>
      <c r="AF5405" s="32" t="s">
        <v>5335</v>
      </c>
      <c r="AG5405">
        <v>17.72</v>
      </c>
      <c r="AH5405">
        <f t="shared" si="177"/>
        <v>-0.75507947477539739</v>
      </c>
      <c r="AI5405" s="180">
        <v>-6.7264573991031584E-3</v>
      </c>
      <c r="AJ5405" s="42">
        <f ca="1">_xlfn.NORM.INV(RAND(),VAR!$F$6,VAR!$F$7)</f>
        <v>2.2685812324872125E-2</v>
      </c>
    </row>
    <row r="5406" spans="27:36" x14ac:dyDescent="0.25">
      <c r="AA5406" s="32" t="s">
        <v>3902</v>
      </c>
      <c r="AB5406">
        <v>72.349999999999994</v>
      </c>
      <c r="AC5406">
        <f t="shared" si="176"/>
        <v>-0.60122361241250077</v>
      </c>
      <c r="AD5406" s="42">
        <v>-6.7270730367930964E-3</v>
      </c>
      <c r="AF5406" s="32" t="s">
        <v>3902</v>
      </c>
      <c r="AG5406">
        <v>72.349999999999994</v>
      </c>
      <c r="AH5406">
        <f t="shared" si="177"/>
        <v>-0.60122361241250077</v>
      </c>
      <c r="AI5406" s="180">
        <v>-6.7270730367930964E-3</v>
      </c>
      <c r="AJ5406" s="42">
        <f ca="1">_xlfn.NORM.INV(RAND(),VAR!$F$6,VAR!$F$7)</f>
        <v>4.2084013523529515E-2</v>
      </c>
    </row>
    <row r="5407" spans="27:36" x14ac:dyDescent="0.25">
      <c r="AA5407" s="32" t="s">
        <v>2301</v>
      </c>
      <c r="AB5407">
        <v>181.43</v>
      </c>
      <c r="AC5407">
        <f t="shared" si="176"/>
        <v>0.30892432003462944</v>
      </c>
      <c r="AD5407" s="42">
        <v>-6.7338224022773785E-3</v>
      </c>
      <c r="AF5407" s="32" t="s">
        <v>2301</v>
      </c>
      <c r="AG5407">
        <v>181.43</v>
      </c>
      <c r="AH5407">
        <f t="shared" si="177"/>
        <v>0.30892432003462944</v>
      </c>
      <c r="AI5407" s="180">
        <v>-6.7338224022773785E-3</v>
      </c>
      <c r="AJ5407" s="42">
        <f ca="1">_xlfn.NORM.INV(RAND(),VAR!$F$6,VAR!$F$7)</f>
        <v>-5.3261845573027447E-2</v>
      </c>
    </row>
    <row r="5408" spans="27:36" x14ac:dyDescent="0.25">
      <c r="AA5408" s="32" t="s">
        <v>2898</v>
      </c>
      <c r="AB5408">
        <v>138.61000000000001</v>
      </c>
      <c r="AC5408">
        <f t="shared" si="176"/>
        <v>-0.65285013023442184</v>
      </c>
      <c r="AD5408" s="42">
        <v>-6.7359369401648328E-3</v>
      </c>
      <c r="AF5408" s="32" t="s">
        <v>2898</v>
      </c>
      <c r="AG5408">
        <v>138.61000000000001</v>
      </c>
      <c r="AH5408">
        <f t="shared" si="177"/>
        <v>-0.65285013023442184</v>
      </c>
      <c r="AI5408" s="180">
        <v>-6.7359369401648328E-3</v>
      </c>
      <c r="AJ5408" s="42">
        <f ca="1">_xlfn.NORM.INV(RAND(),VAR!$F$6,VAR!$F$7)</f>
        <v>2.2765654465074676E-3</v>
      </c>
    </row>
    <row r="5409" spans="27:36" x14ac:dyDescent="0.25">
      <c r="AA5409" s="32" t="s">
        <v>382</v>
      </c>
      <c r="AB5409">
        <v>399.28</v>
      </c>
      <c r="AC5409">
        <f t="shared" si="176"/>
        <v>1.1859191941311726</v>
      </c>
      <c r="AD5409" s="42">
        <v>-6.7414612303789978E-3</v>
      </c>
      <c r="AF5409" s="32" t="s">
        <v>382</v>
      </c>
      <c r="AG5409">
        <v>399.28</v>
      </c>
      <c r="AH5409">
        <f t="shared" si="177"/>
        <v>1.1859191941311726</v>
      </c>
      <c r="AI5409" s="180">
        <v>-6.7414612303789978E-3</v>
      </c>
      <c r="AJ5409" s="42">
        <f ca="1">_xlfn.NORM.INV(RAND(),VAR!$F$6,VAR!$F$7)</f>
        <v>-1.0489488351050987E-2</v>
      </c>
    </row>
    <row r="5410" spans="27:36" x14ac:dyDescent="0.25">
      <c r="AA5410" s="32" t="s">
        <v>1797</v>
      </c>
      <c r="AB5410">
        <v>182.66</v>
      </c>
      <c r="AC5410">
        <f t="shared" si="176"/>
        <v>23.85170068027211</v>
      </c>
      <c r="AD5410" s="42">
        <v>-6.742794997281143E-3</v>
      </c>
      <c r="AF5410" s="32" t="s">
        <v>1797</v>
      </c>
      <c r="AG5410">
        <v>182.66</v>
      </c>
      <c r="AH5410">
        <f t="shared" si="177"/>
        <v>23.85170068027211</v>
      </c>
      <c r="AI5410" s="180">
        <v>-6.742794997281143E-3</v>
      </c>
      <c r="AJ5410" s="42">
        <f ca="1">_xlfn.NORM.INV(RAND(),VAR!$F$6,VAR!$F$7)</f>
        <v>8.0882520484980812E-3</v>
      </c>
    </row>
    <row r="5411" spans="27:36" x14ac:dyDescent="0.25">
      <c r="AA5411" s="32" t="s">
        <v>7082</v>
      </c>
      <c r="AB5411">
        <v>7.35</v>
      </c>
      <c r="AC5411">
        <f t="shared" si="176"/>
        <v>-0.95796637309847876</v>
      </c>
      <c r="AD5411" s="42">
        <v>-6.7567567567567988E-3</v>
      </c>
      <c r="AF5411" s="32" t="s">
        <v>7082</v>
      </c>
      <c r="AG5411">
        <v>7.35</v>
      </c>
      <c r="AH5411">
        <f t="shared" si="177"/>
        <v>-0.95796637309847876</v>
      </c>
      <c r="AI5411" s="180">
        <v>-6.7567567567567988E-3</v>
      </c>
      <c r="AJ5411" s="42">
        <f ca="1">_xlfn.NORM.INV(RAND(),VAR!$F$6,VAR!$F$7)</f>
        <v>-2.3750927703847431E-4</v>
      </c>
    </row>
    <row r="5412" spans="27:36" x14ac:dyDescent="0.25">
      <c r="AA5412" s="32" t="s">
        <v>2277</v>
      </c>
      <c r="AB5412">
        <v>174.86</v>
      </c>
      <c r="AC5412">
        <f t="shared" si="176"/>
        <v>2.7212172802723984</v>
      </c>
      <c r="AD5412" s="42">
        <v>-6.7594433399602583E-3</v>
      </c>
      <c r="AF5412" s="32" t="s">
        <v>2277</v>
      </c>
      <c r="AG5412">
        <v>174.86</v>
      </c>
      <c r="AH5412">
        <f t="shared" si="177"/>
        <v>2.7212172802723984</v>
      </c>
      <c r="AI5412" s="180">
        <v>-6.7594433399602583E-3</v>
      </c>
      <c r="AJ5412" s="42">
        <f ca="1">_xlfn.NORM.INV(RAND(),VAR!$F$6,VAR!$F$7)</f>
        <v>5.4797725911434223E-3</v>
      </c>
    </row>
    <row r="5413" spans="27:36" x14ac:dyDescent="0.25">
      <c r="AA5413" s="32" t="s">
        <v>4318</v>
      </c>
      <c r="AB5413">
        <v>46.99</v>
      </c>
      <c r="AC5413">
        <f t="shared" si="176"/>
        <v>0.33342792281498301</v>
      </c>
      <c r="AD5413" s="42">
        <v>-6.7638976960473496E-3</v>
      </c>
      <c r="AF5413" s="32" t="s">
        <v>4318</v>
      </c>
      <c r="AG5413">
        <v>46.99</v>
      </c>
      <c r="AH5413">
        <f t="shared" si="177"/>
        <v>0.33342792281498301</v>
      </c>
      <c r="AI5413" s="180">
        <v>-6.7638976960473496E-3</v>
      </c>
      <c r="AJ5413" s="42">
        <f ca="1">_xlfn.NORM.INV(RAND(),VAR!$F$6,VAR!$F$7)</f>
        <v>2.4516949832713761E-3</v>
      </c>
    </row>
    <row r="5414" spans="27:36" x14ac:dyDescent="0.25">
      <c r="AA5414" s="32" t="s">
        <v>4562</v>
      </c>
      <c r="AB5414">
        <v>35.24</v>
      </c>
      <c r="AC5414">
        <f t="shared" si="176"/>
        <v>-0.75252808988764042</v>
      </c>
      <c r="AD5414" s="42">
        <v>-6.7643742953775732E-3</v>
      </c>
      <c r="AF5414" s="32" t="s">
        <v>4562</v>
      </c>
      <c r="AG5414">
        <v>35.24</v>
      </c>
      <c r="AH5414">
        <f t="shared" si="177"/>
        <v>-0.75252808988764042</v>
      </c>
      <c r="AI5414" s="180">
        <v>-6.7643742953775732E-3</v>
      </c>
      <c r="AJ5414" s="42">
        <f ca="1">_xlfn.NORM.INV(RAND(),VAR!$F$6,VAR!$F$7)</f>
        <v>1.1408096101091409E-2</v>
      </c>
    </row>
    <row r="5415" spans="27:36" x14ac:dyDescent="0.25">
      <c r="AA5415" s="32" t="s">
        <v>3329</v>
      </c>
      <c r="AB5415">
        <v>142.4</v>
      </c>
      <c r="AC5415">
        <f t="shared" si="176"/>
        <v>9.7797123391370171</v>
      </c>
      <c r="AD5415" s="42">
        <v>-6.7657110971611756E-3</v>
      </c>
      <c r="AF5415" s="32" t="s">
        <v>3329</v>
      </c>
      <c r="AG5415">
        <v>142.4</v>
      </c>
      <c r="AH5415">
        <f t="shared" si="177"/>
        <v>9.7797123391370171</v>
      </c>
      <c r="AI5415" s="180">
        <v>-6.7657110971611756E-3</v>
      </c>
      <c r="AJ5415" s="42">
        <f ca="1">_xlfn.NORM.INV(RAND(),VAR!$F$6,VAR!$F$7)</f>
        <v>6.7260065146740287E-3</v>
      </c>
    </row>
    <row r="5416" spans="27:36" x14ac:dyDescent="0.25">
      <c r="AA5416" s="32" t="s">
        <v>5663</v>
      </c>
      <c r="AB5416">
        <v>13.21</v>
      </c>
      <c r="AC5416">
        <f t="shared" si="176"/>
        <v>-0.96241820768136555</v>
      </c>
      <c r="AD5416" s="42">
        <v>-6.7669172932330879E-3</v>
      </c>
      <c r="AF5416" s="32" t="s">
        <v>5663</v>
      </c>
      <c r="AG5416">
        <v>13.21</v>
      </c>
      <c r="AH5416">
        <f t="shared" si="177"/>
        <v>-0.96241820768136555</v>
      </c>
      <c r="AI5416" s="180">
        <v>-6.7669172932330879E-3</v>
      </c>
      <c r="AJ5416" s="42">
        <f ca="1">_xlfn.NORM.INV(RAND(),VAR!$F$6,VAR!$F$7)</f>
        <v>-1.6433447398108002E-2</v>
      </c>
    </row>
    <row r="5417" spans="27:36" x14ac:dyDescent="0.25">
      <c r="AA5417" s="32" t="s">
        <v>768</v>
      </c>
      <c r="AB5417">
        <v>351.5</v>
      </c>
      <c r="AC5417">
        <f t="shared" si="176"/>
        <v>4.7312897440078263</v>
      </c>
      <c r="AD5417" s="42">
        <v>-6.7815767165865237E-3</v>
      </c>
      <c r="AF5417" s="32" t="s">
        <v>768</v>
      </c>
      <c r="AG5417">
        <v>351.5</v>
      </c>
      <c r="AH5417">
        <f t="shared" si="177"/>
        <v>4.7312897440078263</v>
      </c>
      <c r="AI5417" s="180">
        <v>-6.7815767165865237E-3</v>
      </c>
      <c r="AJ5417" s="42">
        <f ca="1">_xlfn.NORM.INV(RAND(),VAR!$F$6,VAR!$F$7)</f>
        <v>1.5279133309525987E-2</v>
      </c>
    </row>
    <row r="5418" spans="27:36" x14ac:dyDescent="0.25">
      <c r="AA5418" s="32" t="s">
        <v>3939</v>
      </c>
      <c r="AB5418">
        <v>61.33</v>
      </c>
      <c r="AC5418">
        <f t="shared" si="176"/>
        <v>-0.64067260370283574</v>
      </c>
      <c r="AD5418" s="42">
        <v>-6.8016194331984581E-3</v>
      </c>
      <c r="AF5418" s="32" t="s">
        <v>3939</v>
      </c>
      <c r="AG5418">
        <v>61.33</v>
      </c>
      <c r="AH5418">
        <f t="shared" si="177"/>
        <v>-0.64067260370283574</v>
      </c>
      <c r="AI5418" s="180">
        <v>-6.8016194331984581E-3</v>
      </c>
      <c r="AJ5418" s="42">
        <f ca="1">_xlfn.NORM.INV(RAND(),VAR!$F$6,VAR!$F$7)</f>
        <v>-9.8495693964785157E-3</v>
      </c>
    </row>
    <row r="5419" spans="27:36" x14ac:dyDescent="0.25">
      <c r="AA5419" s="32" t="s">
        <v>1744</v>
      </c>
      <c r="AB5419">
        <v>170.68</v>
      </c>
      <c r="AC5419">
        <f t="shared" si="176"/>
        <v>-0.55338078291814941</v>
      </c>
      <c r="AD5419" s="42">
        <v>-6.8082630200755334E-3</v>
      </c>
      <c r="AF5419" s="32" t="s">
        <v>1744</v>
      </c>
      <c r="AG5419">
        <v>170.68</v>
      </c>
      <c r="AH5419">
        <f t="shared" si="177"/>
        <v>-0.55338078291814941</v>
      </c>
      <c r="AI5419" s="180">
        <v>-6.8082630200755334E-3</v>
      </c>
      <c r="AJ5419" s="42">
        <f ca="1">_xlfn.NORM.INV(RAND(),VAR!$F$6,VAR!$F$7)</f>
        <v>-6.4239975822521682E-3</v>
      </c>
    </row>
    <row r="5420" spans="27:36" x14ac:dyDescent="0.25">
      <c r="AA5420" s="32" t="s">
        <v>366</v>
      </c>
      <c r="AB5420">
        <v>382.16</v>
      </c>
      <c r="AC5420">
        <f t="shared" si="176"/>
        <v>51.422496570644725</v>
      </c>
      <c r="AD5420" s="42">
        <v>-6.8090857113154435E-3</v>
      </c>
      <c r="AF5420" s="32" t="s">
        <v>366</v>
      </c>
      <c r="AG5420">
        <v>382.16</v>
      </c>
      <c r="AH5420">
        <f t="shared" si="177"/>
        <v>51.422496570644725</v>
      </c>
      <c r="AI5420" s="180">
        <v>-6.8090857113154435E-3</v>
      </c>
      <c r="AJ5420" s="42">
        <f ca="1">_xlfn.NORM.INV(RAND(),VAR!$F$6,VAR!$F$7)</f>
        <v>1.9496216688695639E-2</v>
      </c>
    </row>
    <row r="5421" spans="27:36" x14ac:dyDescent="0.25">
      <c r="AA5421" s="32" t="s">
        <v>6278</v>
      </c>
      <c r="AB5421">
        <v>7.29</v>
      </c>
      <c r="AC5421">
        <f t="shared" si="176"/>
        <v>-0.91070553650171482</v>
      </c>
      <c r="AD5421" s="42">
        <v>-6.8119891008173727E-3</v>
      </c>
      <c r="AF5421" s="32" t="s">
        <v>6278</v>
      </c>
      <c r="AG5421">
        <v>7.29</v>
      </c>
      <c r="AH5421">
        <f t="shared" si="177"/>
        <v>-0.91070553650171482</v>
      </c>
      <c r="AI5421" s="180">
        <v>-6.8119891008173727E-3</v>
      </c>
      <c r="AJ5421" s="42">
        <f ca="1">_xlfn.NORM.INV(RAND(),VAR!$F$6,VAR!$F$7)</f>
        <v>-4.4604391155108232E-3</v>
      </c>
    </row>
    <row r="5422" spans="27:36" x14ac:dyDescent="0.25">
      <c r="AA5422" s="32" t="s">
        <v>3843</v>
      </c>
      <c r="AB5422">
        <v>81.64</v>
      </c>
      <c r="AC5422">
        <f t="shared" si="176"/>
        <v>1.435560859188544</v>
      </c>
      <c r="AD5422" s="42">
        <v>-6.8126520681265346E-3</v>
      </c>
      <c r="AF5422" s="32" t="s">
        <v>3843</v>
      </c>
      <c r="AG5422">
        <v>81.64</v>
      </c>
      <c r="AH5422">
        <f t="shared" si="177"/>
        <v>1.435560859188544</v>
      </c>
      <c r="AI5422" s="180">
        <v>-6.8126520681265346E-3</v>
      </c>
      <c r="AJ5422" s="42">
        <f ca="1">_xlfn.NORM.INV(RAND(),VAR!$F$6,VAR!$F$7)</f>
        <v>-1.3951555544323065E-2</v>
      </c>
    </row>
    <row r="5423" spans="27:36" x14ac:dyDescent="0.25">
      <c r="AA5423" s="32" t="s">
        <v>4756</v>
      </c>
      <c r="AB5423">
        <v>33.520000000000003</v>
      </c>
      <c r="AC5423">
        <f t="shared" si="176"/>
        <v>3.6043956043956049</v>
      </c>
      <c r="AD5423" s="42">
        <v>-6.8148148148147181E-3</v>
      </c>
      <c r="AF5423" s="32" t="s">
        <v>4756</v>
      </c>
      <c r="AG5423">
        <v>33.520000000000003</v>
      </c>
      <c r="AH5423">
        <f t="shared" si="177"/>
        <v>3.6043956043956049</v>
      </c>
      <c r="AI5423" s="180">
        <v>-6.8148148148147181E-3</v>
      </c>
      <c r="AJ5423" s="42">
        <f ca="1">_xlfn.NORM.INV(RAND(),VAR!$F$6,VAR!$F$7)</f>
        <v>3.6833980675551083E-2</v>
      </c>
    </row>
    <row r="5424" spans="27:36" x14ac:dyDescent="0.25">
      <c r="AA5424" s="32" t="s">
        <v>7070</v>
      </c>
      <c r="AB5424">
        <v>7.28</v>
      </c>
      <c r="AC5424">
        <f t="shared" si="176"/>
        <v>1.3755158184320937E-3</v>
      </c>
      <c r="AD5424" s="42">
        <v>-6.8212824010913664E-3</v>
      </c>
      <c r="AF5424" s="32" t="s">
        <v>7070</v>
      </c>
      <c r="AG5424">
        <v>7.28</v>
      </c>
      <c r="AH5424">
        <f t="shared" si="177"/>
        <v>1.3755158184320937E-3</v>
      </c>
      <c r="AI5424" s="180">
        <v>-6.8212824010913664E-3</v>
      </c>
      <c r="AJ5424" s="42">
        <f ca="1">_xlfn.NORM.INV(RAND(),VAR!$F$6,VAR!$F$7)</f>
        <v>-1.5761353676519145E-2</v>
      </c>
    </row>
    <row r="5425" spans="27:36" x14ac:dyDescent="0.25">
      <c r="AA5425" s="32" t="s">
        <v>7068</v>
      </c>
      <c r="AB5425">
        <v>7.27</v>
      </c>
      <c r="AC5425">
        <f t="shared" si="176"/>
        <v>-0.16340621403912547</v>
      </c>
      <c r="AD5425" s="42">
        <v>-6.830601092896238E-3</v>
      </c>
      <c r="AF5425" s="32" t="s">
        <v>7068</v>
      </c>
      <c r="AG5425">
        <v>7.27</v>
      </c>
      <c r="AH5425">
        <f t="shared" si="177"/>
        <v>-0.16340621403912547</v>
      </c>
      <c r="AI5425" s="180">
        <v>-6.830601092896238E-3</v>
      </c>
      <c r="AJ5425" s="42">
        <f ca="1">_xlfn.NORM.INV(RAND(),VAR!$F$6,VAR!$F$7)</f>
        <v>1.0545175926706936E-2</v>
      </c>
    </row>
    <row r="5426" spans="27:36" x14ac:dyDescent="0.25">
      <c r="AA5426" s="32" t="s">
        <v>6464</v>
      </c>
      <c r="AB5426">
        <v>8.69</v>
      </c>
      <c r="AC5426">
        <f t="shared" si="176"/>
        <v>-0.95348463761909863</v>
      </c>
      <c r="AD5426" s="42">
        <v>-6.857142857142895E-3</v>
      </c>
      <c r="AF5426" s="32" t="s">
        <v>6464</v>
      </c>
      <c r="AG5426">
        <v>8.69</v>
      </c>
      <c r="AH5426">
        <f t="shared" si="177"/>
        <v>-0.95348463761909863</v>
      </c>
      <c r="AI5426" s="180">
        <v>-6.857142857142895E-3</v>
      </c>
      <c r="AJ5426" s="42">
        <f ca="1">_xlfn.NORM.INV(RAND(),VAR!$F$6,VAR!$F$7)</f>
        <v>2.7818168424938991E-2</v>
      </c>
    </row>
    <row r="5427" spans="27:36" x14ac:dyDescent="0.25">
      <c r="AA5427" s="32" t="s">
        <v>2167</v>
      </c>
      <c r="AB5427">
        <v>186.82</v>
      </c>
      <c r="AC5427">
        <f t="shared" si="176"/>
        <v>5.1494404213298219</v>
      </c>
      <c r="AD5427" s="42">
        <v>-6.8576896496731488E-3</v>
      </c>
      <c r="AF5427" s="32" t="s">
        <v>2167</v>
      </c>
      <c r="AG5427">
        <v>186.82</v>
      </c>
      <c r="AH5427">
        <f t="shared" si="177"/>
        <v>5.1494404213298219</v>
      </c>
      <c r="AI5427" s="180">
        <v>-6.8576896496731488E-3</v>
      </c>
      <c r="AJ5427" s="42">
        <f ca="1">_xlfn.NORM.INV(RAND(),VAR!$F$6,VAR!$F$7)</f>
        <v>2.5345739660639313E-2</v>
      </c>
    </row>
    <row r="5428" spans="27:36" x14ac:dyDescent="0.25">
      <c r="AA5428" s="32" t="s">
        <v>4959</v>
      </c>
      <c r="AB5428">
        <v>30.38</v>
      </c>
      <c r="AC5428">
        <f t="shared" si="176"/>
        <v>6</v>
      </c>
      <c r="AD5428" s="42">
        <v>-6.8649885583523806E-3</v>
      </c>
      <c r="AF5428" s="32" t="s">
        <v>4959</v>
      </c>
      <c r="AG5428">
        <v>30.38</v>
      </c>
      <c r="AH5428">
        <f t="shared" si="177"/>
        <v>6</v>
      </c>
      <c r="AI5428" s="180">
        <v>-6.8649885583523806E-3</v>
      </c>
      <c r="AJ5428" s="42">
        <f ca="1">_xlfn.NORM.INV(RAND(),VAR!$F$6,VAR!$F$7)</f>
        <v>-1.8176594006881791E-3</v>
      </c>
    </row>
    <row r="5429" spans="27:36" x14ac:dyDescent="0.25">
      <c r="AA5429" s="32" t="s">
        <v>7499</v>
      </c>
      <c r="AB5429">
        <v>4.34</v>
      </c>
      <c r="AC5429">
        <f t="shared" si="176"/>
        <v>-0.94229490759207557</v>
      </c>
      <c r="AD5429" s="42">
        <v>-6.8649885583524917E-3</v>
      </c>
      <c r="AF5429" s="32" t="s">
        <v>7499</v>
      </c>
      <c r="AG5429">
        <v>4.34</v>
      </c>
      <c r="AH5429">
        <f t="shared" si="177"/>
        <v>-0.94229490759207557</v>
      </c>
      <c r="AI5429" s="180">
        <v>-6.8649885583524917E-3</v>
      </c>
      <c r="AJ5429" s="42">
        <f ca="1">_xlfn.NORM.INV(RAND(),VAR!$F$6,VAR!$F$7)</f>
        <v>1.1702155715273031E-2</v>
      </c>
    </row>
    <row r="5430" spans="27:36" x14ac:dyDescent="0.25">
      <c r="AA5430" s="32" t="s">
        <v>3896</v>
      </c>
      <c r="AB5430">
        <v>75.209999999999994</v>
      </c>
      <c r="AC5430">
        <f t="shared" si="176"/>
        <v>12.034662045060658</v>
      </c>
      <c r="AD5430" s="42">
        <v>-6.8664994057838769E-3</v>
      </c>
      <c r="AF5430" s="32" t="s">
        <v>3896</v>
      </c>
      <c r="AG5430">
        <v>75.209999999999994</v>
      </c>
      <c r="AH5430">
        <f t="shared" si="177"/>
        <v>12.034662045060658</v>
      </c>
      <c r="AI5430" s="180">
        <v>-6.8664994057838769E-3</v>
      </c>
      <c r="AJ5430" s="42">
        <f ca="1">_xlfn.NORM.INV(RAND(),VAR!$F$6,VAR!$F$7)</f>
        <v>-3.00333529861006E-2</v>
      </c>
    </row>
    <row r="5431" spans="27:36" x14ac:dyDescent="0.25">
      <c r="AA5431" s="32" t="s">
        <v>7353</v>
      </c>
      <c r="AB5431">
        <v>5.77</v>
      </c>
      <c r="AC5431">
        <f t="shared" si="176"/>
        <v>-0.49956634865568084</v>
      </c>
      <c r="AD5431" s="42">
        <v>-6.8846815834767705E-3</v>
      </c>
      <c r="AF5431" s="32" t="s">
        <v>7353</v>
      </c>
      <c r="AG5431">
        <v>5.77</v>
      </c>
      <c r="AH5431">
        <f t="shared" si="177"/>
        <v>-0.49956634865568084</v>
      </c>
      <c r="AI5431" s="180">
        <v>-6.8846815834767705E-3</v>
      </c>
      <c r="AJ5431" s="42">
        <f ca="1">_xlfn.NORM.INV(RAND(),VAR!$F$6,VAR!$F$7)</f>
        <v>2.8194532456557255E-2</v>
      </c>
    </row>
    <row r="5432" spans="27:36" x14ac:dyDescent="0.25">
      <c r="AA5432" s="32" t="s">
        <v>6885</v>
      </c>
      <c r="AB5432">
        <v>11.53</v>
      </c>
      <c r="AC5432">
        <f t="shared" si="176"/>
        <v>0.60138888888888875</v>
      </c>
      <c r="AD5432" s="42">
        <v>-6.8906115417743941E-3</v>
      </c>
      <c r="AF5432" s="32" t="s">
        <v>6885</v>
      </c>
      <c r="AG5432">
        <v>11.53</v>
      </c>
      <c r="AH5432">
        <f t="shared" si="177"/>
        <v>0.60138888888888875</v>
      </c>
      <c r="AI5432" s="180">
        <v>-6.8906115417743941E-3</v>
      </c>
      <c r="AJ5432" s="42">
        <f ca="1">_xlfn.NORM.INV(RAND(),VAR!$F$6,VAR!$F$7)</f>
        <v>-1.1793866969070952E-2</v>
      </c>
    </row>
    <row r="5433" spans="27:36" x14ac:dyDescent="0.25">
      <c r="AA5433" s="32" t="s">
        <v>6038</v>
      </c>
      <c r="AB5433">
        <v>7.2</v>
      </c>
      <c r="AC5433">
        <f t="shared" si="176"/>
        <v>0.67053364269141547</v>
      </c>
      <c r="AD5433" s="42">
        <v>-6.8965517241379448E-3</v>
      </c>
      <c r="AF5433" s="32" t="s">
        <v>6038</v>
      </c>
      <c r="AG5433">
        <v>7.2</v>
      </c>
      <c r="AH5433">
        <f t="shared" si="177"/>
        <v>0.67053364269141547</v>
      </c>
      <c r="AI5433" s="180">
        <v>-6.8965517241379448E-3</v>
      </c>
      <c r="AJ5433" s="42">
        <f ca="1">_xlfn.NORM.INV(RAND(),VAR!$F$6,VAR!$F$7)</f>
        <v>1.1862292550795867E-2</v>
      </c>
    </row>
    <row r="5434" spans="27:36" x14ac:dyDescent="0.25">
      <c r="AA5434" s="32" t="s">
        <v>7452</v>
      </c>
      <c r="AB5434">
        <v>4.3099999999999996</v>
      </c>
      <c r="AC5434">
        <f t="shared" si="176"/>
        <v>-0.97050369559266358</v>
      </c>
      <c r="AD5434" s="42">
        <v>-6.9124423963133896E-3</v>
      </c>
      <c r="AF5434" s="32" t="s">
        <v>7452</v>
      </c>
      <c r="AG5434">
        <v>4.3099999999999996</v>
      </c>
      <c r="AH5434">
        <f t="shared" si="177"/>
        <v>-0.97050369559266358</v>
      </c>
      <c r="AI5434" s="180">
        <v>-6.9124423963133896E-3</v>
      </c>
      <c r="AJ5434" s="42">
        <f ca="1">_xlfn.NORM.INV(RAND(),VAR!$F$6,VAR!$F$7)</f>
        <v>3.5078897206360836E-2</v>
      </c>
    </row>
    <row r="5435" spans="27:36" x14ac:dyDescent="0.25">
      <c r="AA5435" s="32" t="s">
        <v>2777</v>
      </c>
      <c r="AB5435">
        <v>146.12</v>
      </c>
      <c r="AC5435">
        <f t="shared" si="176"/>
        <v>-0.58933138472780411</v>
      </c>
      <c r="AD5435" s="42">
        <v>-6.9321734402608692E-3</v>
      </c>
      <c r="AF5435" s="32" t="s">
        <v>2777</v>
      </c>
      <c r="AG5435">
        <v>146.12</v>
      </c>
      <c r="AH5435">
        <f t="shared" si="177"/>
        <v>-0.58933138472780411</v>
      </c>
      <c r="AI5435" s="180">
        <v>-6.9321734402608692E-3</v>
      </c>
      <c r="AJ5435" s="42">
        <f ca="1">_xlfn.NORM.INV(RAND(),VAR!$F$6,VAR!$F$7)</f>
        <v>1.8469395133221555E-2</v>
      </c>
    </row>
    <row r="5436" spans="27:36" x14ac:dyDescent="0.25">
      <c r="AA5436" s="32" t="s">
        <v>763</v>
      </c>
      <c r="AB5436">
        <v>355.81</v>
      </c>
      <c r="AC5436">
        <f t="shared" si="176"/>
        <v>-6.7315001703845412E-2</v>
      </c>
      <c r="AD5436" s="42">
        <v>-6.9494836728998255E-3</v>
      </c>
      <c r="AF5436" s="32" t="s">
        <v>763</v>
      </c>
      <c r="AG5436">
        <v>355.81</v>
      </c>
      <c r="AH5436">
        <f t="shared" si="177"/>
        <v>-6.7315001703845412E-2</v>
      </c>
      <c r="AI5436" s="180">
        <v>-6.9494836728998255E-3</v>
      </c>
      <c r="AJ5436" s="42">
        <f ca="1">_xlfn.NORM.INV(RAND(),VAR!$F$6,VAR!$F$7)</f>
        <v>2.0538288138350097E-2</v>
      </c>
    </row>
    <row r="5437" spans="27:36" x14ac:dyDescent="0.25">
      <c r="AA5437" s="32" t="s">
        <v>354</v>
      </c>
      <c r="AB5437">
        <v>381.49</v>
      </c>
      <c r="AC5437">
        <f t="shared" si="176"/>
        <v>2.0055148507051128</v>
      </c>
      <c r="AD5437" s="42">
        <v>-6.9502290712203374E-3</v>
      </c>
      <c r="AF5437" s="32" t="s">
        <v>354</v>
      </c>
      <c r="AG5437">
        <v>381.49</v>
      </c>
      <c r="AH5437">
        <f t="shared" si="177"/>
        <v>2.0055148507051128</v>
      </c>
      <c r="AI5437" s="180">
        <v>-6.9502290712203374E-3</v>
      </c>
      <c r="AJ5437" s="42">
        <f ca="1">_xlfn.NORM.INV(RAND(),VAR!$F$6,VAR!$F$7)</f>
        <v>-1.2040051828339171E-2</v>
      </c>
    </row>
    <row r="5438" spans="27:36" x14ac:dyDescent="0.25">
      <c r="AA5438" s="32" t="s">
        <v>3452</v>
      </c>
      <c r="AB5438">
        <v>126.93</v>
      </c>
      <c r="AC5438">
        <f t="shared" si="176"/>
        <v>-0.10970049800098192</v>
      </c>
      <c r="AD5438" s="42">
        <v>-6.9629166014707478E-3</v>
      </c>
      <c r="AF5438" s="32" t="s">
        <v>3452</v>
      </c>
      <c r="AG5438">
        <v>126.93</v>
      </c>
      <c r="AH5438">
        <f t="shared" si="177"/>
        <v>-0.10970049800098192</v>
      </c>
      <c r="AI5438" s="180">
        <v>-6.9629166014707478E-3</v>
      </c>
      <c r="AJ5438" s="42">
        <f ca="1">_xlfn.NORM.INV(RAND(),VAR!$F$6,VAR!$F$7)</f>
        <v>-2.6462867246698021E-2</v>
      </c>
    </row>
    <row r="5439" spans="27:36" x14ac:dyDescent="0.25">
      <c r="AA5439" s="32" t="s">
        <v>3281</v>
      </c>
      <c r="AB5439">
        <v>142.57</v>
      </c>
      <c r="AC5439">
        <f t="shared" si="176"/>
        <v>-9.3802112284602224E-3</v>
      </c>
      <c r="AD5439" s="42">
        <v>-6.9652434352580617E-3</v>
      </c>
      <c r="AF5439" s="32" t="s">
        <v>3281</v>
      </c>
      <c r="AG5439">
        <v>142.57</v>
      </c>
      <c r="AH5439">
        <f t="shared" si="177"/>
        <v>-9.3802112284602224E-3</v>
      </c>
      <c r="AI5439" s="180">
        <v>-6.9652434352580617E-3</v>
      </c>
      <c r="AJ5439" s="42">
        <f ca="1">_xlfn.NORM.INV(RAND(),VAR!$F$6,VAR!$F$7)</f>
        <v>1.5577864424214627E-2</v>
      </c>
    </row>
    <row r="5440" spans="27:36" x14ac:dyDescent="0.25">
      <c r="AA5440" s="32" t="s">
        <v>1620</v>
      </c>
      <c r="AB5440">
        <v>143.91999999999999</v>
      </c>
      <c r="AC5440">
        <f t="shared" si="176"/>
        <v>-7.3158165893869254E-2</v>
      </c>
      <c r="AD5440" s="42">
        <v>-6.9688815290140926E-3</v>
      </c>
      <c r="AF5440" s="32" t="s">
        <v>1620</v>
      </c>
      <c r="AG5440">
        <v>143.91999999999999</v>
      </c>
      <c r="AH5440">
        <f t="shared" si="177"/>
        <v>-7.3158165893869254E-2</v>
      </c>
      <c r="AI5440" s="180">
        <v>-6.9688815290140926E-3</v>
      </c>
      <c r="AJ5440" s="42">
        <f ca="1">_xlfn.NORM.INV(RAND(),VAR!$F$6,VAR!$F$7)</f>
        <v>1.8005086340264454E-3</v>
      </c>
    </row>
    <row r="5441" spans="27:36" x14ac:dyDescent="0.25">
      <c r="AA5441" s="32" t="s">
        <v>3004</v>
      </c>
      <c r="AB5441">
        <v>155.28</v>
      </c>
      <c r="AC5441">
        <f t="shared" si="176"/>
        <v>17.18266978922717</v>
      </c>
      <c r="AD5441" s="42">
        <v>-6.9706465434546949E-3</v>
      </c>
      <c r="AF5441" s="32" t="s">
        <v>3004</v>
      </c>
      <c r="AG5441">
        <v>155.28</v>
      </c>
      <c r="AH5441">
        <f t="shared" si="177"/>
        <v>17.18266978922717</v>
      </c>
      <c r="AI5441" s="180">
        <v>-6.9706465434546949E-3</v>
      </c>
      <c r="AJ5441" s="42">
        <f ca="1">_xlfn.NORM.INV(RAND(),VAR!$F$6,VAR!$F$7)</f>
        <v>-2.0661483822464126E-2</v>
      </c>
    </row>
    <row r="5442" spans="27:36" x14ac:dyDescent="0.25">
      <c r="AA5442" s="32" t="s">
        <v>6341</v>
      </c>
      <c r="AB5442">
        <v>8.5399999999999991</v>
      </c>
      <c r="AC5442">
        <f t="shared" si="176"/>
        <v>-0.95409589335626743</v>
      </c>
      <c r="AD5442" s="42">
        <v>-6.9767441860465462E-3</v>
      </c>
      <c r="AF5442" s="32" t="s">
        <v>6341</v>
      </c>
      <c r="AG5442">
        <v>8.5399999999999991</v>
      </c>
      <c r="AH5442">
        <f t="shared" si="177"/>
        <v>-0.95409589335626743</v>
      </c>
      <c r="AI5442" s="180">
        <v>-6.9767441860465462E-3</v>
      </c>
      <c r="AJ5442" s="42">
        <f ca="1">_xlfn.NORM.INV(RAND(),VAR!$F$6,VAR!$F$7)</f>
        <v>-1.1930741594686033E-2</v>
      </c>
    </row>
    <row r="5443" spans="27:36" x14ac:dyDescent="0.25">
      <c r="AA5443" s="32" t="s">
        <v>2411</v>
      </c>
      <c r="AB5443">
        <v>186.04</v>
      </c>
      <c r="AC5443">
        <f t="shared" si="176"/>
        <v>1.2211079274116523</v>
      </c>
      <c r="AD5443" s="42">
        <v>-6.9922604750467521E-3</v>
      </c>
      <c r="AF5443" s="32" t="s">
        <v>2411</v>
      </c>
      <c r="AG5443">
        <v>186.04</v>
      </c>
      <c r="AH5443">
        <f t="shared" si="177"/>
        <v>1.2211079274116523</v>
      </c>
      <c r="AI5443" s="180">
        <v>-6.9922604750467521E-3</v>
      </c>
      <c r="AJ5443" s="42">
        <f ca="1">_xlfn.NORM.INV(RAND(),VAR!$F$6,VAR!$F$7)</f>
        <v>6.1556824562086993E-3</v>
      </c>
    </row>
    <row r="5444" spans="27:36" x14ac:dyDescent="0.25">
      <c r="AA5444" s="32" t="s">
        <v>3674</v>
      </c>
      <c r="AB5444">
        <v>83.76</v>
      </c>
      <c r="AC5444">
        <f t="shared" ref="AC5444:AC5507" si="178">(AB5444/AB5445)-1</f>
        <v>-0.7780721742355996</v>
      </c>
      <c r="AD5444" s="42">
        <v>-6.9946650859512571E-3</v>
      </c>
      <c r="AF5444" s="32" t="s">
        <v>3674</v>
      </c>
      <c r="AG5444">
        <v>83.76</v>
      </c>
      <c r="AH5444">
        <f t="shared" ref="AH5444:AH5507" si="179">(AG5444/AG5445)-1</f>
        <v>-0.7780721742355996</v>
      </c>
      <c r="AI5444" s="180">
        <v>-6.9946650859512571E-3</v>
      </c>
      <c r="AJ5444" s="42">
        <f ca="1">_xlfn.NORM.INV(RAND(),VAR!$F$6,VAR!$F$7)</f>
        <v>-5.4866586128497164E-3</v>
      </c>
    </row>
    <row r="5445" spans="27:36" x14ac:dyDescent="0.25">
      <c r="AA5445" s="32" t="s">
        <v>874</v>
      </c>
      <c r="AB5445">
        <v>377.42</v>
      </c>
      <c r="AC5445">
        <f t="shared" si="178"/>
        <v>0.82363741785852329</v>
      </c>
      <c r="AD5445" s="42">
        <v>-6.9985266259734447E-3</v>
      </c>
      <c r="AF5445" s="32" t="s">
        <v>874</v>
      </c>
      <c r="AG5445">
        <v>377.42</v>
      </c>
      <c r="AH5445">
        <f t="shared" si="179"/>
        <v>0.82363741785852329</v>
      </c>
      <c r="AI5445" s="180">
        <v>-6.9985266259734447E-3</v>
      </c>
      <c r="AJ5445" s="42">
        <f ca="1">_xlfn.NORM.INV(RAND(),VAR!$F$6,VAR!$F$7)</f>
        <v>2.1591206570297561E-2</v>
      </c>
    </row>
    <row r="5446" spans="27:36" x14ac:dyDescent="0.25">
      <c r="AA5446" s="32" t="s">
        <v>1913</v>
      </c>
      <c r="AB5446">
        <v>206.96</v>
      </c>
      <c r="AC5446">
        <f t="shared" si="178"/>
        <v>4.8463276836158196</v>
      </c>
      <c r="AD5446" s="42">
        <v>-7.0050858842720665E-3</v>
      </c>
      <c r="AF5446" s="32" t="s">
        <v>1913</v>
      </c>
      <c r="AG5446">
        <v>206.96</v>
      </c>
      <c r="AH5446">
        <f t="shared" si="179"/>
        <v>4.8463276836158196</v>
      </c>
      <c r="AI5446" s="180">
        <v>-7.0050858842720665E-3</v>
      </c>
      <c r="AJ5446" s="42">
        <f ca="1">_xlfn.NORM.INV(RAND(),VAR!$F$6,VAR!$F$7)</f>
        <v>-4.1337513085052168E-3</v>
      </c>
    </row>
    <row r="5447" spans="27:36" x14ac:dyDescent="0.25">
      <c r="AA5447" s="32" t="s">
        <v>4565</v>
      </c>
      <c r="AB5447">
        <v>35.4</v>
      </c>
      <c r="AC5447">
        <f t="shared" si="178"/>
        <v>4.1789287816362597E-2</v>
      </c>
      <c r="AD5447" s="42">
        <v>-7.0126227208976433E-3</v>
      </c>
      <c r="AF5447" s="32" t="s">
        <v>4565</v>
      </c>
      <c r="AG5447">
        <v>35.4</v>
      </c>
      <c r="AH5447">
        <f t="shared" si="179"/>
        <v>4.1789287816362597E-2</v>
      </c>
      <c r="AI5447" s="180">
        <v>-7.0126227208976433E-3</v>
      </c>
      <c r="AJ5447" s="42">
        <f ca="1">_xlfn.NORM.INV(RAND(),VAR!$F$6,VAR!$F$7)</f>
        <v>1.8643085214834477E-2</v>
      </c>
    </row>
    <row r="5448" spans="27:36" x14ac:dyDescent="0.25">
      <c r="AA5448" s="32" t="s">
        <v>4727</v>
      </c>
      <c r="AB5448">
        <v>33.979999999999997</v>
      </c>
      <c r="AC5448">
        <f t="shared" si="178"/>
        <v>1</v>
      </c>
      <c r="AD5448" s="42">
        <v>-7.013442431326733E-3</v>
      </c>
      <c r="AF5448" s="32" t="s">
        <v>4727</v>
      </c>
      <c r="AG5448">
        <v>33.979999999999997</v>
      </c>
      <c r="AH5448">
        <f t="shared" si="179"/>
        <v>1</v>
      </c>
      <c r="AI5448" s="180">
        <v>-7.013442431326733E-3</v>
      </c>
      <c r="AJ5448" s="42">
        <f ca="1">_xlfn.NORM.INV(RAND(),VAR!$F$6,VAR!$F$7)</f>
        <v>-9.0432054349082209E-3</v>
      </c>
    </row>
    <row r="5449" spans="27:36" x14ac:dyDescent="0.25">
      <c r="AA5449" s="32" t="s">
        <v>5364</v>
      </c>
      <c r="AB5449">
        <v>16.989999999999998</v>
      </c>
      <c r="AC5449">
        <f t="shared" si="178"/>
        <v>5.0035335689045928</v>
      </c>
      <c r="AD5449" s="42">
        <v>-7.013442431326733E-3</v>
      </c>
      <c r="AF5449" s="32" t="s">
        <v>5364</v>
      </c>
      <c r="AG5449">
        <v>16.989999999999998</v>
      </c>
      <c r="AH5449">
        <f t="shared" si="179"/>
        <v>5.0035335689045928</v>
      </c>
      <c r="AI5449" s="180">
        <v>-7.013442431326733E-3</v>
      </c>
      <c r="AJ5449" s="42">
        <f ca="1">_xlfn.NORM.INV(RAND(),VAR!$F$6,VAR!$F$7)</f>
        <v>3.5706583200286364E-2</v>
      </c>
    </row>
    <row r="5450" spans="27:36" x14ac:dyDescent="0.25">
      <c r="AA5450" s="32" t="s">
        <v>7718</v>
      </c>
      <c r="AB5450">
        <v>2.83</v>
      </c>
      <c r="AC5450">
        <f t="shared" si="178"/>
        <v>-0.97958300266936005</v>
      </c>
      <c r="AD5450" s="42">
        <v>-7.0175438596491446E-3</v>
      </c>
      <c r="AF5450" s="32" t="s">
        <v>7718</v>
      </c>
      <c r="AG5450">
        <v>2.83</v>
      </c>
      <c r="AH5450">
        <f t="shared" si="179"/>
        <v>-0.97958300266936005</v>
      </c>
      <c r="AI5450" s="180">
        <v>-7.0175438596491446E-3</v>
      </c>
      <c r="AJ5450" s="42">
        <f ca="1">_xlfn.NORM.INV(RAND(),VAR!$F$6,VAR!$F$7)</f>
        <v>-2.4999209851640797E-2</v>
      </c>
    </row>
    <row r="5451" spans="27:36" x14ac:dyDescent="0.25">
      <c r="AA5451" s="32" t="s">
        <v>2822</v>
      </c>
      <c r="AB5451">
        <v>138.61000000000001</v>
      </c>
      <c r="AC5451">
        <f t="shared" si="178"/>
        <v>15.345518867924529</v>
      </c>
      <c r="AD5451" s="42">
        <v>-7.0205602120495536E-3</v>
      </c>
      <c r="AF5451" s="32" t="s">
        <v>2822</v>
      </c>
      <c r="AG5451">
        <v>138.61000000000001</v>
      </c>
      <c r="AH5451">
        <f t="shared" si="179"/>
        <v>15.345518867924529</v>
      </c>
      <c r="AI5451" s="180">
        <v>-7.0205602120495536E-3</v>
      </c>
      <c r="AJ5451" s="42">
        <f ca="1">_xlfn.NORM.INV(RAND(),VAR!$F$6,VAR!$F$7)</f>
        <v>1.2971564271796089E-2</v>
      </c>
    </row>
    <row r="5452" spans="27:36" x14ac:dyDescent="0.25">
      <c r="AA5452" s="32" t="s">
        <v>5839</v>
      </c>
      <c r="AB5452">
        <v>8.48</v>
      </c>
      <c r="AC5452">
        <f t="shared" si="178"/>
        <v>1</v>
      </c>
      <c r="AD5452" s="42">
        <v>-7.0257611241216766E-3</v>
      </c>
      <c r="AF5452" s="32" t="s">
        <v>5839</v>
      </c>
      <c r="AG5452">
        <v>8.48</v>
      </c>
      <c r="AH5452">
        <f t="shared" si="179"/>
        <v>1</v>
      </c>
      <c r="AI5452" s="180">
        <v>-7.0257611241216766E-3</v>
      </c>
      <c r="AJ5452" s="42">
        <f ca="1">_xlfn.NORM.INV(RAND(),VAR!$F$6,VAR!$F$7)</f>
        <v>-2.5714565969402175E-2</v>
      </c>
    </row>
    <row r="5453" spans="27:36" x14ac:dyDescent="0.25">
      <c r="AA5453" s="32" t="s">
        <v>7443</v>
      </c>
      <c r="AB5453">
        <v>4.24</v>
      </c>
      <c r="AC5453">
        <f t="shared" si="178"/>
        <v>-0.39943342776203961</v>
      </c>
      <c r="AD5453" s="42">
        <v>-7.0257611241216766E-3</v>
      </c>
      <c r="AF5453" s="32" t="s">
        <v>7443</v>
      </c>
      <c r="AG5453">
        <v>4.24</v>
      </c>
      <c r="AH5453">
        <f t="shared" si="179"/>
        <v>-0.39943342776203961</v>
      </c>
      <c r="AI5453" s="180">
        <v>-7.0257611241216766E-3</v>
      </c>
      <c r="AJ5453" s="42">
        <f ca="1">_xlfn.NORM.INV(RAND(),VAR!$F$6,VAR!$F$7)</f>
        <v>-9.954615023064009E-3</v>
      </c>
    </row>
    <row r="5454" spans="27:36" x14ac:dyDescent="0.25">
      <c r="AA5454" s="32" t="s">
        <v>5944</v>
      </c>
      <c r="AB5454">
        <v>7.06</v>
      </c>
      <c r="AC5454">
        <f t="shared" si="178"/>
        <v>1.4184397163119478E-3</v>
      </c>
      <c r="AD5454" s="42">
        <v>-7.0323488045007654E-3</v>
      </c>
      <c r="AF5454" s="32" t="s">
        <v>5944</v>
      </c>
      <c r="AG5454">
        <v>7.06</v>
      </c>
      <c r="AH5454">
        <f t="shared" si="179"/>
        <v>1.4184397163119478E-3</v>
      </c>
      <c r="AI5454" s="180">
        <v>-7.0323488045007654E-3</v>
      </c>
      <c r="AJ5454" s="42">
        <f ca="1">_xlfn.NORM.INV(RAND(),VAR!$F$6,VAR!$F$7)</f>
        <v>-7.9815051016202923E-4</v>
      </c>
    </row>
    <row r="5455" spans="27:36" x14ac:dyDescent="0.25">
      <c r="AA5455" s="32" t="s">
        <v>7094</v>
      </c>
      <c r="AB5455">
        <v>7.05</v>
      </c>
      <c r="AC5455">
        <f t="shared" si="178"/>
        <v>-0.96639336447707125</v>
      </c>
      <c r="AD5455" s="42">
        <v>-7.0422535211267512E-3</v>
      </c>
      <c r="AF5455" s="32" t="s">
        <v>7094</v>
      </c>
      <c r="AG5455">
        <v>7.05</v>
      </c>
      <c r="AH5455">
        <f t="shared" si="179"/>
        <v>-0.96639336447707125</v>
      </c>
      <c r="AI5455" s="180">
        <v>-7.0422535211267512E-3</v>
      </c>
      <c r="AJ5455" s="42">
        <f ca="1">_xlfn.NORM.INV(RAND(),VAR!$F$6,VAR!$F$7)</f>
        <v>3.3648089822282373E-2</v>
      </c>
    </row>
    <row r="5456" spans="27:36" x14ac:dyDescent="0.25">
      <c r="AA5456" s="32" t="s">
        <v>2095</v>
      </c>
      <c r="AB5456">
        <v>209.78</v>
      </c>
      <c r="AC5456">
        <f t="shared" si="178"/>
        <v>0.30858960763520682</v>
      </c>
      <c r="AD5456" s="42">
        <v>-7.0525867373503193E-3</v>
      </c>
      <c r="AF5456" s="32" t="s">
        <v>2095</v>
      </c>
      <c r="AG5456">
        <v>209.78</v>
      </c>
      <c r="AH5456">
        <f t="shared" si="179"/>
        <v>0.30858960763520682</v>
      </c>
      <c r="AI5456" s="180">
        <v>-7.0525867373503193E-3</v>
      </c>
      <c r="AJ5456" s="42">
        <f ca="1">_xlfn.NORM.INV(RAND(),VAR!$F$6,VAR!$F$7)</f>
        <v>6.6981110540884495E-3</v>
      </c>
    </row>
    <row r="5457" spans="27:36" x14ac:dyDescent="0.25">
      <c r="AA5457" s="32" t="s">
        <v>1385</v>
      </c>
      <c r="AB5457">
        <v>160.31</v>
      </c>
      <c r="AC5457">
        <f t="shared" si="178"/>
        <v>-5.7388134297642113E-2</v>
      </c>
      <c r="AD5457" s="42">
        <v>-7.0610096004953826E-3</v>
      </c>
      <c r="AF5457" s="32" t="s">
        <v>1385</v>
      </c>
      <c r="AG5457">
        <v>160.31</v>
      </c>
      <c r="AH5457">
        <f t="shared" si="179"/>
        <v>-5.7388134297642113E-2</v>
      </c>
      <c r="AI5457" s="180">
        <v>-7.0610096004953826E-3</v>
      </c>
      <c r="AJ5457" s="42">
        <f ca="1">_xlfn.NORM.INV(RAND(),VAR!$F$6,VAR!$F$7)</f>
        <v>3.4178151596312122E-2</v>
      </c>
    </row>
    <row r="5458" spans="27:36" x14ac:dyDescent="0.25">
      <c r="AA5458" s="32" t="s">
        <v>2559</v>
      </c>
      <c r="AB5458">
        <v>170.07</v>
      </c>
      <c r="AC5458">
        <f t="shared" si="178"/>
        <v>0.2105487935084347</v>
      </c>
      <c r="AD5458" s="42">
        <v>-7.0644558617468656E-3</v>
      </c>
      <c r="AF5458" s="32" t="s">
        <v>2559</v>
      </c>
      <c r="AG5458">
        <v>170.07</v>
      </c>
      <c r="AH5458">
        <f t="shared" si="179"/>
        <v>0.2105487935084347</v>
      </c>
      <c r="AI5458" s="180">
        <v>-7.0644558617468656E-3</v>
      </c>
      <c r="AJ5458" s="42">
        <f ca="1">_xlfn.NORM.INV(RAND(),VAR!$F$6,VAR!$F$7)</f>
        <v>-3.0710860760458519E-2</v>
      </c>
    </row>
    <row r="5459" spans="27:36" x14ac:dyDescent="0.25">
      <c r="AA5459" s="32" t="s">
        <v>2716</v>
      </c>
      <c r="AB5459">
        <v>140.49</v>
      </c>
      <c r="AC5459">
        <f t="shared" si="178"/>
        <v>-0.26367924528301889</v>
      </c>
      <c r="AD5459" s="42">
        <v>-7.0676372888542893E-3</v>
      </c>
      <c r="AF5459" s="32" t="s">
        <v>2716</v>
      </c>
      <c r="AG5459">
        <v>140.49</v>
      </c>
      <c r="AH5459">
        <f t="shared" si="179"/>
        <v>-0.26367924528301889</v>
      </c>
      <c r="AI5459" s="180">
        <v>-7.0676372888542893E-3</v>
      </c>
      <c r="AJ5459" s="42">
        <f ca="1">_xlfn.NORM.INV(RAND(),VAR!$F$6,VAR!$F$7)</f>
        <v>-4.3800718238127846E-3</v>
      </c>
    </row>
    <row r="5460" spans="27:36" x14ac:dyDescent="0.25">
      <c r="AA5460" s="32" t="s">
        <v>2029</v>
      </c>
      <c r="AB5460">
        <v>190.8</v>
      </c>
      <c r="AC5460">
        <f t="shared" si="178"/>
        <v>-9.3155893536121637E-2</v>
      </c>
      <c r="AD5460" s="42">
        <v>-7.0774354704412623E-3</v>
      </c>
      <c r="AF5460" s="32" t="s">
        <v>2029</v>
      </c>
      <c r="AG5460">
        <v>190.8</v>
      </c>
      <c r="AH5460">
        <f t="shared" si="179"/>
        <v>-9.3155893536121637E-2</v>
      </c>
      <c r="AI5460" s="180">
        <v>-7.0774354704412623E-3</v>
      </c>
      <c r="AJ5460" s="42">
        <f ca="1">_xlfn.NORM.INV(RAND(),VAR!$F$6,VAR!$F$7)</f>
        <v>2.7856941368768578E-2</v>
      </c>
    </row>
    <row r="5461" spans="27:36" x14ac:dyDescent="0.25">
      <c r="AA5461" s="32" t="s">
        <v>2377</v>
      </c>
      <c r="AB5461">
        <v>210.4</v>
      </c>
      <c r="AC5461">
        <f t="shared" si="178"/>
        <v>20.469387755102041</v>
      </c>
      <c r="AD5461" s="42">
        <v>-7.0788107597923311E-3</v>
      </c>
      <c r="AF5461" s="32" t="s">
        <v>2377</v>
      </c>
      <c r="AG5461">
        <v>210.4</v>
      </c>
      <c r="AH5461">
        <f t="shared" si="179"/>
        <v>20.469387755102041</v>
      </c>
      <c r="AI5461" s="180">
        <v>-7.0788107597923311E-3</v>
      </c>
      <c r="AJ5461" s="42">
        <f ca="1">_xlfn.NORM.INV(RAND(),VAR!$F$6,VAR!$F$7)</f>
        <v>3.2233333777202271E-2</v>
      </c>
    </row>
    <row r="5462" spans="27:36" x14ac:dyDescent="0.25">
      <c r="AA5462" s="32" t="s">
        <v>6502</v>
      </c>
      <c r="AB5462">
        <v>9.8000000000000007</v>
      </c>
      <c r="AC5462">
        <f t="shared" si="178"/>
        <v>2.5000000000000004</v>
      </c>
      <c r="AD5462" s="42">
        <v>-7.0921985815601829E-3</v>
      </c>
      <c r="AF5462" s="32" t="s">
        <v>6502</v>
      </c>
      <c r="AG5462">
        <v>9.8000000000000007</v>
      </c>
      <c r="AH5462">
        <f t="shared" si="179"/>
        <v>2.5000000000000004</v>
      </c>
      <c r="AI5462" s="180">
        <v>-7.0921985815601829E-3</v>
      </c>
      <c r="AJ5462" s="42">
        <f ca="1">_xlfn.NORM.INV(RAND(),VAR!$F$6,VAR!$F$7)</f>
        <v>1.6811313929566483E-3</v>
      </c>
    </row>
    <row r="5463" spans="27:36" x14ac:dyDescent="0.25">
      <c r="AA5463" s="32" t="s">
        <v>7755</v>
      </c>
      <c r="AB5463">
        <v>2.8</v>
      </c>
      <c r="AC5463">
        <f t="shared" si="178"/>
        <v>-0.98994505691815993</v>
      </c>
      <c r="AD5463" s="42">
        <v>-7.0921985815602939E-3</v>
      </c>
      <c r="AF5463" s="32" t="s">
        <v>7755</v>
      </c>
      <c r="AG5463">
        <v>2.8</v>
      </c>
      <c r="AH5463">
        <f t="shared" si="179"/>
        <v>-0.98994505691815993</v>
      </c>
      <c r="AI5463" s="180">
        <v>-7.0921985815602939E-3</v>
      </c>
      <c r="AJ5463" s="42">
        <f ca="1">_xlfn.NORM.INV(RAND(),VAR!$F$6,VAR!$F$7)</f>
        <v>-3.8156883219096743E-2</v>
      </c>
    </row>
    <row r="5464" spans="27:36" x14ac:dyDescent="0.25">
      <c r="AA5464" s="32" t="s">
        <v>1051</v>
      </c>
      <c r="AB5464">
        <v>278.47000000000003</v>
      </c>
      <c r="AC5464">
        <f t="shared" si="178"/>
        <v>6.6544804837822982</v>
      </c>
      <c r="AD5464" s="42">
        <v>-7.0954859873063603E-3</v>
      </c>
      <c r="AF5464" s="32" t="s">
        <v>1051</v>
      </c>
      <c r="AG5464">
        <v>278.47000000000003</v>
      </c>
      <c r="AH5464">
        <f t="shared" si="179"/>
        <v>6.6544804837822982</v>
      </c>
      <c r="AI5464" s="180">
        <v>-7.0954859873063603E-3</v>
      </c>
      <c r="AJ5464" s="42">
        <f ca="1">_xlfn.NORM.INV(RAND(),VAR!$F$6,VAR!$F$7)</f>
        <v>-2.0131645922831485E-2</v>
      </c>
    </row>
    <row r="5465" spans="27:36" x14ac:dyDescent="0.25">
      <c r="AA5465" s="32" t="s">
        <v>5118</v>
      </c>
      <c r="AB5465">
        <v>36.380000000000003</v>
      </c>
      <c r="AC5465">
        <f t="shared" si="178"/>
        <v>1.8895949166004766</v>
      </c>
      <c r="AD5465" s="42">
        <v>-7.0960698689955803E-3</v>
      </c>
      <c r="AF5465" s="32" t="s">
        <v>5118</v>
      </c>
      <c r="AG5465">
        <v>36.380000000000003</v>
      </c>
      <c r="AH5465">
        <f t="shared" si="179"/>
        <v>1.8895949166004766</v>
      </c>
      <c r="AI5465" s="180">
        <v>-7.0960698689955803E-3</v>
      </c>
      <c r="AJ5465" s="42">
        <f ca="1">_xlfn.NORM.INV(RAND(),VAR!$F$6,VAR!$F$7)</f>
        <v>-5.4665810343221349E-2</v>
      </c>
    </row>
    <row r="5466" spans="27:36" x14ac:dyDescent="0.25">
      <c r="AA5466" s="32" t="s">
        <v>5504</v>
      </c>
      <c r="AB5466">
        <v>12.59</v>
      </c>
      <c r="AC5466">
        <f t="shared" si="178"/>
        <v>-0.6086415915449177</v>
      </c>
      <c r="AD5466" s="42">
        <v>-7.0977917981072114E-3</v>
      </c>
      <c r="AF5466" s="32" t="s">
        <v>5504</v>
      </c>
      <c r="AG5466">
        <v>12.59</v>
      </c>
      <c r="AH5466">
        <f t="shared" si="179"/>
        <v>-0.6086415915449177</v>
      </c>
      <c r="AI5466" s="180">
        <v>-7.0977917981072114E-3</v>
      </c>
      <c r="AJ5466" s="42">
        <f ca="1">_xlfn.NORM.INV(RAND(),VAR!$F$6,VAR!$F$7)</f>
        <v>1.4858438568084508E-2</v>
      </c>
    </row>
    <row r="5467" spans="27:36" x14ac:dyDescent="0.25">
      <c r="AA5467" s="32" t="s">
        <v>4977</v>
      </c>
      <c r="AB5467">
        <v>32.17</v>
      </c>
      <c r="AC5467">
        <f t="shared" si="178"/>
        <v>-0.47716561027141235</v>
      </c>
      <c r="AD5467" s="42">
        <v>-7.0987654320986415E-3</v>
      </c>
      <c r="AF5467" s="32" t="s">
        <v>4977</v>
      </c>
      <c r="AG5467">
        <v>32.17</v>
      </c>
      <c r="AH5467">
        <f t="shared" si="179"/>
        <v>-0.47716561027141235</v>
      </c>
      <c r="AI5467" s="180">
        <v>-7.0987654320986415E-3</v>
      </c>
      <c r="AJ5467" s="42">
        <f ca="1">_xlfn.NORM.INV(RAND(),VAR!$F$6,VAR!$F$7)</f>
        <v>1.7148669344433931E-3</v>
      </c>
    </row>
    <row r="5468" spans="27:36" x14ac:dyDescent="0.25">
      <c r="AA5468" s="32" t="s">
        <v>3931</v>
      </c>
      <c r="AB5468">
        <v>61.53</v>
      </c>
      <c r="AC5468">
        <f t="shared" si="178"/>
        <v>3.0032530904359147</v>
      </c>
      <c r="AD5468" s="42">
        <v>-7.1002097789252261E-3</v>
      </c>
      <c r="AF5468" s="32" t="s">
        <v>3931</v>
      </c>
      <c r="AG5468">
        <v>61.53</v>
      </c>
      <c r="AH5468">
        <f t="shared" si="179"/>
        <v>3.0032530904359147</v>
      </c>
      <c r="AI5468" s="180">
        <v>-7.1002097789252261E-3</v>
      </c>
      <c r="AJ5468" s="42">
        <f ca="1">_xlfn.NORM.INV(RAND(),VAR!$F$6,VAR!$F$7)</f>
        <v>4.2828467585208467E-3</v>
      </c>
    </row>
    <row r="5469" spans="27:36" x14ac:dyDescent="0.25">
      <c r="AA5469" s="32" t="s">
        <v>5428</v>
      </c>
      <c r="AB5469">
        <v>15.37</v>
      </c>
      <c r="AC5469">
        <f t="shared" si="178"/>
        <v>0.57157464212678932</v>
      </c>
      <c r="AD5469" s="42">
        <v>-7.10594315245483E-3</v>
      </c>
      <c r="AF5469" s="32" t="s">
        <v>5428</v>
      </c>
      <c r="AG5469">
        <v>15.37</v>
      </c>
      <c r="AH5469">
        <f t="shared" si="179"/>
        <v>0.57157464212678932</v>
      </c>
      <c r="AI5469" s="180">
        <v>-7.10594315245483E-3</v>
      </c>
      <c r="AJ5469" s="42">
        <f ca="1">_xlfn.NORM.INV(RAND(),VAR!$F$6,VAR!$F$7)</f>
        <v>-7.5906787010122257E-3</v>
      </c>
    </row>
    <row r="5470" spans="27:36" x14ac:dyDescent="0.25">
      <c r="AA5470" s="32" t="s">
        <v>6943</v>
      </c>
      <c r="AB5470">
        <v>9.7799999999999994</v>
      </c>
      <c r="AC5470">
        <f t="shared" si="178"/>
        <v>-0.94340277777777781</v>
      </c>
      <c r="AD5470" s="42">
        <v>-7.1065989847716171E-3</v>
      </c>
      <c r="AF5470" s="32" t="s">
        <v>6943</v>
      </c>
      <c r="AG5470">
        <v>9.7799999999999994</v>
      </c>
      <c r="AH5470">
        <f t="shared" si="179"/>
        <v>-0.94340277777777781</v>
      </c>
      <c r="AI5470" s="180">
        <v>-7.1065989847716171E-3</v>
      </c>
      <c r="AJ5470" s="42">
        <f ca="1">_xlfn.NORM.INV(RAND(),VAR!$F$6,VAR!$F$7)</f>
        <v>-4.7320572234692817E-3</v>
      </c>
    </row>
    <row r="5471" spans="27:36" x14ac:dyDescent="0.25">
      <c r="AA5471" s="32" t="s">
        <v>1830</v>
      </c>
      <c r="AB5471">
        <v>172.8</v>
      </c>
      <c r="AC5471">
        <f t="shared" si="178"/>
        <v>19.669856459330145</v>
      </c>
      <c r="AD5471" s="42">
        <v>-7.1247988968051734E-3</v>
      </c>
      <c r="AF5471" s="32" t="s">
        <v>1830</v>
      </c>
      <c r="AG5471">
        <v>172.8</v>
      </c>
      <c r="AH5471">
        <f t="shared" si="179"/>
        <v>19.669856459330145</v>
      </c>
      <c r="AI5471" s="180">
        <v>-7.1247988968051734E-3</v>
      </c>
      <c r="AJ5471" s="42">
        <f ca="1">_xlfn.NORM.INV(RAND(),VAR!$F$6,VAR!$F$7)</f>
        <v>-2.1558726816216761E-2</v>
      </c>
    </row>
    <row r="5472" spans="27:36" x14ac:dyDescent="0.25">
      <c r="AA5472" s="32" t="s">
        <v>6817</v>
      </c>
      <c r="AB5472">
        <v>8.36</v>
      </c>
      <c r="AC5472">
        <f t="shared" si="178"/>
        <v>-0.89415041782729809</v>
      </c>
      <c r="AD5472" s="42">
        <v>-7.1258907363420665E-3</v>
      </c>
      <c r="AF5472" s="32" t="s">
        <v>6817</v>
      </c>
      <c r="AG5472">
        <v>8.36</v>
      </c>
      <c r="AH5472">
        <f t="shared" si="179"/>
        <v>-0.89415041782729809</v>
      </c>
      <c r="AI5472" s="180">
        <v>-7.1258907363420665E-3</v>
      </c>
      <c r="AJ5472" s="42">
        <f ca="1">_xlfn.NORM.INV(RAND(),VAR!$F$6,VAR!$F$7)</f>
        <v>9.9075336372801328E-3</v>
      </c>
    </row>
    <row r="5473" spans="27:36" x14ac:dyDescent="0.25">
      <c r="AA5473" s="32" t="s">
        <v>3817</v>
      </c>
      <c r="AB5473">
        <v>78.98</v>
      </c>
      <c r="AC5473">
        <f t="shared" si="178"/>
        <v>-0.59845442066195531</v>
      </c>
      <c r="AD5473" s="42">
        <v>-7.1653048397233299E-3</v>
      </c>
      <c r="AF5473" s="32" t="s">
        <v>3817</v>
      </c>
      <c r="AG5473">
        <v>78.98</v>
      </c>
      <c r="AH5473">
        <f t="shared" si="179"/>
        <v>-0.59845442066195531</v>
      </c>
      <c r="AI5473" s="180">
        <v>-7.1653048397233299E-3</v>
      </c>
      <c r="AJ5473" s="42">
        <f ca="1">_xlfn.NORM.INV(RAND(),VAR!$F$6,VAR!$F$7)</f>
        <v>-1.2454881617779029E-2</v>
      </c>
    </row>
    <row r="5474" spans="27:36" x14ac:dyDescent="0.25">
      <c r="AA5474" s="32" t="s">
        <v>1873</v>
      </c>
      <c r="AB5474">
        <v>196.69</v>
      </c>
      <c r="AC5474">
        <f t="shared" si="178"/>
        <v>0.56103174603174599</v>
      </c>
      <c r="AD5474" s="42">
        <v>-7.1677350966635744E-3</v>
      </c>
      <c r="AF5474" s="32" t="s">
        <v>1873</v>
      </c>
      <c r="AG5474">
        <v>196.69</v>
      </c>
      <c r="AH5474">
        <f t="shared" si="179"/>
        <v>0.56103174603174599</v>
      </c>
      <c r="AI5474" s="180">
        <v>-7.1677350966635744E-3</v>
      </c>
      <c r="AJ5474" s="42">
        <f ca="1">_xlfn.NORM.INV(RAND(),VAR!$F$6,VAR!$F$7)</f>
        <v>5.5454954197235512E-3</v>
      </c>
    </row>
    <row r="5475" spans="27:36" x14ac:dyDescent="0.25">
      <c r="AA5475" s="32" t="s">
        <v>3419</v>
      </c>
      <c r="AB5475">
        <v>126</v>
      </c>
      <c r="AC5475">
        <f t="shared" si="178"/>
        <v>0.57146420553754029</v>
      </c>
      <c r="AD5475" s="42">
        <v>-7.1704357418642672E-3</v>
      </c>
      <c r="AF5475" s="32" t="s">
        <v>3419</v>
      </c>
      <c r="AG5475">
        <v>126</v>
      </c>
      <c r="AH5475">
        <f t="shared" si="179"/>
        <v>0.57146420553754029</v>
      </c>
      <c r="AI5475" s="180">
        <v>-7.1704357418642672E-3</v>
      </c>
      <c r="AJ5475" s="42">
        <f ca="1">_xlfn.NORM.INV(RAND(),VAR!$F$6,VAR!$F$7)</f>
        <v>8.6416379118521396E-3</v>
      </c>
    </row>
    <row r="5476" spans="27:36" x14ac:dyDescent="0.25">
      <c r="AA5476" s="32" t="s">
        <v>3791</v>
      </c>
      <c r="AB5476">
        <v>80.180000000000007</v>
      </c>
      <c r="AC5476">
        <f t="shared" si="178"/>
        <v>10.603473227206948</v>
      </c>
      <c r="AD5476" s="42">
        <v>-7.1817731550272157E-3</v>
      </c>
      <c r="AF5476" s="32" t="s">
        <v>3791</v>
      </c>
      <c r="AG5476">
        <v>80.180000000000007</v>
      </c>
      <c r="AH5476">
        <f t="shared" si="179"/>
        <v>10.603473227206948</v>
      </c>
      <c r="AI5476" s="180">
        <v>-7.1817731550272157E-3</v>
      </c>
      <c r="AJ5476" s="42">
        <f ca="1">_xlfn.NORM.INV(RAND(),VAR!$F$6,VAR!$F$7)</f>
        <v>1.5985003448461814E-2</v>
      </c>
    </row>
    <row r="5477" spans="27:36" x14ac:dyDescent="0.25">
      <c r="AA5477" s="32" t="s">
        <v>6306</v>
      </c>
      <c r="AB5477">
        <v>6.91</v>
      </c>
      <c r="AC5477">
        <f t="shared" si="178"/>
        <v>-0.94840203106332144</v>
      </c>
      <c r="AD5477" s="42">
        <v>-7.1839080459770166E-3</v>
      </c>
      <c r="AF5477" s="32" t="s">
        <v>6306</v>
      </c>
      <c r="AG5477">
        <v>6.91</v>
      </c>
      <c r="AH5477">
        <f t="shared" si="179"/>
        <v>-0.94840203106332144</v>
      </c>
      <c r="AI5477" s="180">
        <v>-7.1839080459770166E-3</v>
      </c>
      <c r="AJ5477" s="42">
        <f ca="1">_xlfn.NORM.INV(RAND(),VAR!$F$6,VAR!$F$7)</f>
        <v>1.311264891118754E-2</v>
      </c>
    </row>
    <row r="5478" spans="27:36" x14ac:dyDescent="0.25">
      <c r="AA5478" s="32" t="s">
        <v>3248</v>
      </c>
      <c r="AB5478">
        <v>133.91999999999999</v>
      </c>
      <c r="AC5478">
        <f t="shared" si="178"/>
        <v>-0.62163078487879297</v>
      </c>
      <c r="AD5478" s="42">
        <v>-7.1910445548224455E-3</v>
      </c>
      <c r="AF5478" s="32" t="s">
        <v>3248</v>
      </c>
      <c r="AG5478">
        <v>133.91999999999999</v>
      </c>
      <c r="AH5478">
        <f t="shared" si="179"/>
        <v>-0.62163078487879297</v>
      </c>
      <c r="AI5478" s="180">
        <v>-7.1910445548224455E-3</v>
      </c>
      <c r="AJ5478" s="42">
        <f ca="1">_xlfn.NORM.INV(RAND(),VAR!$F$6,VAR!$F$7)</f>
        <v>3.1256912444516283E-2</v>
      </c>
    </row>
    <row r="5479" spans="27:36" x14ac:dyDescent="0.25">
      <c r="AA5479" s="32" t="s">
        <v>760</v>
      </c>
      <c r="AB5479">
        <v>353.94</v>
      </c>
      <c r="AC5479">
        <f t="shared" si="178"/>
        <v>9.7222053923053622</v>
      </c>
      <c r="AD5479" s="42">
        <v>-7.2087739474347989E-3</v>
      </c>
      <c r="AF5479" s="32" t="s">
        <v>760</v>
      </c>
      <c r="AG5479">
        <v>353.94</v>
      </c>
      <c r="AH5479">
        <f t="shared" si="179"/>
        <v>9.7222053923053622</v>
      </c>
      <c r="AI5479" s="180">
        <v>-7.2087739474347989E-3</v>
      </c>
      <c r="AJ5479" s="42">
        <f ca="1">_xlfn.NORM.INV(RAND(),VAR!$F$6,VAR!$F$7)</f>
        <v>-2.4950995690182318E-2</v>
      </c>
    </row>
    <row r="5480" spans="27:36" x14ac:dyDescent="0.25">
      <c r="AA5480" s="32" t="s">
        <v>5017</v>
      </c>
      <c r="AB5480">
        <v>33.01</v>
      </c>
      <c r="AC5480">
        <f t="shared" si="178"/>
        <v>-0.77971304637971306</v>
      </c>
      <c r="AD5480" s="42">
        <v>-7.2180451127820122E-3</v>
      </c>
      <c r="AF5480" s="32" t="s">
        <v>5017</v>
      </c>
      <c r="AG5480">
        <v>33.01</v>
      </c>
      <c r="AH5480">
        <f t="shared" si="179"/>
        <v>-0.77971304637971306</v>
      </c>
      <c r="AI5480" s="180">
        <v>-7.2180451127820122E-3</v>
      </c>
      <c r="AJ5480" s="42">
        <f ca="1">_xlfn.NORM.INV(RAND(),VAR!$F$6,VAR!$F$7)</f>
        <v>2.0812216625183247E-2</v>
      </c>
    </row>
    <row r="5481" spans="27:36" x14ac:dyDescent="0.25">
      <c r="AA5481" s="32" t="s">
        <v>3037</v>
      </c>
      <c r="AB5481">
        <v>149.85</v>
      </c>
      <c r="AC5481">
        <f t="shared" si="178"/>
        <v>1.020086276624427</v>
      </c>
      <c r="AD5481" s="42">
        <v>-7.2214124817808756E-3</v>
      </c>
      <c r="AF5481" s="32" t="s">
        <v>3037</v>
      </c>
      <c r="AG5481">
        <v>149.85</v>
      </c>
      <c r="AH5481">
        <f t="shared" si="179"/>
        <v>1.020086276624427</v>
      </c>
      <c r="AI5481" s="180">
        <v>-7.2214124817808756E-3</v>
      </c>
      <c r="AJ5481" s="42">
        <f ca="1">_xlfn.NORM.INV(RAND(),VAR!$F$6,VAR!$F$7)</f>
        <v>-1.2014008451719391E-2</v>
      </c>
    </row>
    <row r="5482" spans="27:36" x14ac:dyDescent="0.25">
      <c r="AA5482" s="32" t="s">
        <v>3867</v>
      </c>
      <c r="AB5482">
        <v>74.180000000000007</v>
      </c>
      <c r="AC5482">
        <f t="shared" si="178"/>
        <v>8.0024271844660202</v>
      </c>
      <c r="AD5482" s="42">
        <v>-7.2269807280512799E-3</v>
      </c>
      <c r="AF5482" s="32" t="s">
        <v>3867</v>
      </c>
      <c r="AG5482">
        <v>74.180000000000007</v>
      </c>
      <c r="AH5482">
        <f t="shared" si="179"/>
        <v>8.0024271844660202</v>
      </c>
      <c r="AI5482" s="180">
        <v>-7.2269807280512799E-3</v>
      </c>
      <c r="AJ5482" s="42">
        <f ca="1">_xlfn.NORM.INV(RAND(),VAR!$F$6,VAR!$F$7)</f>
        <v>2.6880701362081679E-3</v>
      </c>
    </row>
    <row r="5483" spans="27:36" x14ac:dyDescent="0.25">
      <c r="AA5483" s="32" t="s">
        <v>6390</v>
      </c>
      <c r="AB5483">
        <v>8.24</v>
      </c>
      <c r="AC5483">
        <f t="shared" si="178"/>
        <v>-0.94390742001361472</v>
      </c>
      <c r="AD5483" s="42">
        <v>-7.2289156626507145E-3</v>
      </c>
      <c r="AF5483" s="32" t="s">
        <v>6390</v>
      </c>
      <c r="AG5483">
        <v>8.24</v>
      </c>
      <c r="AH5483">
        <f t="shared" si="179"/>
        <v>-0.94390742001361472</v>
      </c>
      <c r="AI5483" s="180">
        <v>-7.2289156626507145E-3</v>
      </c>
      <c r="AJ5483" s="42">
        <f ca="1">_xlfn.NORM.INV(RAND(),VAR!$F$6,VAR!$F$7)</f>
        <v>1.6650139602878325E-2</v>
      </c>
    </row>
    <row r="5484" spans="27:36" x14ac:dyDescent="0.25">
      <c r="AA5484" s="32" t="s">
        <v>3069</v>
      </c>
      <c r="AB5484">
        <v>146.9</v>
      </c>
      <c r="AC5484">
        <f t="shared" si="178"/>
        <v>0.23300318952492871</v>
      </c>
      <c r="AD5484" s="42">
        <v>-7.2311955126038718E-3</v>
      </c>
      <c r="AF5484" s="32" t="s">
        <v>3069</v>
      </c>
      <c r="AG5484">
        <v>146.9</v>
      </c>
      <c r="AH5484">
        <f t="shared" si="179"/>
        <v>0.23300318952492871</v>
      </c>
      <c r="AI5484" s="180">
        <v>-7.2311955126038718E-3</v>
      </c>
      <c r="AJ5484" s="42">
        <f ca="1">_xlfn.NORM.INV(RAND(),VAR!$F$6,VAR!$F$7)</f>
        <v>9.6111809437306791E-3</v>
      </c>
    </row>
    <row r="5485" spans="27:36" x14ac:dyDescent="0.25">
      <c r="AA5485" s="32" t="s">
        <v>3479</v>
      </c>
      <c r="AB5485">
        <v>119.14</v>
      </c>
      <c r="AC5485">
        <f t="shared" si="178"/>
        <v>20.780621572212066</v>
      </c>
      <c r="AD5485" s="42">
        <v>-7.2493958836763461E-3</v>
      </c>
      <c r="AF5485" s="32" t="s">
        <v>3479</v>
      </c>
      <c r="AG5485">
        <v>119.14</v>
      </c>
      <c r="AH5485">
        <f t="shared" si="179"/>
        <v>20.780621572212066</v>
      </c>
      <c r="AI5485" s="180">
        <v>-7.2493958836763461E-3</v>
      </c>
      <c r="AJ5485" s="42">
        <f ca="1">_xlfn.NORM.INV(RAND(),VAR!$F$6,VAR!$F$7)</f>
        <v>-2.2654282963319398E-2</v>
      </c>
    </row>
    <row r="5486" spans="27:36" x14ac:dyDescent="0.25">
      <c r="AA5486" s="32" t="s">
        <v>7366</v>
      </c>
      <c r="AB5486">
        <v>5.47</v>
      </c>
      <c r="AC5486">
        <f t="shared" si="178"/>
        <v>-0.96824198792382721</v>
      </c>
      <c r="AD5486" s="42">
        <v>-7.2595281306715442E-3</v>
      </c>
      <c r="AF5486" s="32" t="s">
        <v>7366</v>
      </c>
      <c r="AG5486">
        <v>5.47</v>
      </c>
      <c r="AH5486">
        <f t="shared" si="179"/>
        <v>-0.96824198792382721</v>
      </c>
      <c r="AI5486" s="180">
        <v>-7.2595281306715442E-3</v>
      </c>
      <c r="AJ5486" s="42">
        <f ca="1">_xlfn.NORM.INV(RAND(),VAR!$F$6,VAR!$F$7)</f>
        <v>-1.3670407685989542E-2</v>
      </c>
    </row>
    <row r="5487" spans="27:36" x14ac:dyDescent="0.25">
      <c r="AA5487" s="32" t="s">
        <v>1251</v>
      </c>
      <c r="AB5487">
        <v>172.24</v>
      </c>
      <c r="AC5487">
        <f t="shared" si="178"/>
        <v>5.3022319795096973</v>
      </c>
      <c r="AD5487" s="42">
        <v>-7.26224783861662E-3</v>
      </c>
      <c r="AF5487" s="32" t="s">
        <v>1251</v>
      </c>
      <c r="AG5487">
        <v>172.24</v>
      </c>
      <c r="AH5487">
        <f t="shared" si="179"/>
        <v>5.3022319795096973</v>
      </c>
      <c r="AI5487" s="180">
        <v>-7.26224783861662E-3</v>
      </c>
      <c r="AJ5487" s="42">
        <f ca="1">_xlfn.NORM.INV(RAND(),VAR!$F$6,VAR!$F$7)</f>
        <v>-8.7650747124840018E-3</v>
      </c>
    </row>
    <row r="5488" spans="27:36" x14ac:dyDescent="0.25">
      <c r="AA5488" s="32" t="s">
        <v>4825</v>
      </c>
      <c r="AB5488">
        <v>27.33</v>
      </c>
      <c r="AC5488">
        <f t="shared" si="178"/>
        <v>-0.83866587957497052</v>
      </c>
      <c r="AD5488" s="42">
        <v>-7.2648020341447017E-3</v>
      </c>
      <c r="AF5488" s="32" t="s">
        <v>4825</v>
      </c>
      <c r="AG5488">
        <v>27.33</v>
      </c>
      <c r="AH5488">
        <f t="shared" si="179"/>
        <v>-0.83866587957497052</v>
      </c>
      <c r="AI5488" s="180">
        <v>-7.2648020341447017E-3</v>
      </c>
      <c r="AJ5488" s="42">
        <f ca="1">_xlfn.NORM.INV(RAND(),VAR!$F$6,VAR!$F$7)</f>
        <v>1.084220458830726E-2</v>
      </c>
    </row>
    <row r="5489" spans="27:36" x14ac:dyDescent="0.25">
      <c r="AA5489" s="32" t="s">
        <v>2596</v>
      </c>
      <c r="AB5489">
        <v>169.4</v>
      </c>
      <c r="AC5489">
        <f t="shared" si="178"/>
        <v>0.33480419194704925</v>
      </c>
      <c r="AD5489" s="42">
        <v>-7.2667604313172429E-3</v>
      </c>
      <c r="AF5489" s="32" t="s">
        <v>2596</v>
      </c>
      <c r="AG5489">
        <v>169.4</v>
      </c>
      <c r="AH5489">
        <f t="shared" si="179"/>
        <v>0.33480419194704925</v>
      </c>
      <c r="AI5489" s="180">
        <v>-7.2667604313172429E-3</v>
      </c>
      <c r="AJ5489" s="42">
        <f ca="1">_xlfn.NORM.INV(RAND(),VAR!$F$6,VAR!$F$7)</f>
        <v>1.9575281787719678E-2</v>
      </c>
    </row>
    <row r="5490" spans="27:36" x14ac:dyDescent="0.25">
      <c r="AA5490" s="32" t="s">
        <v>3414</v>
      </c>
      <c r="AB5490">
        <v>126.91</v>
      </c>
      <c r="AC5490">
        <f t="shared" si="178"/>
        <v>-6.8755503375403593E-2</v>
      </c>
      <c r="AD5490" s="42">
        <v>-7.2747183979975372E-3</v>
      </c>
      <c r="AF5490" s="32" t="s">
        <v>3414</v>
      </c>
      <c r="AG5490">
        <v>126.91</v>
      </c>
      <c r="AH5490">
        <f t="shared" si="179"/>
        <v>-6.8755503375403593E-2</v>
      </c>
      <c r="AI5490" s="180">
        <v>-7.2747183979975372E-3</v>
      </c>
      <c r="AJ5490" s="42">
        <f ca="1">_xlfn.NORM.INV(RAND(),VAR!$F$6,VAR!$F$7)</f>
        <v>5.0186264894968701E-3</v>
      </c>
    </row>
    <row r="5491" spans="27:36" x14ac:dyDescent="0.25">
      <c r="AA5491" s="32" t="s">
        <v>2853</v>
      </c>
      <c r="AB5491">
        <v>136.28</v>
      </c>
      <c r="AC5491">
        <f t="shared" si="178"/>
        <v>-0.64132122647716805</v>
      </c>
      <c r="AD5491" s="42">
        <v>-7.2843822843823292E-3</v>
      </c>
      <c r="AF5491" s="32" t="s">
        <v>2853</v>
      </c>
      <c r="AG5491">
        <v>136.28</v>
      </c>
      <c r="AH5491">
        <f t="shared" si="179"/>
        <v>-0.64132122647716805</v>
      </c>
      <c r="AI5491" s="180">
        <v>-7.2843822843823292E-3</v>
      </c>
      <c r="AJ5491" s="42">
        <f ca="1">_xlfn.NORM.INV(RAND(),VAR!$F$6,VAR!$F$7)</f>
        <v>-2.2609031986380217E-3</v>
      </c>
    </row>
    <row r="5492" spans="27:36" x14ac:dyDescent="0.25">
      <c r="AA5492" s="32" t="s">
        <v>869</v>
      </c>
      <c r="AB5492">
        <v>379.95</v>
      </c>
      <c r="AC5492">
        <f t="shared" si="178"/>
        <v>22.252753977968176</v>
      </c>
      <c r="AD5492" s="42">
        <v>-7.289543815645172E-3</v>
      </c>
      <c r="AF5492" s="32" t="s">
        <v>869</v>
      </c>
      <c r="AG5492">
        <v>379.95</v>
      </c>
      <c r="AH5492">
        <f t="shared" si="179"/>
        <v>22.252753977968176</v>
      </c>
      <c r="AI5492" s="180">
        <v>-7.289543815645172E-3</v>
      </c>
      <c r="AJ5492" s="42">
        <f ca="1">_xlfn.NORM.INV(RAND(),VAR!$F$6,VAR!$F$7)</f>
        <v>3.3754303167657908E-2</v>
      </c>
    </row>
    <row r="5493" spans="27:36" x14ac:dyDescent="0.25">
      <c r="AA5493" s="32" t="s">
        <v>5367</v>
      </c>
      <c r="AB5493">
        <v>16.34</v>
      </c>
      <c r="AC5493">
        <f t="shared" si="178"/>
        <v>1</v>
      </c>
      <c r="AD5493" s="42">
        <v>-7.2904009720534679E-3</v>
      </c>
      <c r="AF5493" s="32" t="s">
        <v>5367</v>
      </c>
      <c r="AG5493">
        <v>16.34</v>
      </c>
      <c r="AH5493">
        <f t="shared" si="179"/>
        <v>1</v>
      </c>
      <c r="AI5493" s="180">
        <v>-7.2904009720534679E-3</v>
      </c>
      <c r="AJ5493" s="42">
        <f ca="1">_xlfn.NORM.INV(RAND(),VAR!$F$6,VAR!$F$7)</f>
        <v>-2.0204386104578836E-2</v>
      </c>
    </row>
    <row r="5494" spans="27:36" x14ac:dyDescent="0.25">
      <c r="AA5494" s="32" t="s">
        <v>6223</v>
      </c>
      <c r="AB5494">
        <v>8.17</v>
      </c>
      <c r="AC5494">
        <f t="shared" si="178"/>
        <v>2.4539877300613355E-3</v>
      </c>
      <c r="AD5494" s="42">
        <v>-7.2904009720534679E-3</v>
      </c>
      <c r="AF5494" s="32" t="s">
        <v>6223</v>
      </c>
      <c r="AG5494">
        <v>8.17</v>
      </c>
      <c r="AH5494">
        <f t="shared" si="179"/>
        <v>2.4539877300613355E-3</v>
      </c>
      <c r="AI5494" s="180">
        <v>-7.2904009720534679E-3</v>
      </c>
      <c r="AJ5494" s="42">
        <f ca="1">_xlfn.NORM.INV(RAND(),VAR!$F$6,VAR!$F$7)</f>
        <v>-2.302977682300417E-3</v>
      </c>
    </row>
    <row r="5495" spans="27:36" x14ac:dyDescent="0.25">
      <c r="AA5495" s="32" t="s">
        <v>6594</v>
      </c>
      <c r="AB5495">
        <v>8.15</v>
      </c>
      <c r="AC5495">
        <f t="shared" si="178"/>
        <v>-0.90148676417260964</v>
      </c>
      <c r="AD5495" s="42">
        <v>-7.3081607795372205E-3</v>
      </c>
      <c r="AF5495" s="32" t="s">
        <v>6594</v>
      </c>
      <c r="AG5495">
        <v>8.15</v>
      </c>
      <c r="AH5495">
        <f t="shared" si="179"/>
        <v>-0.90148676417260964</v>
      </c>
      <c r="AI5495" s="180">
        <v>-7.3081607795372205E-3</v>
      </c>
      <c r="AJ5495" s="42">
        <f ca="1">_xlfn.NORM.INV(RAND(),VAR!$F$6,VAR!$F$7)</f>
        <v>-1.2463539737377826E-2</v>
      </c>
    </row>
    <row r="5496" spans="27:36" x14ac:dyDescent="0.25">
      <c r="AA5496" s="32" t="s">
        <v>3770</v>
      </c>
      <c r="AB5496">
        <v>82.73</v>
      </c>
      <c r="AC5496">
        <f t="shared" si="178"/>
        <v>-0.50802806850618454</v>
      </c>
      <c r="AD5496" s="42">
        <v>-7.3194144468442524E-3</v>
      </c>
      <c r="AF5496" s="32" t="s">
        <v>3770</v>
      </c>
      <c r="AG5496">
        <v>82.73</v>
      </c>
      <c r="AH5496">
        <f t="shared" si="179"/>
        <v>-0.50802806850618454</v>
      </c>
      <c r="AI5496" s="180">
        <v>-7.3194144468442524E-3</v>
      </c>
      <c r="AJ5496" s="42">
        <f ca="1">_xlfn.NORM.INV(RAND(),VAR!$F$6,VAR!$F$7)</f>
        <v>7.9100744786785721E-3</v>
      </c>
    </row>
    <row r="5497" spans="27:36" x14ac:dyDescent="0.25">
      <c r="AA5497" s="32" t="s">
        <v>2595</v>
      </c>
      <c r="AB5497">
        <v>168.16</v>
      </c>
      <c r="AC5497">
        <f t="shared" si="178"/>
        <v>-0.5309606158652237</v>
      </c>
      <c r="AD5497" s="42">
        <v>-7.3199527744982618E-3</v>
      </c>
      <c r="AF5497" s="32" t="s">
        <v>2595</v>
      </c>
      <c r="AG5497">
        <v>168.16</v>
      </c>
      <c r="AH5497">
        <f t="shared" si="179"/>
        <v>-0.5309606158652237</v>
      </c>
      <c r="AI5497" s="180">
        <v>-7.3199527744982618E-3</v>
      </c>
      <c r="AJ5497" s="42">
        <f ca="1">_xlfn.NORM.INV(RAND(),VAR!$F$6,VAR!$F$7)</f>
        <v>-1.028960682535178E-2</v>
      </c>
    </row>
    <row r="5498" spans="27:36" x14ac:dyDescent="0.25">
      <c r="AA5498" s="32" t="s">
        <v>766</v>
      </c>
      <c r="AB5498">
        <v>358.52</v>
      </c>
      <c r="AC5498">
        <f t="shared" si="178"/>
        <v>7.2856482551421298</v>
      </c>
      <c r="AD5498" s="42">
        <v>-7.3372649998616479E-3</v>
      </c>
      <c r="AF5498" s="32" t="s">
        <v>766</v>
      </c>
      <c r="AG5498">
        <v>358.52</v>
      </c>
      <c r="AH5498">
        <f t="shared" si="179"/>
        <v>7.2856482551421298</v>
      </c>
      <c r="AI5498" s="180">
        <v>-7.3372649998616479E-3</v>
      </c>
      <c r="AJ5498" s="42">
        <f ca="1">_xlfn.NORM.INV(RAND(),VAR!$F$6,VAR!$F$7)</f>
        <v>-5.1782594241488204E-3</v>
      </c>
    </row>
    <row r="5499" spans="27:36" x14ac:dyDescent="0.25">
      <c r="AA5499" s="32" t="s">
        <v>4292</v>
      </c>
      <c r="AB5499">
        <v>43.27</v>
      </c>
      <c r="AC5499">
        <f t="shared" si="178"/>
        <v>-0.694980967150712</v>
      </c>
      <c r="AD5499" s="42">
        <v>-7.3411332874512292E-3</v>
      </c>
      <c r="AF5499" s="32" t="s">
        <v>4292</v>
      </c>
      <c r="AG5499">
        <v>43.27</v>
      </c>
      <c r="AH5499">
        <f t="shared" si="179"/>
        <v>-0.694980967150712</v>
      </c>
      <c r="AI5499" s="180">
        <v>-7.3411332874512292E-3</v>
      </c>
      <c r="AJ5499" s="42">
        <f ca="1">_xlfn.NORM.INV(RAND(),VAR!$F$6,VAR!$F$7)</f>
        <v>1.8991996583015456E-2</v>
      </c>
    </row>
    <row r="5500" spans="27:36" x14ac:dyDescent="0.25">
      <c r="AA5500" s="32" t="s">
        <v>2737</v>
      </c>
      <c r="AB5500">
        <v>141.86000000000001</v>
      </c>
      <c r="AC5500">
        <f t="shared" si="178"/>
        <v>-0.22784672327454814</v>
      </c>
      <c r="AD5500" s="42">
        <v>-7.3472815058427399E-3</v>
      </c>
      <c r="AF5500" s="32" t="s">
        <v>2737</v>
      </c>
      <c r="AG5500">
        <v>141.86000000000001</v>
      </c>
      <c r="AH5500">
        <f t="shared" si="179"/>
        <v>-0.22784672327454814</v>
      </c>
      <c r="AI5500" s="180">
        <v>-7.3472815058427399E-3</v>
      </c>
      <c r="AJ5500" s="42">
        <f ca="1">_xlfn.NORM.INV(RAND(),VAR!$F$6,VAR!$F$7)</f>
        <v>7.2873897812595571E-3</v>
      </c>
    </row>
    <row r="5501" spans="27:36" x14ac:dyDescent="0.25">
      <c r="AA5501" s="32" t="s">
        <v>2313</v>
      </c>
      <c r="AB5501">
        <v>183.72</v>
      </c>
      <c r="AC5501">
        <f t="shared" si="178"/>
        <v>-0.5053444979941305</v>
      </c>
      <c r="AD5501" s="42">
        <v>-7.3481737626972521E-3</v>
      </c>
      <c r="AF5501" s="32" t="s">
        <v>2313</v>
      </c>
      <c r="AG5501">
        <v>183.72</v>
      </c>
      <c r="AH5501">
        <f t="shared" si="179"/>
        <v>-0.5053444979941305</v>
      </c>
      <c r="AI5501" s="180">
        <v>-7.3481737626972521E-3</v>
      </c>
      <c r="AJ5501" s="42">
        <f ca="1">_xlfn.NORM.INV(RAND(),VAR!$F$6,VAR!$F$7)</f>
        <v>-1.0943604287112392E-2</v>
      </c>
    </row>
    <row r="5502" spans="27:36" x14ac:dyDescent="0.25">
      <c r="AA5502" s="32" t="s">
        <v>839</v>
      </c>
      <c r="AB5502">
        <v>371.41</v>
      </c>
      <c r="AC5502">
        <f t="shared" si="178"/>
        <v>10.984833817360441</v>
      </c>
      <c r="AD5502" s="42">
        <v>-7.3497968783408085E-3</v>
      </c>
      <c r="AF5502" s="32" t="s">
        <v>839</v>
      </c>
      <c r="AG5502">
        <v>371.41</v>
      </c>
      <c r="AH5502">
        <f t="shared" si="179"/>
        <v>10.984833817360441</v>
      </c>
      <c r="AI5502" s="180">
        <v>-7.3497968783408085E-3</v>
      </c>
      <c r="AJ5502" s="42">
        <f ca="1">_xlfn.NORM.INV(RAND(),VAR!$F$6,VAR!$F$7)</f>
        <v>-2.7383460196651613E-2</v>
      </c>
    </row>
    <row r="5503" spans="27:36" x14ac:dyDescent="0.25">
      <c r="AA5503" s="32" t="s">
        <v>5081</v>
      </c>
      <c r="AB5503">
        <v>30.99</v>
      </c>
      <c r="AC5503">
        <f t="shared" si="178"/>
        <v>-0.77450338354071169</v>
      </c>
      <c r="AD5503" s="42">
        <v>-7.3670723894939671E-3</v>
      </c>
      <c r="AF5503" s="32" t="s">
        <v>5081</v>
      </c>
      <c r="AG5503">
        <v>30.99</v>
      </c>
      <c r="AH5503">
        <f t="shared" si="179"/>
        <v>-0.77450338354071169</v>
      </c>
      <c r="AI5503" s="180">
        <v>-7.3670723894939671E-3</v>
      </c>
      <c r="AJ5503" s="42">
        <f ca="1">_xlfn.NORM.INV(RAND(),VAR!$F$6,VAR!$F$7)</f>
        <v>-1.7037095180181469E-2</v>
      </c>
    </row>
    <row r="5504" spans="27:36" x14ac:dyDescent="0.25">
      <c r="AA5504" s="32" t="s">
        <v>1712</v>
      </c>
      <c r="AB5504">
        <v>137.43</v>
      </c>
      <c r="AC5504">
        <f t="shared" si="178"/>
        <v>-2.855729129850848E-2</v>
      </c>
      <c r="AD5504" s="42">
        <v>-7.3672806067170971E-3</v>
      </c>
      <c r="AF5504" s="32" t="s">
        <v>1712</v>
      </c>
      <c r="AG5504">
        <v>137.43</v>
      </c>
      <c r="AH5504">
        <f t="shared" si="179"/>
        <v>-2.855729129850848E-2</v>
      </c>
      <c r="AI5504" s="180">
        <v>-7.3672806067170971E-3</v>
      </c>
      <c r="AJ5504" s="42">
        <f ca="1">_xlfn.NORM.INV(RAND(),VAR!$F$6,VAR!$F$7)</f>
        <v>9.1927205543181345E-3</v>
      </c>
    </row>
    <row r="5505" spans="27:36" x14ac:dyDescent="0.25">
      <c r="AA5505" s="32" t="s">
        <v>3124</v>
      </c>
      <c r="AB5505">
        <v>141.47</v>
      </c>
      <c r="AC5505">
        <f t="shared" si="178"/>
        <v>-0.17950353787263651</v>
      </c>
      <c r="AD5505" s="42">
        <v>-7.3673870333988978E-3</v>
      </c>
      <c r="AF5505" s="32" t="s">
        <v>3124</v>
      </c>
      <c r="AG5505">
        <v>141.47</v>
      </c>
      <c r="AH5505">
        <f t="shared" si="179"/>
        <v>-0.17950353787263651</v>
      </c>
      <c r="AI5505" s="180">
        <v>-7.3673870333988978E-3</v>
      </c>
      <c r="AJ5505" s="42">
        <f ca="1">_xlfn.NORM.INV(RAND(),VAR!$F$6,VAR!$F$7)</f>
        <v>-3.06299333944479E-2</v>
      </c>
    </row>
    <row r="5506" spans="27:36" x14ac:dyDescent="0.25">
      <c r="AA5506" s="32" t="s">
        <v>2562</v>
      </c>
      <c r="AB5506">
        <v>172.42</v>
      </c>
      <c r="AC5506">
        <f t="shared" si="178"/>
        <v>1.1696237573927268</v>
      </c>
      <c r="AD5506" s="42">
        <v>-7.369027058146238E-3</v>
      </c>
      <c r="AF5506" s="32" t="s">
        <v>2562</v>
      </c>
      <c r="AG5506">
        <v>172.42</v>
      </c>
      <c r="AH5506">
        <f t="shared" si="179"/>
        <v>1.1696237573927268</v>
      </c>
      <c r="AI5506" s="180">
        <v>-7.369027058146238E-3</v>
      </c>
      <c r="AJ5506" s="42">
        <f ca="1">_xlfn.NORM.INV(RAND(),VAR!$F$6,VAR!$F$7)</f>
        <v>-1.5870604264729506E-2</v>
      </c>
    </row>
    <row r="5507" spans="27:36" x14ac:dyDescent="0.25">
      <c r="AA5507" s="32" t="s">
        <v>3795</v>
      </c>
      <c r="AB5507">
        <v>79.47</v>
      </c>
      <c r="AC5507">
        <f t="shared" si="178"/>
        <v>1.468012422360248</v>
      </c>
      <c r="AD5507" s="42">
        <v>-7.3694728953285216E-3</v>
      </c>
      <c r="AF5507" s="32" t="s">
        <v>3795</v>
      </c>
      <c r="AG5507">
        <v>79.47</v>
      </c>
      <c r="AH5507">
        <f t="shared" si="179"/>
        <v>1.468012422360248</v>
      </c>
      <c r="AI5507" s="180">
        <v>-7.3694728953285216E-3</v>
      </c>
      <c r="AJ5507" s="42">
        <f ca="1">_xlfn.NORM.INV(RAND(),VAR!$F$6,VAR!$F$7)</f>
        <v>2.4689506959108504E-2</v>
      </c>
    </row>
    <row r="5508" spans="27:36" x14ac:dyDescent="0.25">
      <c r="AA5508" s="32" t="s">
        <v>5046</v>
      </c>
      <c r="AB5508">
        <v>32.200000000000003</v>
      </c>
      <c r="AC5508">
        <f t="shared" ref="AC5508:AC5571" si="180">(AB5508/AB5509)-1</f>
        <v>-0.83558006535947715</v>
      </c>
      <c r="AD5508" s="42">
        <v>-7.3982737361281137E-3</v>
      </c>
      <c r="AF5508" s="32" t="s">
        <v>5046</v>
      </c>
      <c r="AG5508">
        <v>32.200000000000003</v>
      </c>
      <c r="AH5508">
        <f t="shared" ref="AH5508:AH5571" si="181">(AG5508/AG5509)-1</f>
        <v>-0.83558006535947715</v>
      </c>
      <c r="AI5508" s="180">
        <v>-7.3982737361281137E-3</v>
      </c>
      <c r="AJ5508" s="42">
        <f ca="1">_xlfn.NORM.INV(RAND(),VAR!$F$6,VAR!$F$7)</f>
        <v>5.699382025949975E-3</v>
      </c>
    </row>
    <row r="5509" spans="27:36" x14ac:dyDescent="0.25">
      <c r="AA5509" s="32" t="s">
        <v>2025</v>
      </c>
      <c r="AB5509">
        <v>195.84</v>
      </c>
      <c r="AC5509">
        <f t="shared" si="180"/>
        <v>3.7122232916265636</v>
      </c>
      <c r="AD5509" s="42">
        <v>-7.3998986315256809E-3</v>
      </c>
      <c r="AF5509" s="32" t="s">
        <v>2025</v>
      </c>
      <c r="AG5509">
        <v>195.84</v>
      </c>
      <c r="AH5509">
        <f t="shared" si="181"/>
        <v>3.7122232916265636</v>
      </c>
      <c r="AI5509" s="180">
        <v>-7.3998986315256809E-3</v>
      </c>
      <c r="AJ5509" s="42">
        <f ca="1">_xlfn.NORM.INV(RAND(),VAR!$F$6,VAR!$F$7)</f>
        <v>1.5747440235917353E-2</v>
      </c>
    </row>
    <row r="5510" spans="27:36" x14ac:dyDescent="0.25">
      <c r="AA5510" s="32" t="s">
        <v>4327</v>
      </c>
      <c r="AB5510">
        <v>41.56</v>
      </c>
      <c r="AC5510">
        <f t="shared" si="180"/>
        <v>4.1691542288557226</v>
      </c>
      <c r="AD5510" s="42">
        <v>-7.4038691187006123E-3</v>
      </c>
      <c r="AF5510" s="32" t="s">
        <v>4327</v>
      </c>
      <c r="AG5510">
        <v>41.56</v>
      </c>
      <c r="AH5510">
        <f t="shared" si="181"/>
        <v>4.1691542288557226</v>
      </c>
      <c r="AI5510" s="180">
        <v>-7.4038691187006123E-3</v>
      </c>
      <c r="AJ5510" s="42">
        <f ca="1">_xlfn.NORM.INV(RAND(),VAR!$F$6,VAR!$F$7)</f>
        <v>-2.4618989563557112E-2</v>
      </c>
    </row>
    <row r="5511" spans="27:36" x14ac:dyDescent="0.25">
      <c r="AA5511" s="32" t="s">
        <v>6538</v>
      </c>
      <c r="AB5511">
        <v>8.0399999999999991</v>
      </c>
      <c r="AC5511">
        <f t="shared" si="180"/>
        <v>-0.94379587556798328</v>
      </c>
      <c r="AD5511" s="42">
        <v>-7.4074074074074181E-3</v>
      </c>
      <c r="AF5511" s="32" t="s">
        <v>6538</v>
      </c>
      <c r="AG5511">
        <v>8.0399999999999991</v>
      </c>
      <c r="AH5511">
        <f t="shared" si="181"/>
        <v>-0.94379587556798328</v>
      </c>
      <c r="AI5511" s="180">
        <v>-7.4074074074074181E-3</v>
      </c>
      <c r="AJ5511" s="42">
        <f ca="1">_xlfn.NORM.INV(RAND(),VAR!$F$6,VAR!$F$7)</f>
        <v>2.0182995609847108E-3</v>
      </c>
    </row>
    <row r="5512" spans="27:36" x14ac:dyDescent="0.25">
      <c r="AA5512" s="32" t="s">
        <v>3158</v>
      </c>
      <c r="AB5512">
        <v>143.05000000000001</v>
      </c>
      <c r="AC5512">
        <f t="shared" si="180"/>
        <v>20.414670658682638</v>
      </c>
      <c r="AD5512" s="42">
        <v>-7.4243685817373395E-3</v>
      </c>
      <c r="AF5512" s="32" t="s">
        <v>3158</v>
      </c>
      <c r="AG5512">
        <v>143.05000000000001</v>
      </c>
      <c r="AH5512">
        <f t="shared" si="181"/>
        <v>20.414670658682638</v>
      </c>
      <c r="AI5512" s="180">
        <v>-7.4243685817373395E-3</v>
      </c>
      <c r="AJ5512" s="42">
        <f ca="1">_xlfn.NORM.INV(RAND(),VAR!$F$6,VAR!$F$7)</f>
        <v>4.3865962464520111E-2</v>
      </c>
    </row>
    <row r="5513" spans="27:36" x14ac:dyDescent="0.25">
      <c r="AA5513" s="32" t="s">
        <v>6117</v>
      </c>
      <c r="AB5513">
        <v>6.68</v>
      </c>
      <c r="AC5513">
        <f t="shared" si="180"/>
        <v>-0.96575061525840855</v>
      </c>
      <c r="AD5513" s="42">
        <v>-7.429420505200679E-3</v>
      </c>
      <c r="AF5513" s="32" t="s">
        <v>6117</v>
      </c>
      <c r="AG5513">
        <v>6.68</v>
      </c>
      <c r="AH5513">
        <f t="shared" si="181"/>
        <v>-0.96575061525840855</v>
      </c>
      <c r="AI5513" s="180">
        <v>-7.429420505200679E-3</v>
      </c>
      <c r="AJ5513" s="42">
        <f ca="1">_xlfn.NORM.INV(RAND(),VAR!$F$6,VAR!$F$7)</f>
        <v>-1.0576191921610325E-2</v>
      </c>
    </row>
    <row r="5514" spans="27:36" x14ac:dyDescent="0.25">
      <c r="AA5514" s="32" t="s">
        <v>1997</v>
      </c>
      <c r="AB5514">
        <v>195.04</v>
      </c>
      <c r="AC5514">
        <f t="shared" si="180"/>
        <v>2.8439101300748915</v>
      </c>
      <c r="AD5514" s="42">
        <v>-7.4300254452926984E-3</v>
      </c>
      <c r="AF5514" s="32" t="s">
        <v>1997</v>
      </c>
      <c r="AG5514">
        <v>195.04</v>
      </c>
      <c r="AH5514">
        <f t="shared" si="181"/>
        <v>2.8439101300748915</v>
      </c>
      <c r="AI5514" s="180">
        <v>-7.4300254452926984E-3</v>
      </c>
      <c r="AJ5514" s="42">
        <f ca="1">_xlfn.NORM.INV(RAND(),VAR!$F$6,VAR!$F$7)</f>
        <v>1.9612953231160312E-2</v>
      </c>
    </row>
    <row r="5515" spans="27:36" x14ac:dyDescent="0.25">
      <c r="AA5515" s="32" t="s">
        <v>4128</v>
      </c>
      <c r="AB5515">
        <v>50.74</v>
      </c>
      <c r="AC5515">
        <f t="shared" si="180"/>
        <v>-0.3662253310017487</v>
      </c>
      <c r="AD5515" s="42">
        <v>-7.4334898278559658E-3</v>
      </c>
      <c r="AF5515" s="32" t="s">
        <v>4128</v>
      </c>
      <c r="AG5515">
        <v>50.74</v>
      </c>
      <c r="AH5515">
        <f t="shared" si="181"/>
        <v>-0.3662253310017487</v>
      </c>
      <c r="AI5515" s="180">
        <v>-7.4334898278559658E-3</v>
      </c>
      <c r="AJ5515" s="42">
        <f ca="1">_xlfn.NORM.INV(RAND(),VAR!$F$6,VAR!$F$7)</f>
        <v>1.1239716703169467E-2</v>
      </c>
    </row>
    <row r="5516" spans="27:36" x14ac:dyDescent="0.25">
      <c r="AA5516" s="32" t="s">
        <v>3796</v>
      </c>
      <c r="AB5516">
        <v>80.06</v>
      </c>
      <c r="AC5516">
        <f t="shared" si="180"/>
        <v>5.6716666666666669</v>
      </c>
      <c r="AD5516" s="42">
        <v>-7.4386312918421904E-3</v>
      </c>
      <c r="AF5516" s="32" t="s">
        <v>3796</v>
      </c>
      <c r="AG5516">
        <v>80.06</v>
      </c>
      <c r="AH5516">
        <f t="shared" si="181"/>
        <v>5.6716666666666669</v>
      </c>
      <c r="AI5516" s="180">
        <v>-7.4386312918421904E-3</v>
      </c>
      <c r="AJ5516" s="42">
        <f ca="1">_xlfn.NORM.INV(RAND(),VAR!$F$6,VAR!$F$7)</f>
        <v>-9.7017630378294518E-3</v>
      </c>
    </row>
    <row r="5517" spans="27:36" x14ac:dyDescent="0.25">
      <c r="AA5517" s="32" t="s">
        <v>5554</v>
      </c>
      <c r="AB5517">
        <v>12</v>
      </c>
      <c r="AC5517">
        <f t="shared" si="180"/>
        <v>-0.96900586305757164</v>
      </c>
      <c r="AD5517" s="42">
        <v>-7.4441687344912744E-3</v>
      </c>
      <c r="AF5517" s="32" t="s">
        <v>5554</v>
      </c>
      <c r="AG5517">
        <v>12</v>
      </c>
      <c r="AH5517">
        <f t="shared" si="181"/>
        <v>-0.96900586305757164</v>
      </c>
      <c r="AI5517" s="180">
        <v>-7.4441687344912744E-3</v>
      </c>
      <c r="AJ5517" s="42">
        <f ca="1">_xlfn.NORM.INV(RAND(),VAR!$F$6,VAR!$F$7)</f>
        <v>-3.0868294399415883E-2</v>
      </c>
    </row>
    <row r="5518" spans="27:36" x14ac:dyDescent="0.25">
      <c r="AA5518" s="32" t="s">
        <v>428</v>
      </c>
      <c r="AB5518">
        <v>387.17</v>
      </c>
      <c r="AC5518">
        <f t="shared" si="180"/>
        <v>2.8285350047806412E-2</v>
      </c>
      <c r="AD5518" s="42">
        <v>-7.4600082034453896E-3</v>
      </c>
      <c r="AF5518" s="32" t="s">
        <v>428</v>
      </c>
      <c r="AG5518">
        <v>387.17</v>
      </c>
      <c r="AH5518">
        <f t="shared" si="181"/>
        <v>2.8285350047806412E-2</v>
      </c>
      <c r="AI5518" s="180">
        <v>-7.4600082034453896E-3</v>
      </c>
      <c r="AJ5518" s="42">
        <f ca="1">_xlfn.NORM.INV(RAND(),VAR!$F$6,VAR!$F$7)</f>
        <v>6.425695007427944E-4</v>
      </c>
    </row>
    <row r="5519" spans="27:36" x14ac:dyDescent="0.25">
      <c r="AA5519" s="32" t="s">
        <v>828</v>
      </c>
      <c r="AB5519">
        <v>376.52</v>
      </c>
      <c r="AC5519">
        <f t="shared" si="180"/>
        <v>46.182957393483704</v>
      </c>
      <c r="AD5519" s="42">
        <v>-7.460129168314289E-3</v>
      </c>
      <c r="AF5519" s="32" t="s">
        <v>828</v>
      </c>
      <c r="AG5519">
        <v>376.52</v>
      </c>
      <c r="AH5519">
        <f t="shared" si="181"/>
        <v>46.182957393483704</v>
      </c>
      <c r="AI5519" s="180">
        <v>-7.460129168314289E-3</v>
      </c>
      <c r="AJ5519" s="42">
        <f ca="1">_xlfn.NORM.INV(RAND(),VAR!$F$6,VAR!$F$7)</f>
        <v>-1.6191088630921437E-3</v>
      </c>
    </row>
    <row r="5520" spans="27:36" x14ac:dyDescent="0.25">
      <c r="AA5520" s="32" t="s">
        <v>6375</v>
      </c>
      <c r="AB5520">
        <v>7.98</v>
      </c>
      <c r="AC5520">
        <f t="shared" si="180"/>
        <v>-0.94112439132359449</v>
      </c>
      <c r="AD5520" s="42">
        <v>-7.4626865671639786E-3</v>
      </c>
      <c r="AF5520" s="32" t="s">
        <v>6375</v>
      </c>
      <c r="AG5520">
        <v>7.98</v>
      </c>
      <c r="AH5520">
        <f t="shared" si="181"/>
        <v>-0.94112439132359449</v>
      </c>
      <c r="AI5520" s="180">
        <v>-7.4626865671639786E-3</v>
      </c>
      <c r="AJ5520" s="42">
        <f ca="1">_xlfn.NORM.INV(RAND(),VAR!$F$6,VAR!$F$7)</f>
        <v>-1.4683418925350137E-2</v>
      </c>
    </row>
    <row r="5521" spans="27:36" x14ac:dyDescent="0.25">
      <c r="AA5521" s="32" t="s">
        <v>2856</v>
      </c>
      <c r="AB5521">
        <v>135.54</v>
      </c>
      <c r="AC5521">
        <f t="shared" si="180"/>
        <v>8.2772073921971252</v>
      </c>
      <c r="AD5521" s="42">
        <v>-7.4692442882250409E-3</v>
      </c>
      <c r="AF5521" s="32" t="s">
        <v>2856</v>
      </c>
      <c r="AG5521">
        <v>135.54</v>
      </c>
      <c r="AH5521">
        <f t="shared" si="181"/>
        <v>8.2772073921971252</v>
      </c>
      <c r="AI5521" s="180">
        <v>-7.4692442882250409E-3</v>
      </c>
      <c r="AJ5521" s="42">
        <f ca="1">_xlfn.NORM.INV(RAND(),VAR!$F$6,VAR!$F$7)</f>
        <v>6.5845612744349965E-3</v>
      </c>
    </row>
    <row r="5522" spans="27:36" x14ac:dyDescent="0.25">
      <c r="AA5522" s="32" t="s">
        <v>5469</v>
      </c>
      <c r="AB5522">
        <v>14.61</v>
      </c>
      <c r="AC5522">
        <f t="shared" si="180"/>
        <v>1.2036199095022626</v>
      </c>
      <c r="AD5522" s="42">
        <v>-7.4728260869566521E-3</v>
      </c>
      <c r="AF5522" s="32" t="s">
        <v>5469</v>
      </c>
      <c r="AG5522">
        <v>14.61</v>
      </c>
      <c r="AH5522">
        <f t="shared" si="181"/>
        <v>1.2036199095022626</v>
      </c>
      <c r="AI5522" s="180">
        <v>-7.4728260869566521E-3</v>
      </c>
      <c r="AJ5522" s="42">
        <f ca="1">_xlfn.NORM.INV(RAND(),VAR!$F$6,VAR!$F$7)</f>
        <v>3.3684634712595361E-3</v>
      </c>
    </row>
    <row r="5523" spans="27:36" x14ac:dyDescent="0.25">
      <c r="AA5523" s="32" t="s">
        <v>6116</v>
      </c>
      <c r="AB5523">
        <v>6.63</v>
      </c>
      <c r="AC5523">
        <f t="shared" si="180"/>
        <v>-0.95494699646643111</v>
      </c>
      <c r="AD5523" s="42">
        <v>-7.4850299401196807E-3</v>
      </c>
      <c r="AF5523" s="32" t="s">
        <v>6116</v>
      </c>
      <c r="AG5523">
        <v>6.63</v>
      </c>
      <c r="AH5523">
        <f t="shared" si="181"/>
        <v>-0.95494699646643111</v>
      </c>
      <c r="AI5523" s="180">
        <v>-7.4850299401196807E-3</v>
      </c>
      <c r="AJ5523" s="42">
        <f ca="1">_xlfn.NORM.INV(RAND(),VAR!$F$6,VAR!$F$7)</f>
        <v>-3.227258795856424E-2</v>
      </c>
    </row>
    <row r="5524" spans="27:36" x14ac:dyDescent="0.25">
      <c r="AA5524" s="32" t="s">
        <v>3154</v>
      </c>
      <c r="AB5524">
        <v>147.16</v>
      </c>
      <c r="AC5524">
        <f t="shared" si="180"/>
        <v>-0.46358533206969454</v>
      </c>
      <c r="AD5524" s="42">
        <v>-7.4863424833075953E-3</v>
      </c>
      <c r="AF5524" s="32" t="s">
        <v>3154</v>
      </c>
      <c r="AG5524">
        <v>147.16</v>
      </c>
      <c r="AH5524">
        <f t="shared" si="181"/>
        <v>-0.46358533206969454</v>
      </c>
      <c r="AI5524" s="180">
        <v>-7.4863424833075953E-3</v>
      </c>
      <c r="AJ5524" s="42">
        <f ca="1">_xlfn.NORM.INV(RAND(),VAR!$F$6,VAR!$F$7)</f>
        <v>2.0249628609408026E-2</v>
      </c>
    </row>
    <row r="5525" spans="27:36" x14ac:dyDescent="0.25">
      <c r="AA5525" s="32" t="s">
        <v>1017</v>
      </c>
      <c r="AB5525">
        <v>274.33999999999997</v>
      </c>
      <c r="AC5525">
        <f t="shared" si="180"/>
        <v>7.2807123453063678</v>
      </c>
      <c r="AD5525" s="42">
        <v>-7.4888752215912513E-3</v>
      </c>
      <c r="AF5525" s="32" t="s">
        <v>1017</v>
      </c>
      <c r="AG5525">
        <v>274.33999999999997</v>
      </c>
      <c r="AH5525">
        <f t="shared" si="181"/>
        <v>7.2807123453063678</v>
      </c>
      <c r="AI5525" s="180">
        <v>-7.4888752215912513E-3</v>
      </c>
      <c r="AJ5525" s="42">
        <f ca="1">_xlfn.NORM.INV(RAND(),VAR!$F$6,VAR!$F$7)</f>
        <v>-2.6591763842438321E-2</v>
      </c>
    </row>
    <row r="5526" spans="27:36" x14ac:dyDescent="0.25">
      <c r="AA5526" s="32" t="s">
        <v>5001</v>
      </c>
      <c r="AB5526">
        <v>33.130000000000003</v>
      </c>
      <c r="AC5526">
        <f t="shared" si="180"/>
        <v>-0.84329028901187264</v>
      </c>
      <c r="AD5526" s="42">
        <v>-7.4895146794488054E-3</v>
      </c>
      <c r="AF5526" s="32" t="s">
        <v>5001</v>
      </c>
      <c r="AG5526">
        <v>33.130000000000003</v>
      </c>
      <c r="AH5526">
        <f t="shared" si="181"/>
        <v>-0.84329028901187264</v>
      </c>
      <c r="AI5526" s="180">
        <v>-7.4895146794488054E-3</v>
      </c>
      <c r="AJ5526" s="42">
        <f ca="1">_xlfn.NORM.INV(RAND(),VAR!$F$6,VAR!$F$7)</f>
        <v>-1.8088529528217132E-2</v>
      </c>
    </row>
    <row r="5527" spans="27:36" x14ac:dyDescent="0.25">
      <c r="AA5527" s="32" t="s">
        <v>1922</v>
      </c>
      <c r="AB5527">
        <v>211.41</v>
      </c>
      <c r="AC5527">
        <f t="shared" si="180"/>
        <v>-0.34111450476843486</v>
      </c>
      <c r="AD5527" s="42">
        <v>-7.5113844420449105E-3</v>
      </c>
      <c r="AF5527" s="32" t="s">
        <v>1922</v>
      </c>
      <c r="AG5527">
        <v>211.41</v>
      </c>
      <c r="AH5527">
        <f t="shared" si="181"/>
        <v>-0.34111450476843486</v>
      </c>
      <c r="AI5527" s="180">
        <v>-7.5113844420449105E-3</v>
      </c>
      <c r="AJ5527" s="42">
        <f ca="1">_xlfn.NORM.INV(RAND(),VAR!$F$6,VAR!$F$7)</f>
        <v>2.120855787984001E-3</v>
      </c>
    </row>
    <row r="5528" spans="27:36" x14ac:dyDescent="0.25">
      <c r="AA5528" s="32" t="s">
        <v>992</v>
      </c>
      <c r="AB5528">
        <v>320.86</v>
      </c>
      <c r="AC5528">
        <f t="shared" si="180"/>
        <v>120.53787878787878</v>
      </c>
      <c r="AD5528" s="42">
        <v>-7.5164712796560451E-3</v>
      </c>
      <c r="AF5528" s="32" t="s">
        <v>992</v>
      </c>
      <c r="AG5528">
        <v>320.86</v>
      </c>
      <c r="AH5528">
        <f t="shared" si="181"/>
        <v>120.53787878787878</v>
      </c>
      <c r="AI5528" s="180">
        <v>-7.5164712796560451E-3</v>
      </c>
      <c r="AJ5528" s="42">
        <f ca="1">_xlfn.NORM.INV(RAND(),VAR!$F$6,VAR!$F$7)</f>
        <v>1.9550926606787717E-2</v>
      </c>
    </row>
    <row r="5529" spans="27:36" x14ac:dyDescent="0.25">
      <c r="AA5529" s="32" t="s">
        <v>7744</v>
      </c>
      <c r="AB5529">
        <v>2.64</v>
      </c>
      <c r="AC5529">
        <f t="shared" si="180"/>
        <v>-0.9199514857489387</v>
      </c>
      <c r="AD5529" s="42">
        <v>-7.5187969924812581E-3</v>
      </c>
      <c r="AF5529" s="32" t="s">
        <v>7744</v>
      </c>
      <c r="AG5529">
        <v>2.64</v>
      </c>
      <c r="AH5529">
        <f t="shared" si="181"/>
        <v>-0.9199514857489387</v>
      </c>
      <c r="AI5529" s="180">
        <v>-7.5187969924812581E-3</v>
      </c>
      <c r="AJ5529" s="42">
        <f ca="1">_xlfn.NORM.INV(RAND(),VAR!$F$6,VAR!$F$7)</f>
        <v>2.7990676369770275E-4</v>
      </c>
    </row>
    <row r="5530" spans="27:36" x14ac:dyDescent="0.25">
      <c r="AA5530" s="32" t="s">
        <v>4987</v>
      </c>
      <c r="AB5530">
        <v>32.979999999999997</v>
      </c>
      <c r="AC5530">
        <f t="shared" si="180"/>
        <v>-0.77464981209429451</v>
      </c>
      <c r="AD5530" s="42">
        <v>-7.523322299127333E-3</v>
      </c>
      <c r="AF5530" s="32" t="s">
        <v>4987</v>
      </c>
      <c r="AG5530">
        <v>32.979999999999997</v>
      </c>
      <c r="AH5530">
        <f t="shared" si="181"/>
        <v>-0.77464981209429451</v>
      </c>
      <c r="AI5530" s="180">
        <v>-7.523322299127333E-3</v>
      </c>
      <c r="AJ5530" s="42">
        <f ca="1">_xlfn.NORM.INV(RAND(),VAR!$F$6,VAR!$F$7)</f>
        <v>-5.0312832758740468E-3</v>
      </c>
    </row>
    <row r="5531" spans="27:36" x14ac:dyDescent="0.25">
      <c r="AA5531" s="32" t="s">
        <v>3095</v>
      </c>
      <c r="AB5531">
        <v>146.35</v>
      </c>
      <c r="AC5531">
        <f t="shared" si="180"/>
        <v>12.898385565052232</v>
      </c>
      <c r="AD5531" s="42">
        <v>-7.5274650752747974E-3</v>
      </c>
      <c r="AF5531" s="32" t="s">
        <v>3095</v>
      </c>
      <c r="AG5531">
        <v>146.35</v>
      </c>
      <c r="AH5531">
        <f t="shared" si="181"/>
        <v>12.898385565052232</v>
      </c>
      <c r="AI5531" s="180">
        <v>-7.5274650752747974E-3</v>
      </c>
      <c r="AJ5531" s="42">
        <f ca="1">_xlfn.NORM.INV(RAND(),VAR!$F$6,VAR!$F$7)</f>
        <v>-6.666335920473848E-3</v>
      </c>
    </row>
    <row r="5532" spans="27:36" x14ac:dyDescent="0.25">
      <c r="AA5532" s="32" t="s">
        <v>6867</v>
      </c>
      <c r="AB5532">
        <v>10.53</v>
      </c>
      <c r="AC5532">
        <f t="shared" si="180"/>
        <v>-0.92521837937646478</v>
      </c>
      <c r="AD5532" s="42">
        <v>-7.5400565504241124E-3</v>
      </c>
      <c r="AF5532" s="32" t="s">
        <v>6867</v>
      </c>
      <c r="AG5532">
        <v>10.53</v>
      </c>
      <c r="AH5532">
        <f t="shared" si="181"/>
        <v>-0.92521837937646478</v>
      </c>
      <c r="AI5532" s="180">
        <v>-7.5400565504241124E-3</v>
      </c>
      <c r="AJ5532" s="42">
        <f ca="1">_xlfn.NORM.INV(RAND(),VAR!$F$6,VAR!$F$7)</f>
        <v>-1.9775278561104673E-2</v>
      </c>
    </row>
    <row r="5533" spans="27:36" x14ac:dyDescent="0.25">
      <c r="AA5533" s="32" t="s">
        <v>3181</v>
      </c>
      <c r="AB5533">
        <v>140.81</v>
      </c>
      <c r="AC5533">
        <f t="shared" si="180"/>
        <v>0.64998828216545568</v>
      </c>
      <c r="AD5533" s="42">
        <v>-7.5415844375528174E-3</v>
      </c>
      <c r="AF5533" s="32" t="s">
        <v>3181</v>
      </c>
      <c r="AG5533">
        <v>140.81</v>
      </c>
      <c r="AH5533">
        <f t="shared" si="181"/>
        <v>0.64998828216545568</v>
      </c>
      <c r="AI5533" s="180">
        <v>-7.5415844375528174E-3</v>
      </c>
      <c r="AJ5533" s="42">
        <f ca="1">_xlfn.NORM.INV(RAND(),VAR!$F$6,VAR!$F$7)</f>
        <v>-8.8324272415299162E-3</v>
      </c>
    </row>
    <row r="5534" spans="27:36" x14ac:dyDescent="0.25">
      <c r="AA5534" s="32" t="s">
        <v>3682</v>
      </c>
      <c r="AB5534">
        <v>85.34</v>
      </c>
      <c r="AC5534">
        <f t="shared" si="180"/>
        <v>0.75705167799052919</v>
      </c>
      <c r="AD5534" s="42">
        <v>-7.5590184905220958E-3</v>
      </c>
      <c r="AF5534" s="32" t="s">
        <v>3682</v>
      </c>
      <c r="AG5534">
        <v>85.34</v>
      </c>
      <c r="AH5534">
        <f t="shared" si="181"/>
        <v>0.75705167799052919</v>
      </c>
      <c r="AI5534" s="180">
        <v>-7.5590184905220958E-3</v>
      </c>
      <c r="AJ5534" s="42">
        <f ca="1">_xlfn.NORM.INV(RAND(),VAR!$F$6,VAR!$F$7)</f>
        <v>-1.49607845887053E-3</v>
      </c>
    </row>
    <row r="5535" spans="27:36" x14ac:dyDescent="0.25">
      <c r="AA5535" s="32" t="s">
        <v>4234</v>
      </c>
      <c r="AB5535">
        <v>48.57</v>
      </c>
      <c r="AC5535">
        <f t="shared" si="180"/>
        <v>-0.61038023423712495</v>
      </c>
      <c r="AD5535" s="42">
        <v>-7.5602778912954305E-3</v>
      </c>
      <c r="AF5535" s="32" t="s">
        <v>4234</v>
      </c>
      <c r="AG5535">
        <v>48.57</v>
      </c>
      <c r="AH5535">
        <f t="shared" si="181"/>
        <v>-0.61038023423712495</v>
      </c>
      <c r="AI5535" s="180">
        <v>-7.5602778912954305E-3</v>
      </c>
      <c r="AJ5535" s="42">
        <f ca="1">_xlfn.NORM.INV(RAND(),VAR!$F$6,VAR!$F$7)</f>
        <v>-9.4526364173289947E-3</v>
      </c>
    </row>
    <row r="5536" spans="27:36" x14ac:dyDescent="0.25">
      <c r="AA5536" s="32" t="s">
        <v>3448</v>
      </c>
      <c r="AB5536">
        <v>124.66</v>
      </c>
      <c r="AC5536">
        <f t="shared" si="180"/>
        <v>-0.20146050861571974</v>
      </c>
      <c r="AD5536" s="42">
        <v>-7.5630921105007687E-3</v>
      </c>
      <c r="AF5536" s="32" t="s">
        <v>3448</v>
      </c>
      <c r="AG5536">
        <v>124.66</v>
      </c>
      <c r="AH5536">
        <f t="shared" si="181"/>
        <v>-0.20146050861571974</v>
      </c>
      <c r="AI5536" s="180">
        <v>-7.5630921105007687E-3</v>
      </c>
      <c r="AJ5536" s="42">
        <f ca="1">_xlfn.NORM.INV(RAND(),VAR!$F$6,VAR!$F$7)</f>
        <v>-2.9004679508897437E-2</v>
      </c>
    </row>
    <row r="5537" spans="27:36" x14ac:dyDescent="0.25">
      <c r="AA5537" s="32" t="s">
        <v>1418</v>
      </c>
      <c r="AB5537">
        <v>156.11000000000001</v>
      </c>
      <c r="AC5537">
        <f t="shared" si="180"/>
        <v>5.2644462279293744</v>
      </c>
      <c r="AD5537" s="42">
        <v>-7.5651621106166411E-3</v>
      </c>
      <c r="AF5537" s="32" t="s">
        <v>1418</v>
      </c>
      <c r="AG5537">
        <v>156.11000000000001</v>
      </c>
      <c r="AH5537">
        <f t="shared" si="181"/>
        <v>5.2644462279293744</v>
      </c>
      <c r="AI5537" s="180">
        <v>-7.5651621106166411E-3</v>
      </c>
      <c r="AJ5537" s="42">
        <f ca="1">_xlfn.NORM.INV(RAND(),VAR!$F$6,VAR!$F$7)</f>
        <v>1.4830197897872311E-2</v>
      </c>
    </row>
    <row r="5538" spans="27:36" x14ac:dyDescent="0.25">
      <c r="AA5538" s="32" t="s">
        <v>5190</v>
      </c>
      <c r="AB5538">
        <v>24.92</v>
      </c>
      <c r="AC5538">
        <f t="shared" si="180"/>
        <v>-0.73968452940562002</v>
      </c>
      <c r="AD5538" s="42">
        <v>-7.5667064914375359E-3</v>
      </c>
      <c r="AF5538" s="32" t="s">
        <v>5190</v>
      </c>
      <c r="AG5538">
        <v>24.92</v>
      </c>
      <c r="AH5538">
        <f t="shared" si="181"/>
        <v>-0.73968452940562002</v>
      </c>
      <c r="AI5538" s="180">
        <v>-7.5667064914375359E-3</v>
      </c>
      <c r="AJ5538" s="42">
        <f ca="1">_xlfn.NORM.INV(RAND(),VAR!$F$6,VAR!$F$7)</f>
        <v>-2.3572507969125096E-2</v>
      </c>
    </row>
    <row r="5539" spans="27:36" x14ac:dyDescent="0.25">
      <c r="AA5539" s="32" t="s">
        <v>3637</v>
      </c>
      <c r="AB5539">
        <v>95.73</v>
      </c>
      <c r="AC5539">
        <f t="shared" si="180"/>
        <v>-0.67399965945853901</v>
      </c>
      <c r="AD5539" s="42">
        <v>-7.5679037943188199E-3</v>
      </c>
      <c r="AF5539" s="32" t="s">
        <v>3637</v>
      </c>
      <c r="AG5539">
        <v>95.73</v>
      </c>
      <c r="AH5539">
        <f t="shared" si="181"/>
        <v>-0.67399965945853901</v>
      </c>
      <c r="AI5539" s="180">
        <v>-7.5679037943188199E-3</v>
      </c>
      <c r="AJ5539" s="42">
        <f ca="1">_xlfn.NORM.INV(RAND(),VAR!$F$6,VAR!$F$7)</f>
        <v>-1.2994746434501237E-2</v>
      </c>
    </row>
    <row r="5540" spans="27:36" x14ac:dyDescent="0.25">
      <c r="AA5540" s="32" t="s">
        <v>250</v>
      </c>
      <c r="AB5540">
        <v>293.64999999999998</v>
      </c>
      <c r="AC5540">
        <f t="shared" si="180"/>
        <v>3.2276130146847111</v>
      </c>
      <c r="AD5540" s="42">
        <v>-7.5703808847883414E-3</v>
      </c>
      <c r="AF5540" s="32" t="s">
        <v>250</v>
      </c>
      <c r="AG5540">
        <v>293.64999999999998</v>
      </c>
      <c r="AH5540">
        <f t="shared" si="181"/>
        <v>3.2276130146847111</v>
      </c>
      <c r="AI5540" s="180">
        <v>-7.5703808847883414E-3</v>
      </c>
      <c r="AJ5540" s="42">
        <f ca="1">_xlfn.NORM.INV(RAND(),VAR!$F$6,VAR!$F$7)</f>
        <v>2.8897735227088736E-3</v>
      </c>
    </row>
    <row r="5541" spans="27:36" x14ac:dyDescent="0.25">
      <c r="AA5541" s="32" t="s">
        <v>4005</v>
      </c>
      <c r="AB5541">
        <v>69.459999999999994</v>
      </c>
      <c r="AC5541">
        <f t="shared" si="180"/>
        <v>9.6045801526717547</v>
      </c>
      <c r="AD5541" s="42">
        <v>-7.5725103586227194E-3</v>
      </c>
      <c r="AF5541" s="32" t="s">
        <v>4005</v>
      </c>
      <c r="AG5541">
        <v>69.459999999999994</v>
      </c>
      <c r="AH5541">
        <f t="shared" si="181"/>
        <v>9.6045801526717547</v>
      </c>
      <c r="AI5541" s="180">
        <v>-7.5725103586227194E-3</v>
      </c>
      <c r="AJ5541" s="42">
        <f ca="1">_xlfn.NORM.INV(RAND(),VAR!$F$6,VAR!$F$7)</f>
        <v>1.8951857274830338E-2</v>
      </c>
    </row>
    <row r="5542" spans="27:36" x14ac:dyDescent="0.25">
      <c r="AA5542" s="32" t="s">
        <v>7105</v>
      </c>
      <c r="AB5542">
        <v>6.55</v>
      </c>
      <c r="AC5542">
        <f t="shared" si="180"/>
        <v>-0.44444444444444442</v>
      </c>
      <c r="AD5542" s="42">
        <v>-7.575757575757569E-3</v>
      </c>
      <c r="AF5542" s="32" t="s">
        <v>7105</v>
      </c>
      <c r="AG5542">
        <v>6.55</v>
      </c>
      <c r="AH5542">
        <f t="shared" si="181"/>
        <v>-0.44444444444444442</v>
      </c>
      <c r="AI5542" s="180">
        <v>-7.575757575757569E-3</v>
      </c>
      <c r="AJ5542" s="42">
        <f ca="1">_xlfn.NORM.INV(RAND(),VAR!$F$6,VAR!$F$7)</f>
        <v>-1.866777729752104E-3</v>
      </c>
    </row>
    <row r="5543" spans="27:36" x14ac:dyDescent="0.25">
      <c r="AA5543" s="32" t="s">
        <v>5647</v>
      </c>
      <c r="AB5543">
        <v>11.79</v>
      </c>
      <c r="AC5543">
        <f t="shared" si="180"/>
        <v>-0.96903235973944102</v>
      </c>
      <c r="AD5543" s="42">
        <v>-7.5757575757576801E-3</v>
      </c>
      <c r="AF5543" s="32" t="s">
        <v>5647</v>
      </c>
      <c r="AG5543">
        <v>11.79</v>
      </c>
      <c r="AH5543">
        <f t="shared" si="181"/>
        <v>-0.96903235973944102</v>
      </c>
      <c r="AI5543" s="180">
        <v>-7.5757575757576801E-3</v>
      </c>
      <c r="AJ5543" s="42">
        <f ca="1">_xlfn.NORM.INV(RAND(),VAR!$F$6,VAR!$F$7)</f>
        <v>-1.9356111248380714E-3</v>
      </c>
    </row>
    <row r="5544" spans="27:36" x14ac:dyDescent="0.25">
      <c r="AA5544" s="32" t="s">
        <v>137</v>
      </c>
      <c r="AB5544">
        <v>380.72</v>
      </c>
      <c r="AC5544">
        <f t="shared" si="180"/>
        <v>0.37967023011415124</v>
      </c>
      <c r="AD5544" s="42">
        <v>-7.5854338816045974E-3</v>
      </c>
      <c r="AF5544" s="32" t="s">
        <v>137</v>
      </c>
      <c r="AG5544">
        <v>380.72</v>
      </c>
      <c r="AH5544">
        <f t="shared" si="181"/>
        <v>0.37967023011415124</v>
      </c>
      <c r="AI5544" s="180">
        <v>-7.5854338816045974E-3</v>
      </c>
      <c r="AJ5544" s="42">
        <f ca="1">_xlfn.NORM.INV(RAND(),VAR!$F$6,VAR!$F$7)</f>
        <v>-1.7431264144974893E-3</v>
      </c>
    </row>
    <row r="5545" spans="27:36" x14ac:dyDescent="0.25">
      <c r="AA5545" s="32" t="s">
        <v>1085</v>
      </c>
      <c r="AB5545">
        <v>275.95</v>
      </c>
      <c r="AC5545">
        <f t="shared" si="180"/>
        <v>2.5188727365467991</v>
      </c>
      <c r="AD5545" s="42">
        <v>-7.5882902970582089E-3</v>
      </c>
      <c r="AF5545" s="32" t="s">
        <v>1085</v>
      </c>
      <c r="AG5545">
        <v>275.95</v>
      </c>
      <c r="AH5545">
        <f t="shared" si="181"/>
        <v>2.5188727365467991</v>
      </c>
      <c r="AI5545" s="180">
        <v>-7.5882902970582089E-3</v>
      </c>
      <c r="AJ5545" s="42">
        <f ca="1">_xlfn.NORM.INV(RAND(),VAR!$F$6,VAR!$F$7)</f>
        <v>-1.2752350460601594E-2</v>
      </c>
    </row>
    <row r="5546" spans="27:36" x14ac:dyDescent="0.25">
      <c r="AA5546" s="32" t="s">
        <v>3847</v>
      </c>
      <c r="AB5546">
        <v>78.42</v>
      </c>
      <c r="AC5546">
        <f t="shared" si="180"/>
        <v>2.1608222490931079</v>
      </c>
      <c r="AD5546" s="42">
        <v>-7.5930144267273292E-3</v>
      </c>
      <c r="AF5546" s="32" t="s">
        <v>3847</v>
      </c>
      <c r="AG5546">
        <v>78.42</v>
      </c>
      <c r="AH5546">
        <f t="shared" si="181"/>
        <v>2.1608222490931079</v>
      </c>
      <c r="AI5546" s="180">
        <v>-7.5930144267273292E-3</v>
      </c>
      <c r="AJ5546" s="42">
        <f ca="1">_xlfn.NORM.INV(RAND(),VAR!$F$6,VAR!$F$7)</f>
        <v>2.9853931274170922E-2</v>
      </c>
    </row>
    <row r="5547" spans="27:36" x14ac:dyDescent="0.25">
      <c r="AA5547" s="32" t="s">
        <v>5265</v>
      </c>
      <c r="AB5547">
        <v>24.81</v>
      </c>
      <c r="AC5547">
        <f t="shared" si="180"/>
        <v>-0.93285157518674899</v>
      </c>
      <c r="AD5547" s="42">
        <v>-7.6000000000000512E-3</v>
      </c>
      <c r="AF5547" s="32" t="s">
        <v>5265</v>
      </c>
      <c r="AG5547">
        <v>24.81</v>
      </c>
      <c r="AH5547">
        <f t="shared" si="181"/>
        <v>-0.93285157518674899</v>
      </c>
      <c r="AI5547" s="180">
        <v>-7.6000000000000512E-3</v>
      </c>
      <c r="AJ5547" s="42">
        <f ca="1">_xlfn.NORM.INV(RAND(),VAR!$F$6,VAR!$F$7)</f>
        <v>3.5567030689099286E-3</v>
      </c>
    </row>
    <row r="5548" spans="27:36" x14ac:dyDescent="0.25">
      <c r="AA5548" s="32" t="s">
        <v>836</v>
      </c>
      <c r="AB5548">
        <v>369.48</v>
      </c>
      <c r="AC5548">
        <f t="shared" si="180"/>
        <v>1.6459467201374967</v>
      </c>
      <c r="AD5548" s="42">
        <v>-7.6011925545915737E-3</v>
      </c>
      <c r="AF5548" s="32" t="s">
        <v>836</v>
      </c>
      <c r="AG5548">
        <v>369.48</v>
      </c>
      <c r="AH5548">
        <f t="shared" si="181"/>
        <v>1.6459467201374967</v>
      </c>
      <c r="AI5548" s="180">
        <v>-7.6011925545915737E-3</v>
      </c>
      <c r="AJ5548" s="42">
        <f ca="1">_xlfn.NORM.INV(RAND(),VAR!$F$6,VAR!$F$7)</f>
        <v>2.2992900628504738E-2</v>
      </c>
    </row>
    <row r="5549" spans="27:36" x14ac:dyDescent="0.25">
      <c r="AA5549" s="32" t="s">
        <v>2680</v>
      </c>
      <c r="AB5549">
        <v>139.63999999999999</v>
      </c>
      <c r="AC5549">
        <f t="shared" si="180"/>
        <v>-0.21844741702580173</v>
      </c>
      <c r="AD5549" s="42">
        <v>-7.6042925165235031E-3</v>
      </c>
      <c r="AF5549" s="32" t="s">
        <v>2680</v>
      </c>
      <c r="AG5549">
        <v>139.63999999999999</v>
      </c>
      <c r="AH5549">
        <f t="shared" si="181"/>
        <v>-0.21844741702580173</v>
      </c>
      <c r="AI5549" s="180">
        <v>-7.6042925165235031E-3</v>
      </c>
      <c r="AJ5549" s="42">
        <f ca="1">_xlfn.NORM.INV(RAND(),VAR!$F$6,VAR!$F$7)</f>
        <v>-3.9462793978642774E-2</v>
      </c>
    </row>
    <row r="5550" spans="27:36" x14ac:dyDescent="0.25">
      <c r="AA5550" s="32" t="s">
        <v>2247</v>
      </c>
      <c r="AB5550">
        <v>178.67</v>
      </c>
      <c r="AC5550">
        <f t="shared" si="180"/>
        <v>12.712202609363008</v>
      </c>
      <c r="AD5550" s="42">
        <v>-7.6094201288602337E-3</v>
      </c>
      <c r="AF5550" s="32" t="s">
        <v>2247</v>
      </c>
      <c r="AG5550">
        <v>178.67</v>
      </c>
      <c r="AH5550">
        <f t="shared" si="181"/>
        <v>12.712202609363008</v>
      </c>
      <c r="AI5550" s="180">
        <v>-7.6094201288602337E-3</v>
      </c>
      <c r="AJ5550" s="42">
        <f ca="1">_xlfn.NORM.INV(RAND(),VAR!$F$6,VAR!$F$7)</f>
        <v>-8.2504631928854884E-3</v>
      </c>
    </row>
    <row r="5551" spans="27:36" x14ac:dyDescent="0.25">
      <c r="AA5551" s="32" t="s">
        <v>5483</v>
      </c>
      <c r="AB5551">
        <v>13.03</v>
      </c>
      <c r="AC5551">
        <f t="shared" si="180"/>
        <v>7.680491551458335E-4</v>
      </c>
      <c r="AD5551" s="42">
        <v>-7.6161462300077254E-3</v>
      </c>
      <c r="AF5551" s="32" t="s">
        <v>5483</v>
      </c>
      <c r="AG5551">
        <v>13.03</v>
      </c>
      <c r="AH5551">
        <f t="shared" si="181"/>
        <v>7.680491551458335E-4</v>
      </c>
      <c r="AI5551" s="180">
        <v>-7.6161462300077254E-3</v>
      </c>
      <c r="AJ5551" s="42">
        <f ca="1">_xlfn.NORM.INV(RAND(),VAR!$F$6,VAR!$F$7)</f>
        <v>1.639361173089773E-2</v>
      </c>
    </row>
    <row r="5552" spans="27:36" x14ac:dyDescent="0.25">
      <c r="AA5552" s="32" t="s">
        <v>5516</v>
      </c>
      <c r="AB5552">
        <v>13.02</v>
      </c>
      <c r="AC5552">
        <f t="shared" si="180"/>
        <v>-0.93778669724770647</v>
      </c>
      <c r="AD5552" s="42">
        <v>-7.6219512195121464E-3</v>
      </c>
      <c r="AF5552" s="32" t="s">
        <v>5516</v>
      </c>
      <c r="AG5552">
        <v>13.02</v>
      </c>
      <c r="AH5552">
        <f t="shared" si="181"/>
        <v>-0.93778669724770647</v>
      </c>
      <c r="AI5552" s="180">
        <v>-7.6219512195121464E-3</v>
      </c>
      <c r="AJ5552" s="42">
        <f ca="1">_xlfn.NORM.INV(RAND(),VAR!$F$6,VAR!$F$7)</f>
        <v>-9.7375609045045929E-4</v>
      </c>
    </row>
    <row r="5553" spans="27:36" x14ac:dyDescent="0.25">
      <c r="AA5553" s="32" t="s">
        <v>1194</v>
      </c>
      <c r="AB5553">
        <v>209.28</v>
      </c>
      <c r="AC5553">
        <f t="shared" si="180"/>
        <v>9.6051115533675624E-2</v>
      </c>
      <c r="AD5553" s="42">
        <v>-7.6343117264924265E-3</v>
      </c>
      <c r="AF5553" s="32" t="s">
        <v>1194</v>
      </c>
      <c r="AG5553">
        <v>209.28</v>
      </c>
      <c r="AH5553">
        <f t="shared" si="181"/>
        <v>9.6051115533675624E-2</v>
      </c>
      <c r="AI5553" s="180">
        <v>-7.6343117264924265E-3</v>
      </c>
      <c r="AJ5553" s="42">
        <f ca="1">_xlfn.NORM.INV(RAND(),VAR!$F$6,VAR!$F$7)</f>
        <v>-2.9843796033048989E-2</v>
      </c>
    </row>
    <row r="5554" spans="27:36" x14ac:dyDescent="0.25">
      <c r="AA5554" s="32" t="s">
        <v>2157</v>
      </c>
      <c r="AB5554">
        <v>190.94</v>
      </c>
      <c r="AC5554">
        <f t="shared" si="180"/>
        <v>23.605670103092784</v>
      </c>
      <c r="AD5554" s="42">
        <v>-7.6399355542851044E-3</v>
      </c>
      <c r="AF5554" s="32" t="s">
        <v>2157</v>
      </c>
      <c r="AG5554">
        <v>190.94</v>
      </c>
      <c r="AH5554">
        <f t="shared" si="181"/>
        <v>23.605670103092784</v>
      </c>
      <c r="AI5554" s="180">
        <v>-7.6399355542851044E-3</v>
      </c>
      <c r="AJ5554" s="42">
        <f ca="1">_xlfn.NORM.INV(RAND(),VAR!$F$6,VAR!$F$7)</f>
        <v>1.9482934506986592E-3</v>
      </c>
    </row>
    <row r="5555" spans="27:36" x14ac:dyDescent="0.25">
      <c r="AA5555" s="32" t="s">
        <v>5857</v>
      </c>
      <c r="AB5555">
        <v>7.76</v>
      </c>
      <c r="AC5555">
        <f t="shared" si="180"/>
        <v>-0.97807290194970331</v>
      </c>
      <c r="AD5555" s="42">
        <v>-7.6726342710997653E-3</v>
      </c>
      <c r="AF5555" s="32" t="s">
        <v>5857</v>
      </c>
      <c r="AG5555">
        <v>7.76</v>
      </c>
      <c r="AH5555">
        <f t="shared" si="181"/>
        <v>-0.97807290194970331</v>
      </c>
      <c r="AI5555" s="180">
        <v>-7.6726342710997653E-3</v>
      </c>
      <c r="AJ5555" s="42">
        <f ca="1">_xlfn.NORM.INV(RAND(),VAR!$F$6,VAR!$F$7)</f>
        <v>9.5250840100032947E-3</v>
      </c>
    </row>
    <row r="5556" spans="27:36" x14ac:dyDescent="0.25">
      <c r="AA5556" s="32" t="s">
        <v>769</v>
      </c>
      <c r="AB5556">
        <v>353.9</v>
      </c>
      <c r="AC5556">
        <f t="shared" si="180"/>
        <v>0.62667769810626939</v>
      </c>
      <c r="AD5556" s="42">
        <v>-7.6828174069089039E-3</v>
      </c>
      <c r="AF5556" s="32" t="s">
        <v>769</v>
      </c>
      <c r="AG5556">
        <v>353.9</v>
      </c>
      <c r="AH5556">
        <f t="shared" si="181"/>
        <v>0.62667769810626939</v>
      </c>
      <c r="AI5556" s="180">
        <v>-7.6828174069089039E-3</v>
      </c>
      <c r="AJ5556" s="42">
        <f ca="1">_xlfn.NORM.INV(RAND(),VAR!$F$6,VAR!$F$7)</f>
        <v>-1.3888669361756027E-2</v>
      </c>
    </row>
    <row r="5557" spans="27:36" x14ac:dyDescent="0.25">
      <c r="AA5557" s="32" t="s">
        <v>175</v>
      </c>
      <c r="AB5557">
        <v>217.56</v>
      </c>
      <c r="AC5557">
        <f t="shared" si="180"/>
        <v>27.181347150259068</v>
      </c>
      <c r="AD5557" s="42">
        <v>-7.7080957810717887E-3</v>
      </c>
      <c r="AF5557" s="32" t="s">
        <v>175</v>
      </c>
      <c r="AG5557">
        <v>217.56</v>
      </c>
      <c r="AH5557">
        <f t="shared" si="181"/>
        <v>27.181347150259068</v>
      </c>
      <c r="AI5557" s="180">
        <v>-7.7080957810717887E-3</v>
      </c>
      <c r="AJ5557" s="42">
        <f ca="1">_xlfn.NORM.INV(RAND(),VAR!$F$6,VAR!$F$7)</f>
        <v>-3.7078267950043951E-2</v>
      </c>
    </row>
    <row r="5558" spans="27:36" x14ac:dyDescent="0.25">
      <c r="AA5558" s="32" t="s">
        <v>6179</v>
      </c>
      <c r="AB5558">
        <v>7.72</v>
      </c>
      <c r="AC5558">
        <f t="shared" si="180"/>
        <v>-0.76920777279521679</v>
      </c>
      <c r="AD5558" s="42">
        <v>-7.7120822622108731E-3</v>
      </c>
      <c r="AF5558" s="32" t="s">
        <v>6179</v>
      </c>
      <c r="AG5558">
        <v>7.72</v>
      </c>
      <c r="AH5558">
        <f t="shared" si="181"/>
        <v>-0.76920777279521679</v>
      </c>
      <c r="AI5558" s="180">
        <v>-7.7120822622108731E-3</v>
      </c>
      <c r="AJ5558" s="42">
        <f ca="1">_xlfn.NORM.INV(RAND(),VAR!$F$6,VAR!$F$7)</f>
        <v>-1.2404789121767182E-3</v>
      </c>
    </row>
    <row r="5559" spans="27:36" x14ac:dyDescent="0.25">
      <c r="AA5559" s="32" t="s">
        <v>4751</v>
      </c>
      <c r="AB5559">
        <v>33.450000000000003</v>
      </c>
      <c r="AC5559">
        <f t="shared" si="180"/>
        <v>-0.88125244062622032</v>
      </c>
      <c r="AD5559" s="42">
        <v>-7.7128448531592619E-3</v>
      </c>
      <c r="AF5559" s="32" t="s">
        <v>4751</v>
      </c>
      <c r="AG5559">
        <v>33.450000000000003</v>
      </c>
      <c r="AH5559">
        <f t="shared" si="181"/>
        <v>-0.88125244062622032</v>
      </c>
      <c r="AI5559" s="180">
        <v>-7.7128448531592619E-3</v>
      </c>
      <c r="AJ5559" s="42">
        <f ca="1">_xlfn.NORM.INV(RAND(),VAR!$F$6,VAR!$F$7)</f>
        <v>-2.2186584331301239E-3</v>
      </c>
    </row>
    <row r="5560" spans="27:36" x14ac:dyDescent="0.25">
      <c r="AA5560" s="32" t="s">
        <v>1060</v>
      </c>
      <c r="AB5560">
        <v>281.69</v>
      </c>
      <c r="AC5560">
        <f t="shared" si="180"/>
        <v>0.54232369689005711</v>
      </c>
      <c r="AD5560" s="42">
        <v>-7.7145272650415153E-3</v>
      </c>
      <c r="AF5560" s="32" t="s">
        <v>1060</v>
      </c>
      <c r="AG5560">
        <v>281.69</v>
      </c>
      <c r="AH5560">
        <f t="shared" si="181"/>
        <v>0.54232369689005711</v>
      </c>
      <c r="AI5560" s="180">
        <v>-7.7145272650415153E-3</v>
      </c>
      <c r="AJ5560" s="42">
        <f ca="1">_xlfn.NORM.INV(RAND(),VAR!$F$6,VAR!$F$7)</f>
        <v>-4.8252858471278812E-3</v>
      </c>
    </row>
    <row r="5561" spans="27:36" x14ac:dyDescent="0.25">
      <c r="AA5561" s="32" t="s">
        <v>2123</v>
      </c>
      <c r="AB5561">
        <v>182.64</v>
      </c>
      <c r="AC5561">
        <f t="shared" si="180"/>
        <v>34.533073929961091</v>
      </c>
      <c r="AD5561" s="42">
        <v>-7.7148755840488192E-3</v>
      </c>
      <c r="AF5561" s="32" t="s">
        <v>2123</v>
      </c>
      <c r="AG5561">
        <v>182.64</v>
      </c>
      <c r="AH5561">
        <f t="shared" si="181"/>
        <v>34.533073929961091</v>
      </c>
      <c r="AI5561" s="180">
        <v>-7.7148755840488192E-3</v>
      </c>
      <c r="AJ5561" s="42">
        <f ca="1">_xlfn.NORM.INV(RAND(),VAR!$F$6,VAR!$F$7)</f>
        <v>-6.6140910179904155E-3</v>
      </c>
    </row>
    <row r="5562" spans="27:36" x14ac:dyDescent="0.25">
      <c r="AA5562" s="32" t="s">
        <v>7410</v>
      </c>
      <c r="AB5562">
        <v>5.14</v>
      </c>
      <c r="AC5562">
        <f t="shared" si="180"/>
        <v>-0.96665585468699322</v>
      </c>
      <c r="AD5562" s="42">
        <v>-7.7220077220077066E-3</v>
      </c>
      <c r="AF5562" s="32" t="s">
        <v>7410</v>
      </c>
      <c r="AG5562">
        <v>5.14</v>
      </c>
      <c r="AH5562">
        <f t="shared" si="181"/>
        <v>-0.96665585468699322</v>
      </c>
      <c r="AI5562" s="180">
        <v>-7.7220077220077066E-3</v>
      </c>
      <c r="AJ5562" s="42">
        <f ca="1">_xlfn.NORM.INV(RAND(),VAR!$F$6,VAR!$F$7)</f>
        <v>-1.3695680642357148E-2</v>
      </c>
    </row>
    <row r="5563" spans="27:36" x14ac:dyDescent="0.25">
      <c r="AA5563" s="32" t="s">
        <v>3008</v>
      </c>
      <c r="AB5563">
        <v>154.15</v>
      </c>
      <c r="AC5563">
        <f t="shared" si="180"/>
        <v>-0.19992733689728548</v>
      </c>
      <c r="AD5563" s="42">
        <v>-7.724493080141559E-3</v>
      </c>
      <c r="AF5563" s="32" t="s">
        <v>3008</v>
      </c>
      <c r="AG5563">
        <v>154.15</v>
      </c>
      <c r="AH5563">
        <f t="shared" si="181"/>
        <v>-0.19992733689728548</v>
      </c>
      <c r="AI5563" s="180">
        <v>-7.724493080141559E-3</v>
      </c>
      <c r="AJ5563" s="42">
        <f ca="1">_xlfn.NORM.INV(RAND(),VAR!$F$6,VAR!$F$7)</f>
        <v>2.7805735596262753E-2</v>
      </c>
    </row>
    <row r="5564" spans="27:36" x14ac:dyDescent="0.25">
      <c r="AA5564" s="32" t="s">
        <v>1310</v>
      </c>
      <c r="AB5564">
        <v>192.67</v>
      </c>
      <c r="AC5564">
        <f t="shared" si="180"/>
        <v>0.1039995415998165</v>
      </c>
      <c r="AD5564" s="42">
        <v>-7.7251892671370559E-3</v>
      </c>
      <c r="AF5564" s="32" t="s">
        <v>1310</v>
      </c>
      <c r="AG5564">
        <v>192.67</v>
      </c>
      <c r="AH5564">
        <f t="shared" si="181"/>
        <v>0.1039995415998165</v>
      </c>
      <c r="AI5564" s="180">
        <v>-7.7251892671370559E-3</v>
      </c>
      <c r="AJ5564" s="42">
        <f ca="1">_xlfn.NORM.INV(RAND(),VAR!$F$6,VAR!$F$7)</f>
        <v>-9.3910825806820947E-3</v>
      </c>
    </row>
    <row r="5565" spans="27:36" x14ac:dyDescent="0.25">
      <c r="AA5565" s="32" t="s">
        <v>2265</v>
      </c>
      <c r="AB5565">
        <v>174.52</v>
      </c>
      <c r="AC5565">
        <f t="shared" si="180"/>
        <v>-0.14818430300663799</v>
      </c>
      <c r="AD5565" s="42">
        <v>-7.7325449169888261E-3</v>
      </c>
      <c r="AF5565" s="32" t="s">
        <v>2265</v>
      </c>
      <c r="AG5565">
        <v>174.52</v>
      </c>
      <c r="AH5565">
        <f t="shared" si="181"/>
        <v>-0.14818430300663799</v>
      </c>
      <c r="AI5565" s="180">
        <v>-7.7325449169888261E-3</v>
      </c>
      <c r="AJ5565" s="42">
        <f ca="1">_xlfn.NORM.INV(RAND(),VAR!$F$6,VAR!$F$7)</f>
        <v>1.211009064963778E-2</v>
      </c>
    </row>
    <row r="5566" spans="27:36" x14ac:dyDescent="0.25">
      <c r="AA5566" s="32" t="s">
        <v>1909</v>
      </c>
      <c r="AB5566">
        <v>204.88</v>
      </c>
      <c r="AC5566">
        <f t="shared" si="180"/>
        <v>1.4645735594851437</v>
      </c>
      <c r="AD5566" s="42">
        <v>-7.7489345215032701E-3</v>
      </c>
      <c r="AF5566" s="32" t="s">
        <v>1909</v>
      </c>
      <c r="AG5566">
        <v>204.88</v>
      </c>
      <c r="AH5566">
        <f t="shared" si="181"/>
        <v>1.4645735594851437</v>
      </c>
      <c r="AI5566" s="180">
        <v>-7.7489345215032701E-3</v>
      </c>
      <c r="AJ5566" s="42">
        <f ca="1">_xlfn.NORM.INV(RAND(),VAR!$F$6,VAR!$F$7)</f>
        <v>-2.9321018799275025E-2</v>
      </c>
    </row>
    <row r="5567" spans="27:36" x14ac:dyDescent="0.25">
      <c r="AA5567" s="32" t="s">
        <v>3679</v>
      </c>
      <c r="AB5567">
        <v>83.13</v>
      </c>
      <c r="AC5567">
        <f t="shared" si="180"/>
        <v>-0.72897104851330208</v>
      </c>
      <c r="AD5567" s="42">
        <v>-7.7584148961566957E-3</v>
      </c>
      <c r="AF5567" s="32" t="s">
        <v>3679</v>
      </c>
      <c r="AG5567">
        <v>83.13</v>
      </c>
      <c r="AH5567">
        <f t="shared" si="181"/>
        <v>-0.72897104851330208</v>
      </c>
      <c r="AI5567" s="180">
        <v>-7.7584148961566957E-3</v>
      </c>
      <c r="AJ5567" s="42">
        <f ca="1">_xlfn.NORM.INV(RAND(),VAR!$F$6,VAR!$F$7)</f>
        <v>1.4461834256548374E-2</v>
      </c>
    </row>
    <row r="5568" spans="27:36" x14ac:dyDescent="0.25">
      <c r="AA5568" s="32" t="s">
        <v>1003</v>
      </c>
      <c r="AB5568">
        <v>306.72000000000003</v>
      </c>
      <c r="AC5568">
        <f t="shared" si="180"/>
        <v>0.79473376243417215</v>
      </c>
      <c r="AD5568" s="42">
        <v>-7.763975155279379E-3</v>
      </c>
      <c r="AF5568" s="32" t="s">
        <v>1003</v>
      </c>
      <c r="AG5568">
        <v>306.72000000000003</v>
      </c>
      <c r="AH5568">
        <f t="shared" si="181"/>
        <v>0.79473376243417215</v>
      </c>
      <c r="AI5568" s="180">
        <v>-7.763975155279379E-3</v>
      </c>
      <c r="AJ5568" s="42">
        <f ca="1">_xlfn.NORM.INV(RAND(),VAR!$F$6,VAR!$F$7)</f>
        <v>1.2181966837627477E-2</v>
      </c>
    </row>
    <row r="5569" spans="27:36" x14ac:dyDescent="0.25">
      <c r="AA5569" s="32" t="s">
        <v>1250</v>
      </c>
      <c r="AB5569">
        <v>170.9</v>
      </c>
      <c r="AC5569">
        <f t="shared" si="180"/>
        <v>0.26442734536845225</v>
      </c>
      <c r="AD5569" s="42">
        <v>-7.7798420808175006E-3</v>
      </c>
      <c r="AF5569" s="32" t="s">
        <v>1250</v>
      </c>
      <c r="AG5569">
        <v>170.9</v>
      </c>
      <c r="AH5569">
        <f t="shared" si="181"/>
        <v>0.26442734536845225</v>
      </c>
      <c r="AI5569" s="180">
        <v>-7.7798420808175006E-3</v>
      </c>
      <c r="AJ5569" s="42">
        <f ca="1">_xlfn.NORM.INV(RAND(),VAR!$F$6,VAR!$F$7)</f>
        <v>-5.9728623161312581E-3</v>
      </c>
    </row>
    <row r="5570" spans="27:36" x14ac:dyDescent="0.25">
      <c r="AA5570" s="32" t="s">
        <v>1657</v>
      </c>
      <c r="AB5570">
        <v>135.16</v>
      </c>
      <c r="AC5570">
        <f t="shared" si="180"/>
        <v>-0.29239306842573687</v>
      </c>
      <c r="AD5570" s="42">
        <v>-7.7815298781382936E-3</v>
      </c>
      <c r="AF5570" s="32" t="s">
        <v>1657</v>
      </c>
      <c r="AG5570">
        <v>135.16</v>
      </c>
      <c r="AH5570">
        <f t="shared" si="181"/>
        <v>-0.29239306842573687</v>
      </c>
      <c r="AI5570" s="180">
        <v>-7.7815298781382936E-3</v>
      </c>
      <c r="AJ5570" s="42">
        <f ca="1">_xlfn.NORM.INV(RAND(),VAR!$F$6,VAR!$F$7)</f>
        <v>-3.6242026494238784E-3</v>
      </c>
    </row>
    <row r="5571" spans="27:36" x14ac:dyDescent="0.25">
      <c r="AA5571" s="32" t="s">
        <v>2330</v>
      </c>
      <c r="AB5571">
        <v>191.01</v>
      </c>
      <c r="AC5571">
        <f t="shared" si="180"/>
        <v>-0.20991892786234279</v>
      </c>
      <c r="AD5571" s="42">
        <v>-7.791803023219579E-3</v>
      </c>
      <c r="AF5571" s="32" t="s">
        <v>2330</v>
      </c>
      <c r="AG5571">
        <v>191.01</v>
      </c>
      <c r="AH5571">
        <f t="shared" si="181"/>
        <v>-0.20991892786234279</v>
      </c>
      <c r="AI5571" s="180">
        <v>-7.791803023219579E-3</v>
      </c>
      <c r="AJ5571" s="42">
        <f ca="1">_xlfn.NORM.INV(RAND(),VAR!$F$6,VAR!$F$7)</f>
        <v>-2.1131124494181634E-2</v>
      </c>
    </row>
    <row r="5572" spans="27:36" x14ac:dyDescent="0.25">
      <c r="AA5572" s="32" t="s">
        <v>1141</v>
      </c>
      <c r="AB5572">
        <v>241.76</v>
      </c>
      <c r="AC5572">
        <f t="shared" ref="AC5572:AC5635" si="182">(AB5572/AB5573)-1</f>
        <v>-0.44203651134344213</v>
      </c>
      <c r="AD5572" s="42">
        <v>-7.7977509644586718E-3</v>
      </c>
      <c r="AF5572" s="32" t="s">
        <v>1141</v>
      </c>
      <c r="AG5572">
        <v>241.76</v>
      </c>
      <c r="AH5572">
        <f t="shared" ref="AH5572:AH5635" si="183">(AG5572/AG5573)-1</f>
        <v>-0.44203651134344213</v>
      </c>
      <c r="AI5572" s="180">
        <v>-7.7977509644586718E-3</v>
      </c>
      <c r="AJ5572" s="42">
        <f ca="1">_xlfn.NORM.INV(RAND(),VAR!$F$6,VAR!$F$7)</f>
        <v>3.5129053948722115E-2</v>
      </c>
    </row>
    <row r="5573" spans="27:36" x14ac:dyDescent="0.25">
      <c r="AA5573" s="32" t="s">
        <v>623</v>
      </c>
      <c r="AB5573">
        <v>433.29</v>
      </c>
      <c r="AC5573">
        <f t="shared" si="182"/>
        <v>0.12187354357620017</v>
      </c>
      <c r="AD5573" s="42">
        <v>-7.8085642317379245E-3</v>
      </c>
      <c r="AF5573" s="32" t="s">
        <v>623</v>
      </c>
      <c r="AG5573">
        <v>433.29</v>
      </c>
      <c r="AH5573">
        <f t="shared" si="183"/>
        <v>0.12187354357620017</v>
      </c>
      <c r="AI5573" s="180">
        <v>-7.8085642317379245E-3</v>
      </c>
      <c r="AJ5573" s="42">
        <f ca="1">_xlfn.NORM.INV(RAND(),VAR!$F$6,VAR!$F$7)</f>
        <v>4.4265833470298035E-4</v>
      </c>
    </row>
    <row r="5574" spans="27:36" x14ac:dyDescent="0.25">
      <c r="AA5574" s="32" t="s">
        <v>865</v>
      </c>
      <c r="AB5574">
        <v>386.22</v>
      </c>
      <c r="AC5574">
        <f t="shared" si="182"/>
        <v>37.013779527559059</v>
      </c>
      <c r="AD5574" s="42">
        <v>-7.8096901813696773E-3</v>
      </c>
      <c r="AF5574" s="32" t="s">
        <v>865</v>
      </c>
      <c r="AG5574">
        <v>386.22</v>
      </c>
      <c r="AH5574">
        <f t="shared" si="183"/>
        <v>37.013779527559059</v>
      </c>
      <c r="AI5574" s="180">
        <v>-7.8096901813696773E-3</v>
      </c>
      <c r="AJ5574" s="42">
        <f ca="1">_xlfn.NORM.INV(RAND(),VAR!$F$6,VAR!$F$7)</f>
        <v>7.7814940610575044E-3</v>
      </c>
    </row>
    <row r="5575" spans="27:36" x14ac:dyDescent="0.25">
      <c r="AA5575" s="32" t="s">
        <v>5613</v>
      </c>
      <c r="AB5575">
        <v>10.16</v>
      </c>
      <c r="AC5575">
        <f t="shared" si="182"/>
        <v>0.33333333333333326</v>
      </c>
      <c r="AD5575" s="42">
        <v>-7.8125E-3</v>
      </c>
      <c r="AF5575" s="32" t="s">
        <v>5613</v>
      </c>
      <c r="AG5575">
        <v>10.16</v>
      </c>
      <c r="AH5575">
        <f t="shared" si="183"/>
        <v>0.33333333333333326</v>
      </c>
      <c r="AI5575" s="180">
        <v>-7.8125E-3</v>
      </c>
      <c r="AJ5575" s="42">
        <f ca="1">_xlfn.NORM.INV(RAND(),VAR!$F$6,VAR!$F$7)</f>
        <v>2.4027747084141658E-2</v>
      </c>
    </row>
    <row r="5576" spans="27:36" x14ac:dyDescent="0.25">
      <c r="AA5576" s="32" t="s">
        <v>6212</v>
      </c>
      <c r="AB5576">
        <v>7.62</v>
      </c>
      <c r="AC5576">
        <f t="shared" si="182"/>
        <v>-0.96077220077220082</v>
      </c>
      <c r="AD5576" s="42">
        <v>-7.8125E-3</v>
      </c>
      <c r="AF5576" s="32" t="s">
        <v>6212</v>
      </c>
      <c r="AG5576">
        <v>7.62</v>
      </c>
      <c r="AH5576">
        <f t="shared" si="183"/>
        <v>-0.96077220077220082</v>
      </c>
      <c r="AI5576" s="180">
        <v>-7.8125E-3</v>
      </c>
      <c r="AJ5576" s="42">
        <f ca="1">_xlfn.NORM.INV(RAND(),VAR!$F$6,VAR!$F$7)</f>
        <v>-1.6497833928191735E-2</v>
      </c>
    </row>
    <row r="5577" spans="27:36" x14ac:dyDescent="0.25">
      <c r="AA5577" s="32" t="s">
        <v>2162</v>
      </c>
      <c r="AB5577">
        <v>194.25</v>
      </c>
      <c r="AC5577">
        <f t="shared" si="182"/>
        <v>2.7777777777777679E-2</v>
      </c>
      <c r="AD5577" s="42">
        <v>-7.8148942690775547E-3</v>
      </c>
      <c r="AF5577" s="32" t="s">
        <v>2162</v>
      </c>
      <c r="AG5577">
        <v>194.25</v>
      </c>
      <c r="AH5577">
        <f t="shared" si="183"/>
        <v>2.7777777777777679E-2</v>
      </c>
      <c r="AI5577" s="180">
        <v>-7.8148942690775547E-3</v>
      </c>
      <c r="AJ5577" s="42">
        <f ca="1">_xlfn.NORM.INV(RAND(),VAR!$F$6,VAR!$F$7)</f>
        <v>-5.7458670529120983E-3</v>
      </c>
    </row>
    <row r="5578" spans="27:36" x14ac:dyDescent="0.25">
      <c r="AA5578" s="32" t="s">
        <v>2143</v>
      </c>
      <c r="AB5578">
        <v>189</v>
      </c>
      <c r="AC5578">
        <f t="shared" si="182"/>
        <v>0.10416544955307594</v>
      </c>
      <c r="AD5578" s="42">
        <v>-7.8219329098641044E-3</v>
      </c>
      <c r="AF5578" s="32" t="s">
        <v>2143</v>
      </c>
      <c r="AG5578">
        <v>189</v>
      </c>
      <c r="AH5578">
        <f t="shared" si="183"/>
        <v>0.10416544955307594</v>
      </c>
      <c r="AI5578" s="180">
        <v>-7.8219329098641044E-3</v>
      </c>
      <c r="AJ5578" s="42">
        <f ca="1">_xlfn.NORM.INV(RAND(),VAR!$F$6,VAR!$F$7)</f>
        <v>-3.4542443907597212E-2</v>
      </c>
    </row>
    <row r="5579" spans="27:36" x14ac:dyDescent="0.25">
      <c r="AA5579" s="32" t="s">
        <v>1771</v>
      </c>
      <c r="AB5579">
        <v>171.17</v>
      </c>
      <c r="AC5579">
        <f t="shared" si="182"/>
        <v>-4.1225564330924835E-2</v>
      </c>
      <c r="AD5579" s="42">
        <v>-7.8251796893115122E-3</v>
      </c>
      <c r="AF5579" s="32" t="s">
        <v>1771</v>
      </c>
      <c r="AG5579">
        <v>171.17</v>
      </c>
      <c r="AH5579">
        <f t="shared" si="183"/>
        <v>-4.1225564330924835E-2</v>
      </c>
      <c r="AI5579" s="180">
        <v>-7.8251796893115122E-3</v>
      </c>
      <c r="AJ5579" s="42">
        <f ca="1">_xlfn.NORM.INV(RAND(),VAR!$F$6,VAR!$F$7)</f>
        <v>-4.5997356652357759E-3</v>
      </c>
    </row>
    <row r="5580" spans="27:36" x14ac:dyDescent="0.25">
      <c r="AA5580" s="32" t="s">
        <v>2458</v>
      </c>
      <c r="AB5580">
        <v>178.53</v>
      </c>
      <c r="AC5580">
        <f t="shared" si="182"/>
        <v>5.7192322167858487</v>
      </c>
      <c r="AD5580" s="42">
        <v>-7.8359453151050085E-3</v>
      </c>
      <c r="AF5580" s="32" t="s">
        <v>2458</v>
      </c>
      <c r="AG5580">
        <v>178.53</v>
      </c>
      <c r="AH5580">
        <f t="shared" si="183"/>
        <v>5.7192322167858487</v>
      </c>
      <c r="AI5580" s="180">
        <v>-7.8359453151050085E-3</v>
      </c>
      <c r="AJ5580" s="42">
        <f ca="1">_xlfn.NORM.INV(RAND(),VAR!$F$6,VAR!$F$7)</f>
        <v>-5.5554487411806665E-3</v>
      </c>
    </row>
    <row r="5581" spans="27:36" x14ac:dyDescent="0.25">
      <c r="AA5581" s="32" t="s">
        <v>4892</v>
      </c>
      <c r="AB5581">
        <v>26.57</v>
      </c>
      <c r="AC5581">
        <f t="shared" si="182"/>
        <v>-0.22196193265007313</v>
      </c>
      <c r="AD5581" s="42">
        <v>-7.8416728902166444E-3</v>
      </c>
      <c r="AF5581" s="32" t="s">
        <v>4892</v>
      </c>
      <c r="AG5581">
        <v>26.57</v>
      </c>
      <c r="AH5581">
        <f t="shared" si="183"/>
        <v>-0.22196193265007313</v>
      </c>
      <c r="AI5581" s="180">
        <v>-7.8416728902166444E-3</v>
      </c>
      <c r="AJ5581" s="42">
        <f ca="1">_xlfn.NORM.INV(RAND(),VAR!$F$6,VAR!$F$7)</f>
        <v>2.451263348596517E-2</v>
      </c>
    </row>
    <row r="5582" spans="27:36" x14ac:dyDescent="0.25">
      <c r="AA5582" s="32" t="s">
        <v>4720</v>
      </c>
      <c r="AB5582">
        <v>34.15</v>
      </c>
      <c r="AC5582">
        <f t="shared" si="182"/>
        <v>-0.75655831194753353</v>
      </c>
      <c r="AD5582" s="42">
        <v>-7.8442765833818262E-3</v>
      </c>
      <c r="AF5582" s="32" t="s">
        <v>4720</v>
      </c>
      <c r="AG5582">
        <v>34.15</v>
      </c>
      <c r="AH5582">
        <f t="shared" si="183"/>
        <v>-0.75655831194753353</v>
      </c>
      <c r="AI5582" s="180">
        <v>-7.8442765833818262E-3</v>
      </c>
      <c r="AJ5582" s="42">
        <f ca="1">_xlfn.NORM.INV(RAND(),VAR!$F$6,VAR!$F$7)</f>
        <v>1.0176388116627607E-2</v>
      </c>
    </row>
    <row r="5583" spans="27:36" x14ac:dyDescent="0.25">
      <c r="AA5583" s="32" t="s">
        <v>3366</v>
      </c>
      <c r="AB5583">
        <v>140.28</v>
      </c>
      <c r="AC5583">
        <f t="shared" si="182"/>
        <v>-2.5494963529003045E-2</v>
      </c>
      <c r="AD5583" s="42">
        <v>-7.8506259282833391E-3</v>
      </c>
      <c r="AF5583" s="32" t="s">
        <v>3366</v>
      </c>
      <c r="AG5583">
        <v>140.28</v>
      </c>
      <c r="AH5583">
        <f t="shared" si="183"/>
        <v>-2.5494963529003045E-2</v>
      </c>
      <c r="AI5583" s="180">
        <v>-7.8506259282833391E-3</v>
      </c>
      <c r="AJ5583" s="42">
        <f ca="1">_xlfn.NORM.INV(RAND(),VAR!$F$6,VAR!$F$7)</f>
        <v>-4.0291542163016091E-4</v>
      </c>
    </row>
    <row r="5584" spans="27:36" x14ac:dyDescent="0.25">
      <c r="AA5584" s="32" t="s">
        <v>3132</v>
      </c>
      <c r="AB5584">
        <v>143.94999999999999</v>
      </c>
      <c r="AC5584">
        <f t="shared" si="182"/>
        <v>5.6281185793953581E-2</v>
      </c>
      <c r="AD5584" s="42">
        <v>-7.8571920876697732E-3</v>
      </c>
      <c r="AF5584" s="32" t="s">
        <v>3132</v>
      </c>
      <c r="AG5584">
        <v>143.94999999999999</v>
      </c>
      <c r="AH5584">
        <f t="shared" si="183"/>
        <v>5.6281185793953581E-2</v>
      </c>
      <c r="AI5584" s="180">
        <v>-7.8571920876697732E-3</v>
      </c>
      <c r="AJ5584" s="42">
        <f ca="1">_xlfn.NORM.INV(RAND(),VAR!$F$6,VAR!$F$7)</f>
        <v>3.8067323961813006E-3</v>
      </c>
    </row>
    <row r="5585" spans="27:36" x14ac:dyDescent="0.25">
      <c r="AA5585" s="32" t="s">
        <v>3378</v>
      </c>
      <c r="AB5585">
        <v>136.28</v>
      </c>
      <c r="AC5585">
        <f t="shared" si="182"/>
        <v>0.11394474415563183</v>
      </c>
      <c r="AD5585" s="42">
        <v>-7.8625509609785427E-3</v>
      </c>
      <c r="AF5585" s="32" t="s">
        <v>3378</v>
      </c>
      <c r="AG5585">
        <v>136.28</v>
      </c>
      <c r="AH5585">
        <f t="shared" si="183"/>
        <v>0.11394474415563183</v>
      </c>
      <c r="AI5585" s="180">
        <v>-7.8625509609785427E-3</v>
      </c>
      <c r="AJ5585" s="42">
        <f ca="1">_xlfn.NORM.INV(RAND(),VAR!$F$6,VAR!$F$7)</f>
        <v>3.8157009621513298E-2</v>
      </c>
    </row>
    <row r="5586" spans="27:36" x14ac:dyDescent="0.25">
      <c r="AA5586" s="32" t="s">
        <v>3496</v>
      </c>
      <c r="AB5586">
        <v>122.34</v>
      </c>
      <c r="AC5586">
        <f t="shared" si="182"/>
        <v>-0.17721433855672875</v>
      </c>
      <c r="AD5586" s="42">
        <v>-7.8663530938285486E-3</v>
      </c>
      <c r="AF5586" s="32" t="s">
        <v>3496</v>
      </c>
      <c r="AG5586">
        <v>122.34</v>
      </c>
      <c r="AH5586">
        <f t="shared" si="183"/>
        <v>-0.17721433855672875</v>
      </c>
      <c r="AI5586" s="180">
        <v>-7.8663530938285486E-3</v>
      </c>
      <c r="AJ5586" s="42">
        <f ca="1">_xlfn.NORM.INV(RAND(),VAR!$F$6,VAR!$F$7)</f>
        <v>-2.5667977656131736E-3</v>
      </c>
    </row>
    <row r="5587" spans="27:36" x14ac:dyDescent="0.25">
      <c r="AA5587" s="32" t="s">
        <v>2792</v>
      </c>
      <c r="AB5587">
        <v>148.69</v>
      </c>
      <c r="AC5587">
        <f t="shared" si="182"/>
        <v>13.780318091451292</v>
      </c>
      <c r="AD5587" s="42">
        <v>-7.8734903583105309E-3</v>
      </c>
      <c r="AF5587" s="32" t="s">
        <v>2792</v>
      </c>
      <c r="AG5587">
        <v>148.69</v>
      </c>
      <c r="AH5587">
        <f t="shared" si="183"/>
        <v>13.780318091451292</v>
      </c>
      <c r="AI5587" s="180">
        <v>-7.8734903583105309E-3</v>
      </c>
      <c r="AJ5587" s="42">
        <f ca="1">_xlfn.NORM.INV(RAND(),VAR!$F$6,VAR!$F$7)</f>
        <v>-2.1979788025491661E-2</v>
      </c>
    </row>
    <row r="5588" spans="27:36" x14ac:dyDescent="0.25">
      <c r="AA5588" s="32" t="s">
        <v>5596</v>
      </c>
      <c r="AB5588">
        <v>10.06</v>
      </c>
      <c r="AC5588">
        <f t="shared" si="182"/>
        <v>-0.93161114887831409</v>
      </c>
      <c r="AD5588" s="42">
        <v>-7.8895463510848529E-3</v>
      </c>
      <c r="AF5588" s="32" t="s">
        <v>5596</v>
      </c>
      <c r="AG5588">
        <v>10.06</v>
      </c>
      <c r="AH5588">
        <f t="shared" si="183"/>
        <v>-0.93161114887831409</v>
      </c>
      <c r="AI5588" s="180">
        <v>-7.8895463510848529E-3</v>
      </c>
      <c r="AJ5588" s="42">
        <f ca="1">_xlfn.NORM.INV(RAND(),VAR!$F$6,VAR!$F$7)</f>
        <v>4.6258626714384106E-3</v>
      </c>
    </row>
    <row r="5589" spans="27:36" x14ac:dyDescent="0.25">
      <c r="AA5589" s="32" t="s">
        <v>3343</v>
      </c>
      <c r="AB5589">
        <v>147.1</v>
      </c>
      <c r="AC5589">
        <f t="shared" si="182"/>
        <v>2.0812735651445324</v>
      </c>
      <c r="AD5589" s="42">
        <v>-7.8910096445674593E-3</v>
      </c>
      <c r="AF5589" s="32" t="s">
        <v>3343</v>
      </c>
      <c r="AG5589">
        <v>147.1</v>
      </c>
      <c r="AH5589">
        <f t="shared" si="183"/>
        <v>2.0812735651445324</v>
      </c>
      <c r="AI5589" s="180">
        <v>-7.8910096445674593E-3</v>
      </c>
      <c r="AJ5589" s="42">
        <f ca="1">_xlfn.NORM.INV(RAND(),VAR!$F$6,VAR!$F$7)</f>
        <v>-7.0260655292236126E-3</v>
      </c>
    </row>
    <row r="5590" spans="27:36" x14ac:dyDescent="0.25">
      <c r="AA5590" s="32" t="s">
        <v>4267</v>
      </c>
      <c r="AB5590">
        <v>47.74</v>
      </c>
      <c r="AC5590">
        <f t="shared" si="182"/>
        <v>-2.3921488448169992E-2</v>
      </c>
      <c r="AD5590" s="42">
        <v>-7.8969243557771573E-3</v>
      </c>
      <c r="AF5590" s="32" t="s">
        <v>4267</v>
      </c>
      <c r="AG5590">
        <v>47.74</v>
      </c>
      <c r="AH5590">
        <f t="shared" si="183"/>
        <v>-2.3921488448169992E-2</v>
      </c>
      <c r="AI5590" s="180">
        <v>-7.8969243557771573E-3</v>
      </c>
      <c r="AJ5590" s="42">
        <f ca="1">_xlfn.NORM.INV(RAND(),VAR!$F$6,VAR!$F$7)</f>
        <v>3.4859165740749581E-3</v>
      </c>
    </row>
    <row r="5591" spans="27:36" x14ac:dyDescent="0.25">
      <c r="AA5591" s="32" t="s">
        <v>4232</v>
      </c>
      <c r="AB5591">
        <v>48.91</v>
      </c>
      <c r="AC5591">
        <f t="shared" si="182"/>
        <v>-0.70853941958166977</v>
      </c>
      <c r="AD5591" s="42">
        <v>-7.9107505070994399E-3</v>
      </c>
      <c r="AF5591" s="32" t="s">
        <v>4232</v>
      </c>
      <c r="AG5591">
        <v>48.91</v>
      </c>
      <c r="AH5591">
        <f t="shared" si="183"/>
        <v>-0.70853941958166977</v>
      </c>
      <c r="AI5591" s="180">
        <v>-7.9107505070994399E-3</v>
      </c>
      <c r="AJ5591" s="42">
        <f ca="1">_xlfn.NORM.INV(RAND(),VAR!$F$6,VAR!$F$7)</f>
        <v>7.2767366242538246E-3</v>
      </c>
    </row>
    <row r="5592" spans="27:36" x14ac:dyDescent="0.25">
      <c r="AA5592" s="32" t="s">
        <v>2996</v>
      </c>
      <c r="AB5592">
        <v>167.81</v>
      </c>
      <c r="AC5592">
        <f t="shared" si="182"/>
        <v>0.17621083619541622</v>
      </c>
      <c r="AD5592" s="42">
        <v>-7.9219627549512728E-3</v>
      </c>
      <c r="AF5592" s="32" t="s">
        <v>2996</v>
      </c>
      <c r="AG5592">
        <v>167.81</v>
      </c>
      <c r="AH5592">
        <f t="shared" si="183"/>
        <v>0.17621083619541622</v>
      </c>
      <c r="AI5592" s="180">
        <v>-7.9219627549512728E-3</v>
      </c>
      <c r="AJ5592" s="42">
        <f ca="1">_xlfn.NORM.INV(RAND(),VAR!$F$6,VAR!$F$7)</f>
        <v>2.2101588284490652E-2</v>
      </c>
    </row>
    <row r="5593" spans="27:36" x14ac:dyDescent="0.25">
      <c r="AA5593" s="32" t="s">
        <v>3273</v>
      </c>
      <c r="AB5593">
        <v>142.66999999999999</v>
      </c>
      <c r="AC5593">
        <f t="shared" si="182"/>
        <v>-8.2029892248870473E-3</v>
      </c>
      <c r="AD5593" s="42">
        <v>-7.9271260691190504E-3</v>
      </c>
      <c r="AF5593" s="32" t="s">
        <v>3273</v>
      </c>
      <c r="AG5593">
        <v>142.66999999999999</v>
      </c>
      <c r="AH5593">
        <f t="shared" si="183"/>
        <v>-8.2029892248870473E-3</v>
      </c>
      <c r="AI5593" s="180">
        <v>-7.9271260691190504E-3</v>
      </c>
      <c r="AJ5593" s="42">
        <f ca="1">_xlfn.NORM.INV(RAND(),VAR!$F$6,VAR!$F$7)</f>
        <v>4.6144385892311343E-4</v>
      </c>
    </row>
    <row r="5594" spans="27:36" x14ac:dyDescent="0.25">
      <c r="AA5594" s="32" t="s">
        <v>1610</v>
      </c>
      <c r="AB5594">
        <v>143.85</v>
      </c>
      <c r="AC5594">
        <f t="shared" si="182"/>
        <v>3.6032000000000002</v>
      </c>
      <c r="AD5594" s="42">
        <v>-7.9310344827586698E-3</v>
      </c>
      <c r="AF5594" s="32" t="s">
        <v>1610</v>
      </c>
      <c r="AG5594">
        <v>143.85</v>
      </c>
      <c r="AH5594">
        <f t="shared" si="183"/>
        <v>3.6032000000000002</v>
      </c>
      <c r="AI5594" s="180">
        <v>-7.9310344827586698E-3</v>
      </c>
      <c r="AJ5594" s="42">
        <f ca="1">_xlfn.NORM.INV(RAND(),VAR!$F$6,VAR!$F$7)</f>
        <v>4.7354982535236234E-3</v>
      </c>
    </row>
    <row r="5595" spans="27:36" x14ac:dyDescent="0.25">
      <c r="AA5595" s="32" t="s">
        <v>4921</v>
      </c>
      <c r="AB5595">
        <v>31.25</v>
      </c>
      <c r="AC5595">
        <f t="shared" si="182"/>
        <v>3.166666666666667</v>
      </c>
      <c r="AD5595" s="42">
        <v>-7.9365079365079083E-3</v>
      </c>
      <c r="AF5595" s="32" t="s">
        <v>4921</v>
      </c>
      <c r="AG5595">
        <v>31.25</v>
      </c>
      <c r="AH5595">
        <f t="shared" si="183"/>
        <v>3.166666666666667</v>
      </c>
      <c r="AI5595" s="180">
        <v>-7.9365079365079083E-3</v>
      </c>
      <c r="AJ5595" s="42">
        <f ca="1">_xlfn.NORM.INV(RAND(),VAR!$F$6,VAR!$F$7)</f>
        <v>1.4897496134261789E-2</v>
      </c>
    </row>
    <row r="5596" spans="27:36" x14ac:dyDescent="0.25">
      <c r="AA5596" s="32" t="s">
        <v>7022</v>
      </c>
      <c r="AB5596">
        <v>7.5</v>
      </c>
      <c r="AC5596">
        <f t="shared" si="182"/>
        <v>-0.94285278878390733</v>
      </c>
      <c r="AD5596" s="42">
        <v>-7.9365079365079083E-3</v>
      </c>
      <c r="AF5596" s="32" t="s">
        <v>7022</v>
      </c>
      <c r="AG5596">
        <v>7.5</v>
      </c>
      <c r="AH5596">
        <f t="shared" si="183"/>
        <v>-0.94285278878390733</v>
      </c>
      <c r="AI5596" s="180">
        <v>-7.9365079365079083E-3</v>
      </c>
      <c r="AJ5596" s="42">
        <f ca="1">_xlfn.NORM.INV(RAND(),VAR!$F$6,VAR!$F$7)</f>
        <v>3.9469658591966368E-3</v>
      </c>
    </row>
    <row r="5597" spans="27:36" x14ac:dyDescent="0.25">
      <c r="AA5597" s="32" t="s">
        <v>3239</v>
      </c>
      <c r="AB5597">
        <v>131.24</v>
      </c>
      <c r="AC5597">
        <f t="shared" si="182"/>
        <v>5.0928891736066628E-2</v>
      </c>
      <c r="AD5597" s="42">
        <v>-7.9371078690754215E-3</v>
      </c>
      <c r="AF5597" s="32" t="s">
        <v>3239</v>
      </c>
      <c r="AG5597">
        <v>131.24</v>
      </c>
      <c r="AH5597">
        <f t="shared" si="183"/>
        <v>5.0928891736066628E-2</v>
      </c>
      <c r="AI5597" s="180">
        <v>-7.9371078690754215E-3</v>
      </c>
      <c r="AJ5597" s="42">
        <f ca="1">_xlfn.NORM.INV(RAND(),VAR!$F$6,VAR!$F$7)</f>
        <v>-6.5993918587763213E-3</v>
      </c>
    </row>
    <row r="5598" spans="27:36" x14ac:dyDescent="0.25">
      <c r="AA5598" s="32" t="s">
        <v>1550</v>
      </c>
      <c r="AB5598">
        <v>124.88</v>
      </c>
      <c r="AC5598">
        <f t="shared" si="182"/>
        <v>2.5720823798626999</v>
      </c>
      <c r="AD5598" s="42">
        <v>-7.9440737210041412E-3</v>
      </c>
      <c r="AF5598" s="32" t="s">
        <v>1550</v>
      </c>
      <c r="AG5598">
        <v>124.88</v>
      </c>
      <c r="AH5598">
        <f t="shared" si="183"/>
        <v>2.5720823798626999</v>
      </c>
      <c r="AI5598" s="180">
        <v>-7.9440737210041412E-3</v>
      </c>
      <c r="AJ5598" s="42">
        <f ca="1">_xlfn.NORM.INV(RAND(),VAR!$F$6,VAR!$F$7)</f>
        <v>-1.3069359112906678E-2</v>
      </c>
    </row>
    <row r="5599" spans="27:36" x14ac:dyDescent="0.25">
      <c r="AA5599" s="32" t="s">
        <v>4561</v>
      </c>
      <c r="AB5599">
        <v>34.96</v>
      </c>
      <c r="AC5599">
        <f t="shared" si="182"/>
        <v>-0.41645802036387913</v>
      </c>
      <c r="AD5599" s="42">
        <v>-7.9455164585698901E-3</v>
      </c>
      <c r="AF5599" s="32" t="s">
        <v>4561</v>
      </c>
      <c r="AG5599">
        <v>34.96</v>
      </c>
      <c r="AH5599">
        <f t="shared" si="183"/>
        <v>-0.41645802036387913</v>
      </c>
      <c r="AI5599" s="180">
        <v>-7.9455164585698901E-3</v>
      </c>
      <c r="AJ5599" s="42">
        <f ca="1">_xlfn.NORM.INV(RAND(),VAR!$F$6,VAR!$F$7)</f>
        <v>1.1503132732529195E-3</v>
      </c>
    </row>
    <row r="5600" spans="27:36" x14ac:dyDescent="0.25">
      <c r="AA5600" s="32" t="s">
        <v>4095</v>
      </c>
      <c r="AB5600">
        <v>59.91</v>
      </c>
      <c r="AC5600">
        <f t="shared" si="182"/>
        <v>-0.71192960523152382</v>
      </c>
      <c r="AD5600" s="42">
        <v>-7.9483358171883456E-3</v>
      </c>
      <c r="AF5600" s="32" t="s">
        <v>4095</v>
      </c>
      <c r="AG5600">
        <v>59.91</v>
      </c>
      <c r="AH5600">
        <f t="shared" si="183"/>
        <v>-0.71192960523152382</v>
      </c>
      <c r="AI5600" s="180">
        <v>-7.9483358171883456E-3</v>
      </c>
      <c r="AJ5600" s="42">
        <f ca="1">_xlfn.NORM.INV(RAND(),VAR!$F$6,VAR!$F$7)</f>
        <v>7.4060471562965987E-3</v>
      </c>
    </row>
    <row r="5601" spans="27:36" x14ac:dyDescent="0.25">
      <c r="AA5601" s="32" t="s">
        <v>2097</v>
      </c>
      <c r="AB5601">
        <v>207.97</v>
      </c>
      <c r="AC5601">
        <f t="shared" si="182"/>
        <v>0.53223310985043848</v>
      </c>
      <c r="AD5601" s="42">
        <v>-7.9660370158366467E-3</v>
      </c>
      <c r="AF5601" s="32" t="s">
        <v>2097</v>
      </c>
      <c r="AG5601">
        <v>207.97</v>
      </c>
      <c r="AH5601">
        <f t="shared" si="183"/>
        <v>0.53223310985043848</v>
      </c>
      <c r="AI5601" s="180">
        <v>-7.9660370158366467E-3</v>
      </c>
      <c r="AJ5601" s="42">
        <f ca="1">_xlfn.NORM.INV(RAND(),VAR!$F$6,VAR!$F$7)</f>
        <v>-1.0209752188151259E-2</v>
      </c>
    </row>
    <row r="5602" spans="27:36" x14ac:dyDescent="0.25">
      <c r="AA5602" s="32" t="s">
        <v>3258</v>
      </c>
      <c r="AB5602">
        <v>135.72999999999999</v>
      </c>
      <c r="AC5602">
        <f t="shared" si="182"/>
        <v>-0.55319639212588056</v>
      </c>
      <c r="AD5602" s="42">
        <v>-7.966671539248682E-3</v>
      </c>
      <c r="AF5602" s="32" t="s">
        <v>3258</v>
      </c>
      <c r="AG5602">
        <v>135.72999999999999</v>
      </c>
      <c r="AH5602">
        <f t="shared" si="183"/>
        <v>-0.55319639212588056</v>
      </c>
      <c r="AI5602" s="180">
        <v>-7.966671539248682E-3</v>
      </c>
      <c r="AJ5602" s="42">
        <f ca="1">_xlfn.NORM.INV(RAND(),VAR!$F$6,VAR!$F$7)</f>
        <v>-1.332089198960428E-2</v>
      </c>
    </row>
    <row r="5603" spans="27:36" x14ac:dyDescent="0.25">
      <c r="AA5603" s="32" t="s">
        <v>323</v>
      </c>
      <c r="AB5603">
        <v>303.77999999999997</v>
      </c>
      <c r="AC5603">
        <f t="shared" si="182"/>
        <v>8.7615681233933156</v>
      </c>
      <c r="AD5603" s="42">
        <v>-7.9681274900400556E-3</v>
      </c>
      <c r="AF5603" s="32" t="s">
        <v>323</v>
      </c>
      <c r="AG5603">
        <v>303.77999999999997</v>
      </c>
      <c r="AH5603">
        <f t="shared" si="183"/>
        <v>8.7615681233933156</v>
      </c>
      <c r="AI5603" s="180">
        <v>-7.9681274900400556E-3</v>
      </c>
      <c r="AJ5603" s="42">
        <f ca="1">_xlfn.NORM.INV(RAND(),VAR!$F$6,VAR!$F$7)</f>
        <v>1.7034364306846097E-2</v>
      </c>
    </row>
    <row r="5604" spans="27:36" x14ac:dyDescent="0.25">
      <c r="AA5604" s="32" t="s">
        <v>5103</v>
      </c>
      <c r="AB5604">
        <v>31.12</v>
      </c>
      <c r="AC5604">
        <f t="shared" si="182"/>
        <v>-0.82374263706388762</v>
      </c>
      <c r="AD5604" s="42">
        <v>-7.9693975135479711E-3</v>
      </c>
      <c r="AF5604" s="32" t="s">
        <v>5103</v>
      </c>
      <c r="AG5604">
        <v>31.12</v>
      </c>
      <c r="AH5604">
        <f t="shared" si="183"/>
        <v>-0.82374263706388762</v>
      </c>
      <c r="AI5604" s="180">
        <v>-7.9693975135479711E-3</v>
      </c>
      <c r="AJ5604" s="42">
        <f ca="1">_xlfn.NORM.INV(RAND(),VAR!$F$6,VAR!$F$7)</f>
        <v>-6.2794502353801674E-3</v>
      </c>
    </row>
    <row r="5605" spans="27:36" x14ac:dyDescent="0.25">
      <c r="AA5605" s="32" t="s">
        <v>1802</v>
      </c>
      <c r="AB5605">
        <v>176.56</v>
      </c>
      <c r="AC5605">
        <f t="shared" si="182"/>
        <v>4.276748356246264</v>
      </c>
      <c r="AD5605" s="42">
        <v>-7.9784245420833066E-3</v>
      </c>
      <c r="AF5605" s="32" t="s">
        <v>1802</v>
      </c>
      <c r="AG5605">
        <v>176.56</v>
      </c>
      <c r="AH5605">
        <f t="shared" si="183"/>
        <v>4.276748356246264</v>
      </c>
      <c r="AI5605" s="180">
        <v>-7.9784245420833066E-3</v>
      </c>
      <c r="AJ5605" s="42">
        <f ca="1">_xlfn.NORM.INV(RAND(),VAR!$F$6,VAR!$F$7)</f>
        <v>2.9617725595097174E-2</v>
      </c>
    </row>
    <row r="5606" spans="27:36" x14ac:dyDescent="0.25">
      <c r="AA5606" s="32" t="s">
        <v>4970</v>
      </c>
      <c r="AB5606">
        <v>33.46</v>
      </c>
      <c r="AC5606">
        <f t="shared" si="182"/>
        <v>3.5033647375504717</v>
      </c>
      <c r="AD5606" s="42">
        <v>-8.0047435517341947E-3</v>
      </c>
      <c r="AF5606" s="32" t="s">
        <v>4970</v>
      </c>
      <c r="AG5606">
        <v>33.46</v>
      </c>
      <c r="AH5606">
        <f t="shared" si="183"/>
        <v>3.5033647375504717</v>
      </c>
      <c r="AI5606" s="180">
        <v>-8.0047435517341947E-3</v>
      </c>
      <c r="AJ5606" s="42">
        <f ca="1">_xlfn.NORM.INV(RAND(),VAR!$F$6,VAR!$F$7)</f>
        <v>7.4377785629843401E-4</v>
      </c>
    </row>
    <row r="5607" spans="27:36" x14ac:dyDescent="0.25">
      <c r="AA5607" s="32" t="s">
        <v>5878</v>
      </c>
      <c r="AB5607">
        <v>7.43</v>
      </c>
      <c r="AC5607">
        <f t="shared" si="182"/>
        <v>-0.95890259417003154</v>
      </c>
      <c r="AD5607" s="42">
        <v>-8.0106809078772656E-3</v>
      </c>
      <c r="AF5607" s="32" t="s">
        <v>5878</v>
      </c>
      <c r="AG5607">
        <v>7.43</v>
      </c>
      <c r="AH5607">
        <f t="shared" si="183"/>
        <v>-0.95890259417003154</v>
      </c>
      <c r="AI5607" s="180">
        <v>-8.0106809078772656E-3</v>
      </c>
      <c r="AJ5607" s="42">
        <f ca="1">_xlfn.NORM.INV(RAND(),VAR!$F$6,VAR!$F$7)</f>
        <v>2.3695653162998053E-2</v>
      </c>
    </row>
    <row r="5608" spans="27:36" x14ac:dyDescent="0.25">
      <c r="AA5608" s="32" t="s">
        <v>2304</v>
      </c>
      <c r="AB5608">
        <v>180.79</v>
      </c>
      <c r="AC5608">
        <f t="shared" si="182"/>
        <v>-0.51917553191489363</v>
      </c>
      <c r="AD5608" s="42">
        <v>-8.0109739368998678E-3</v>
      </c>
      <c r="AF5608" s="32" t="s">
        <v>2304</v>
      </c>
      <c r="AG5608">
        <v>180.79</v>
      </c>
      <c r="AH5608">
        <f t="shared" si="183"/>
        <v>-0.51917553191489363</v>
      </c>
      <c r="AI5608" s="180">
        <v>-8.0109739368998678E-3</v>
      </c>
      <c r="AJ5608" s="42">
        <f ca="1">_xlfn.NORM.INV(RAND(),VAR!$F$6,VAR!$F$7)</f>
        <v>5.9081571146003221E-3</v>
      </c>
    </row>
    <row r="5609" spans="27:36" x14ac:dyDescent="0.25">
      <c r="AA5609" s="32" t="s">
        <v>535</v>
      </c>
      <c r="AB5609">
        <v>376</v>
      </c>
      <c r="AC5609">
        <f t="shared" si="182"/>
        <v>59.94003241491086</v>
      </c>
      <c r="AD5609" s="42">
        <v>-8.0202617138033228E-3</v>
      </c>
      <c r="AF5609" s="32" t="s">
        <v>535</v>
      </c>
      <c r="AG5609">
        <v>376</v>
      </c>
      <c r="AH5609">
        <f t="shared" si="183"/>
        <v>59.94003241491086</v>
      </c>
      <c r="AI5609" s="180">
        <v>-8.0202617138033228E-3</v>
      </c>
      <c r="AJ5609" s="42">
        <f ca="1">_xlfn.NORM.INV(RAND(),VAR!$F$6,VAR!$F$7)</f>
        <v>-1.2645649427797863E-2</v>
      </c>
    </row>
    <row r="5610" spans="27:36" x14ac:dyDescent="0.25">
      <c r="AA5610" s="32" t="s">
        <v>7247</v>
      </c>
      <c r="AB5610">
        <v>6.17</v>
      </c>
      <c r="AC5610">
        <f t="shared" si="182"/>
        <v>-0.96687781833798581</v>
      </c>
      <c r="AD5610" s="42">
        <v>-8.0385852090031351E-3</v>
      </c>
      <c r="AF5610" s="32" t="s">
        <v>7247</v>
      </c>
      <c r="AG5610">
        <v>6.17</v>
      </c>
      <c r="AH5610">
        <f t="shared" si="183"/>
        <v>-0.96687781833798581</v>
      </c>
      <c r="AI5610" s="180">
        <v>-8.0385852090031351E-3</v>
      </c>
      <c r="AJ5610" s="42">
        <f ca="1">_xlfn.NORM.INV(RAND(),VAR!$F$6,VAR!$F$7)</f>
        <v>-2.0211664866638321E-2</v>
      </c>
    </row>
    <row r="5611" spans="27:36" x14ac:dyDescent="0.25">
      <c r="AA5611" s="32" t="s">
        <v>2437</v>
      </c>
      <c r="AB5611">
        <v>186.28</v>
      </c>
      <c r="AC5611">
        <f t="shared" si="182"/>
        <v>8.0086580086580206E-3</v>
      </c>
      <c r="AD5611" s="42">
        <v>-8.0408967463655445E-3</v>
      </c>
      <c r="AF5611" s="32" t="s">
        <v>2437</v>
      </c>
      <c r="AG5611">
        <v>186.28</v>
      </c>
      <c r="AH5611">
        <f t="shared" si="183"/>
        <v>8.0086580086580206E-3</v>
      </c>
      <c r="AI5611" s="180">
        <v>-8.0408967463655445E-3</v>
      </c>
      <c r="AJ5611" s="42">
        <f ca="1">_xlfn.NORM.INV(RAND(),VAR!$F$6,VAR!$F$7)</f>
        <v>4.2133323618532177E-2</v>
      </c>
    </row>
    <row r="5612" spans="27:36" x14ac:dyDescent="0.25">
      <c r="AA5612" s="32" t="s">
        <v>1321</v>
      </c>
      <c r="AB5612">
        <v>184.8</v>
      </c>
      <c r="AC5612">
        <f t="shared" si="182"/>
        <v>0.72484599589322385</v>
      </c>
      <c r="AD5612" s="42">
        <v>-8.0515297906602612E-3</v>
      </c>
      <c r="AF5612" s="32" t="s">
        <v>1321</v>
      </c>
      <c r="AG5612">
        <v>184.8</v>
      </c>
      <c r="AH5612">
        <f t="shared" si="183"/>
        <v>0.72484599589322385</v>
      </c>
      <c r="AI5612" s="180">
        <v>-8.0515297906602612E-3</v>
      </c>
      <c r="AJ5612" s="42">
        <f ca="1">_xlfn.NORM.INV(RAND(),VAR!$F$6,VAR!$F$7)</f>
        <v>2.7775362980410355E-2</v>
      </c>
    </row>
    <row r="5613" spans="27:36" x14ac:dyDescent="0.25">
      <c r="AA5613" s="32" t="s">
        <v>3573</v>
      </c>
      <c r="AB5613">
        <v>107.14</v>
      </c>
      <c r="AC5613">
        <f t="shared" si="182"/>
        <v>-0.60981827451837278</v>
      </c>
      <c r="AD5613" s="42">
        <v>-8.054809739838964E-3</v>
      </c>
      <c r="AF5613" s="32" t="s">
        <v>3573</v>
      </c>
      <c r="AG5613">
        <v>107.14</v>
      </c>
      <c r="AH5613">
        <f t="shared" si="183"/>
        <v>-0.60981827451837278</v>
      </c>
      <c r="AI5613" s="180">
        <v>-8.054809739838964E-3</v>
      </c>
      <c r="AJ5613" s="42">
        <f ca="1">_xlfn.NORM.INV(RAND(),VAR!$F$6,VAR!$F$7)</f>
        <v>1.0089971078051402E-2</v>
      </c>
    </row>
    <row r="5614" spans="27:36" x14ac:dyDescent="0.25">
      <c r="AA5614" s="32" t="s">
        <v>1037</v>
      </c>
      <c r="AB5614">
        <v>274.58999999999997</v>
      </c>
      <c r="AC5614">
        <f t="shared" si="182"/>
        <v>-0.26879343860676908</v>
      </c>
      <c r="AD5614" s="42">
        <v>-8.0557763167401486E-3</v>
      </c>
      <c r="AF5614" s="32" t="s">
        <v>1037</v>
      </c>
      <c r="AG5614">
        <v>274.58999999999997</v>
      </c>
      <c r="AH5614">
        <f t="shared" si="183"/>
        <v>-0.26879343860676908</v>
      </c>
      <c r="AI5614" s="180">
        <v>-8.0557763167401486E-3</v>
      </c>
      <c r="AJ5614" s="42">
        <f ca="1">_xlfn.NORM.INV(RAND(),VAR!$F$6,VAR!$F$7)</f>
        <v>2.8322452403076393E-2</v>
      </c>
    </row>
    <row r="5615" spans="27:36" x14ac:dyDescent="0.25">
      <c r="AA5615" s="32" t="s">
        <v>873</v>
      </c>
      <c r="AB5615">
        <v>375.53</v>
      </c>
      <c r="AC5615">
        <f t="shared" si="182"/>
        <v>1.2798081593006314</v>
      </c>
      <c r="AD5615" s="42">
        <v>-8.0564213640446081E-3</v>
      </c>
      <c r="AF5615" s="32" t="s">
        <v>873</v>
      </c>
      <c r="AG5615">
        <v>375.53</v>
      </c>
      <c r="AH5615">
        <f t="shared" si="183"/>
        <v>1.2798081593006314</v>
      </c>
      <c r="AI5615" s="180">
        <v>-8.0564213640446081E-3</v>
      </c>
      <c r="AJ5615" s="42">
        <f ca="1">_xlfn.NORM.INV(RAND(),VAR!$F$6,VAR!$F$7)</f>
        <v>3.2678540252442431E-3</v>
      </c>
    </row>
    <row r="5616" spans="27:36" x14ac:dyDescent="0.25">
      <c r="AA5616" s="32" t="s">
        <v>1352</v>
      </c>
      <c r="AB5616">
        <v>164.72</v>
      </c>
      <c r="AC5616">
        <f t="shared" si="182"/>
        <v>2.4467461812094582</v>
      </c>
      <c r="AD5616" s="42">
        <v>-8.0693725159580731E-3</v>
      </c>
      <c r="AF5616" s="32" t="s">
        <v>1352</v>
      </c>
      <c r="AG5616">
        <v>164.72</v>
      </c>
      <c r="AH5616">
        <f t="shared" si="183"/>
        <v>2.4467461812094582</v>
      </c>
      <c r="AI5616" s="180">
        <v>-8.0693725159580731E-3</v>
      </c>
      <c r="AJ5616" s="42">
        <f ca="1">_xlfn.NORM.INV(RAND(),VAR!$F$6,VAR!$F$7)</f>
        <v>-2.1691363441729613E-3</v>
      </c>
    </row>
    <row r="5617" spans="27:36" x14ac:dyDescent="0.25">
      <c r="AA5617" s="32" t="s">
        <v>4229</v>
      </c>
      <c r="AB5617">
        <v>47.79</v>
      </c>
      <c r="AC5617">
        <f t="shared" si="182"/>
        <v>-2.3298589822195015E-2</v>
      </c>
      <c r="AD5617" s="42">
        <v>-8.0946450809464832E-3</v>
      </c>
      <c r="AF5617" s="32" t="s">
        <v>4229</v>
      </c>
      <c r="AG5617">
        <v>47.79</v>
      </c>
      <c r="AH5617">
        <f t="shared" si="183"/>
        <v>-2.3298589822195015E-2</v>
      </c>
      <c r="AI5617" s="180">
        <v>-8.0946450809464832E-3</v>
      </c>
      <c r="AJ5617" s="42">
        <f ca="1">_xlfn.NORM.INV(RAND(),VAR!$F$6,VAR!$F$7)</f>
        <v>3.6428236234954409E-3</v>
      </c>
    </row>
    <row r="5618" spans="27:36" x14ac:dyDescent="0.25">
      <c r="AA5618" s="32" t="s">
        <v>4246</v>
      </c>
      <c r="AB5618">
        <v>48.93</v>
      </c>
      <c r="AC5618">
        <f t="shared" si="182"/>
        <v>-0.41991701244813273</v>
      </c>
      <c r="AD5618" s="42">
        <v>-8.1086559902695532E-3</v>
      </c>
      <c r="AF5618" s="32" t="s">
        <v>4246</v>
      </c>
      <c r="AG5618">
        <v>48.93</v>
      </c>
      <c r="AH5618">
        <f t="shared" si="183"/>
        <v>-0.41991701244813273</v>
      </c>
      <c r="AI5618" s="180">
        <v>-8.1086559902695532E-3</v>
      </c>
      <c r="AJ5618" s="42">
        <f ca="1">_xlfn.NORM.INV(RAND(),VAR!$F$6,VAR!$F$7)</f>
        <v>2.5106255578736181E-2</v>
      </c>
    </row>
    <row r="5619" spans="27:36" x14ac:dyDescent="0.25">
      <c r="AA5619" s="32" t="s">
        <v>3675</v>
      </c>
      <c r="AB5619">
        <v>84.35</v>
      </c>
      <c r="AC5619">
        <f t="shared" si="182"/>
        <v>10.507503410641199</v>
      </c>
      <c r="AD5619" s="42">
        <v>-8.1138287864536141E-3</v>
      </c>
      <c r="AF5619" s="32" t="s">
        <v>3675</v>
      </c>
      <c r="AG5619">
        <v>84.35</v>
      </c>
      <c r="AH5619">
        <f t="shared" si="183"/>
        <v>10.507503410641199</v>
      </c>
      <c r="AI5619" s="180">
        <v>-8.1138287864536141E-3</v>
      </c>
      <c r="AJ5619" s="42">
        <f ca="1">_xlfn.NORM.INV(RAND(),VAR!$F$6,VAR!$F$7)</f>
        <v>2.2802790848929975E-2</v>
      </c>
    </row>
    <row r="5620" spans="27:36" x14ac:dyDescent="0.25">
      <c r="AA5620" s="32" t="s">
        <v>5977</v>
      </c>
      <c r="AB5620">
        <v>7.33</v>
      </c>
      <c r="AC5620">
        <f t="shared" si="182"/>
        <v>-0.95233450383664975</v>
      </c>
      <c r="AD5620" s="42">
        <v>-8.1190798376183926E-3</v>
      </c>
      <c r="AF5620" s="32" t="s">
        <v>5977</v>
      </c>
      <c r="AG5620">
        <v>7.33</v>
      </c>
      <c r="AH5620">
        <f t="shared" si="183"/>
        <v>-0.95233450383664975</v>
      </c>
      <c r="AI5620" s="180">
        <v>-8.1190798376183926E-3</v>
      </c>
      <c r="AJ5620" s="42">
        <f ca="1">_xlfn.NORM.INV(RAND(),VAR!$F$6,VAR!$F$7)</f>
        <v>2.9190451560079794E-3</v>
      </c>
    </row>
    <row r="5621" spans="27:36" x14ac:dyDescent="0.25">
      <c r="AA5621" s="32" t="s">
        <v>1424</v>
      </c>
      <c r="AB5621">
        <v>153.78</v>
      </c>
      <c r="AC5621">
        <f t="shared" si="182"/>
        <v>24.209836065573771</v>
      </c>
      <c r="AD5621" s="42">
        <v>-8.1269349845201067E-3</v>
      </c>
      <c r="AF5621" s="32" t="s">
        <v>1424</v>
      </c>
      <c r="AG5621">
        <v>153.78</v>
      </c>
      <c r="AH5621">
        <f t="shared" si="183"/>
        <v>24.209836065573771</v>
      </c>
      <c r="AI5621" s="180">
        <v>-8.1269349845201067E-3</v>
      </c>
      <c r="AJ5621" s="42">
        <f ca="1">_xlfn.NORM.INV(RAND(),VAR!$F$6,VAR!$F$7)</f>
        <v>1.8038476448668316E-2</v>
      </c>
    </row>
    <row r="5622" spans="27:36" x14ac:dyDescent="0.25">
      <c r="AA5622" s="32" t="s">
        <v>7322</v>
      </c>
      <c r="AB5622">
        <v>6.1</v>
      </c>
      <c r="AC5622">
        <f t="shared" si="182"/>
        <v>-0.87168700042069835</v>
      </c>
      <c r="AD5622" s="42">
        <v>-8.1300813008131634E-3</v>
      </c>
      <c r="AF5622" s="32" t="s">
        <v>7322</v>
      </c>
      <c r="AG5622">
        <v>6.1</v>
      </c>
      <c r="AH5622">
        <f t="shared" si="183"/>
        <v>-0.87168700042069835</v>
      </c>
      <c r="AI5622" s="180">
        <v>-8.1300813008131634E-3</v>
      </c>
      <c r="AJ5622" s="42">
        <f ca="1">_xlfn.NORM.INV(RAND(),VAR!$F$6,VAR!$F$7)</f>
        <v>-5.9735030755325141E-3</v>
      </c>
    </row>
    <row r="5623" spans="27:36" x14ac:dyDescent="0.25">
      <c r="AA5623" s="32" t="s">
        <v>4227</v>
      </c>
      <c r="AB5623">
        <v>47.54</v>
      </c>
      <c r="AC5623">
        <f t="shared" si="182"/>
        <v>2.2517099863201095</v>
      </c>
      <c r="AD5623" s="42">
        <v>-8.1368662633006794E-3</v>
      </c>
      <c r="AF5623" s="32" t="s">
        <v>4227</v>
      </c>
      <c r="AG5623">
        <v>47.54</v>
      </c>
      <c r="AH5623">
        <f t="shared" si="183"/>
        <v>2.2517099863201095</v>
      </c>
      <c r="AI5623" s="180">
        <v>-8.1368662633006794E-3</v>
      </c>
      <c r="AJ5623" s="42">
        <f ca="1">_xlfn.NORM.INV(RAND(),VAR!$F$6,VAR!$F$7)</f>
        <v>1.4195747272163863E-2</v>
      </c>
    </row>
    <row r="5624" spans="27:36" x14ac:dyDescent="0.25">
      <c r="AA5624" s="32" t="s">
        <v>5467</v>
      </c>
      <c r="AB5624">
        <v>14.62</v>
      </c>
      <c r="AC5624">
        <f t="shared" si="182"/>
        <v>-0.91291398618060515</v>
      </c>
      <c r="AD5624" s="42">
        <v>-8.141112618724633E-3</v>
      </c>
      <c r="AF5624" s="32" t="s">
        <v>5467</v>
      </c>
      <c r="AG5624">
        <v>14.62</v>
      </c>
      <c r="AH5624">
        <f t="shared" si="183"/>
        <v>-0.91291398618060515</v>
      </c>
      <c r="AI5624" s="180">
        <v>-8.141112618724633E-3</v>
      </c>
      <c r="AJ5624" s="42">
        <f ca="1">_xlfn.NORM.INV(RAND(),VAR!$F$6,VAR!$F$7)</f>
        <v>1.8215545186560332E-3</v>
      </c>
    </row>
    <row r="5625" spans="27:36" x14ac:dyDescent="0.25">
      <c r="AA5625" s="32" t="s">
        <v>1759</v>
      </c>
      <c r="AB5625">
        <v>167.88</v>
      </c>
      <c r="AC5625">
        <f t="shared" si="182"/>
        <v>18.727379553466509</v>
      </c>
      <c r="AD5625" s="42">
        <v>-8.1531371853952317E-3</v>
      </c>
      <c r="AF5625" s="32" t="s">
        <v>1759</v>
      </c>
      <c r="AG5625">
        <v>167.88</v>
      </c>
      <c r="AH5625">
        <f t="shared" si="183"/>
        <v>18.727379553466509</v>
      </c>
      <c r="AI5625" s="180">
        <v>-8.1531371853952317E-3</v>
      </c>
      <c r="AJ5625" s="42">
        <f ca="1">_xlfn.NORM.INV(RAND(),VAR!$F$6,VAR!$F$7)</f>
        <v>-4.1107090314440884E-3</v>
      </c>
    </row>
    <row r="5626" spans="27:36" x14ac:dyDescent="0.25">
      <c r="AA5626" s="32" t="s">
        <v>6713</v>
      </c>
      <c r="AB5626">
        <v>8.51</v>
      </c>
      <c r="AC5626">
        <f t="shared" si="182"/>
        <v>-0.79967043314500941</v>
      </c>
      <c r="AD5626" s="42">
        <v>-8.1585081585081598E-3</v>
      </c>
      <c r="AF5626" s="32" t="s">
        <v>6713</v>
      </c>
      <c r="AG5626">
        <v>8.51</v>
      </c>
      <c r="AH5626">
        <f t="shared" si="183"/>
        <v>-0.79967043314500941</v>
      </c>
      <c r="AI5626" s="180">
        <v>-8.1585081585081598E-3</v>
      </c>
      <c r="AJ5626" s="42">
        <f ca="1">_xlfn.NORM.INV(RAND(),VAR!$F$6,VAR!$F$7)</f>
        <v>2.1239007648808903E-2</v>
      </c>
    </row>
    <row r="5627" spans="27:36" x14ac:dyDescent="0.25">
      <c r="AA5627" s="32" t="s">
        <v>4307</v>
      </c>
      <c r="AB5627">
        <v>42.48</v>
      </c>
      <c r="AC5627">
        <f t="shared" si="182"/>
        <v>-0.88888307611823181</v>
      </c>
      <c r="AD5627" s="42">
        <v>-8.171842166705634E-3</v>
      </c>
      <c r="AF5627" s="32" t="s">
        <v>4307</v>
      </c>
      <c r="AG5627">
        <v>42.48</v>
      </c>
      <c r="AH5627">
        <f t="shared" si="183"/>
        <v>-0.88888307611823181</v>
      </c>
      <c r="AI5627" s="180">
        <v>-8.171842166705634E-3</v>
      </c>
      <c r="AJ5627" s="42">
        <f ca="1">_xlfn.NORM.INV(RAND(),VAR!$F$6,VAR!$F$7)</f>
        <v>2.0207193538135885E-3</v>
      </c>
    </row>
    <row r="5628" spans="27:36" x14ac:dyDescent="0.25">
      <c r="AA5628" s="32" t="s">
        <v>362</v>
      </c>
      <c r="AB5628">
        <v>382.3</v>
      </c>
      <c r="AC5628">
        <f t="shared" si="182"/>
        <v>2.2489164612900483</v>
      </c>
      <c r="AD5628" s="42">
        <v>-8.1722661823842024E-3</v>
      </c>
      <c r="AF5628" s="32" t="s">
        <v>362</v>
      </c>
      <c r="AG5628">
        <v>382.3</v>
      </c>
      <c r="AH5628">
        <f t="shared" si="183"/>
        <v>2.2489164612900483</v>
      </c>
      <c r="AI5628" s="180">
        <v>-8.1722661823842024E-3</v>
      </c>
      <c r="AJ5628" s="42">
        <f ca="1">_xlfn.NORM.INV(RAND(),VAR!$F$6,VAR!$F$7)</f>
        <v>4.9073972318447517E-3</v>
      </c>
    </row>
    <row r="5629" spans="27:36" x14ac:dyDescent="0.25">
      <c r="AA5629" s="32" t="s">
        <v>3407</v>
      </c>
      <c r="AB5629">
        <v>117.67</v>
      </c>
      <c r="AC5629">
        <f t="shared" si="182"/>
        <v>12.859835100117785</v>
      </c>
      <c r="AD5629" s="42">
        <v>-8.1759946055293131E-3</v>
      </c>
      <c r="AF5629" s="32" t="s">
        <v>3407</v>
      </c>
      <c r="AG5629">
        <v>117.67</v>
      </c>
      <c r="AH5629">
        <f t="shared" si="183"/>
        <v>12.859835100117785</v>
      </c>
      <c r="AI5629" s="180">
        <v>-8.1759946055293131E-3</v>
      </c>
      <c r="AJ5629" s="42">
        <f ca="1">_xlfn.NORM.INV(RAND(),VAR!$F$6,VAR!$F$7)</f>
        <v>2.8423396933458637E-2</v>
      </c>
    </row>
    <row r="5630" spans="27:36" x14ac:dyDescent="0.25">
      <c r="AA5630" s="32" t="s">
        <v>6589</v>
      </c>
      <c r="AB5630">
        <v>8.49</v>
      </c>
      <c r="AC5630">
        <f t="shared" si="182"/>
        <v>0.17103448275862076</v>
      </c>
      <c r="AD5630" s="42">
        <v>-8.1775700934579865E-3</v>
      </c>
      <c r="AF5630" s="32" t="s">
        <v>6589</v>
      </c>
      <c r="AG5630">
        <v>8.49</v>
      </c>
      <c r="AH5630">
        <f t="shared" si="183"/>
        <v>0.17103448275862076</v>
      </c>
      <c r="AI5630" s="180">
        <v>-8.1775700934579865E-3</v>
      </c>
      <c r="AJ5630" s="42">
        <f ca="1">_xlfn.NORM.INV(RAND(),VAR!$F$6,VAR!$F$7)</f>
        <v>1.4967630079878655E-2</v>
      </c>
    </row>
    <row r="5631" spans="27:36" x14ac:dyDescent="0.25">
      <c r="AA5631" s="32" t="s">
        <v>5956</v>
      </c>
      <c r="AB5631">
        <v>7.25</v>
      </c>
      <c r="AC5631">
        <f t="shared" si="182"/>
        <v>-0.98089138399093334</v>
      </c>
      <c r="AD5631" s="42">
        <v>-8.2079343365252244E-3</v>
      </c>
      <c r="AF5631" s="32" t="s">
        <v>5956</v>
      </c>
      <c r="AG5631">
        <v>7.25</v>
      </c>
      <c r="AH5631">
        <f t="shared" si="183"/>
        <v>-0.98089138399093334</v>
      </c>
      <c r="AI5631" s="180">
        <v>-8.2079343365252244E-3</v>
      </c>
      <c r="AJ5631" s="42">
        <f ca="1">_xlfn.NORM.INV(RAND(),VAR!$F$6,VAR!$F$7)</f>
        <v>-2.634004818096054E-2</v>
      </c>
    </row>
    <row r="5632" spans="27:36" x14ac:dyDescent="0.25">
      <c r="AA5632" s="32" t="s">
        <v>541</v>
      </c>
      <c r="AB5632">
        <v>379.41</v>
      </c>
      <c r="AC5632">
        <f t="shared" si="182"/>
        <v>38.276397515527954</v>
      </c>
      <c r="AD5632" s="42">
        <v>-8.2080773755064396E-3</v>
      </c>
      <c r="AF5632" s="32" t="s">
        <v>541</v>
      </c>
      <c r="AG5632">
        <v>379.41</v>
      </c>
      <c r="AH5632">
        <f t="shared" si="183"/>
        <v>38.276397515527954</v>
      </c>
      <c r="AI5632" s="180">
        <v>-8.2080773755064396E-3</v>
      </c>
      <c r="AJ5632" s="42">
        <f ca="1">_xlfn.NORM.INV(RAND(),VAR!$F$6,VAR!$F$7)</f>
        <v>-4.3821588470078297E-2</v>
      </c>
    </row>
    <row r="5633" spans="27:36" x14ac:dyDescent="0.25">
      <c r="AA5633" s="32" t="s">
        <v>6475</v>
      </c>
      <c r="AB5633">
        <v>9.66</v>
      </c>
      <c r="AC5633">
        <f t="shared" si="182"/>
        <v>-0.94804775734107771</v>
      </c>
      <c r="AD5633" s="42">
        <v>-8.2135523613963146E-3</v>
      </c>
      <c r="AF5633" s="32" t="s">
        <v>6475</v>
      </c>
      <c r="AG5633">
        <v>9.66</v>
      </c>
      <c r="AH5633">
        <f t="shared" si="183"/>
        <v>-0.94804775734107771</v>
      </c>
      <c r="AI5633" s="180">
        <v>-8.2135523613963146E-3</v>
      </c>
      <c r="AJ5633" s="42">
        <f ca="1">_xlfn.NORM.INV(RAND(),VAR!$F$6,VAR!$F$7)</f>
        <v>3.3973271103047448E-3</v>
      </c>
    </row>
    <row r="5634" spans="27:36" x14ac:dyDescent="0.25">
      <c r="AA5634" s="32" t="s">
        <v>1323</v>
      </c>
      <c r="AB5634">
        <v>185.94</v>
      </c>
      <c r="AC5634">
        <f t="shared" si="182"/>
        <v>21.004733727810653</v>
      </c>
      <c r="AD5634" s="42">
        <v>-8.2142095156816364E-3</v>
      </c>
      <c r="AF5634" s="32" t="s">
        <v>1323</v>
      </c>
      <c r="AG5634">
        <v>185.94</v>
      </c>
      <c r="AH5634">
        <f t="shared" si="183"/>
        <v>21.004733727810653</v>
      </c>
      <c r="AI5634" s="180">
        <v>-8.2142095156816364E-3</v>
      </c>
      <c r="AJ5634" s="42">
        <f ca="1">_xlfn.NORM.INV(RAND(),VAR!$F$6,VAR!$F$7)</f>
        <v>9.6235128754457236E-3</v>
      </c>
    </row>
    <row r="5635" spans="27:36" x14ac:dyDescent="0.25">
      <c r="AA5635" s="32" t="s">
        <v>6998</v>
      </c>
      <c r="AB5635">
        <v>8.4499999999999993</v>
      </c>
      <c r="AC5635">
        <f t="shared" si="182"/>
        <v>-0.9292591042277103</v>
      </c>
      <c r="AD5635" s="42">
        <v>-8.2159624413146171E-3</v>
      </c>
      <c r="AF5635" s="32" t="s">
        <v>6998</v>
      </c>
      <c r="AG5635">
        <v>8.4499999999999993</v>
      </c>
      <c r="AH5635">
        <f t="shared" si="183"/>
        <v>-0.9292591042277103</v>
      </c>
      <c r="AI5635" s="180">
        <v>-8.2159624413146171E-3</v>
      </c>
      <c r="AJ5635" s="42">
        <f ca="1">_xlfn.NORM.INV(RAND(),VAR!$F$6,VAR!$F$7)</f>
        <v>4.7985798420275665E-3</v>
      </c>
    </row>
    <row r="5636" spans="27:36" x14ac:dyDescent="0.25">
      <c r="AA5636" s="32" t="s">
        <v>3461</v>
      </c>
      <c r="AB5636">
        <v>119.45</v>
      </c>
      <c r="AC5636">
        <f t="shared" ref="AC5636:AC5699" si="184">(AB5636/AB5637)-1</f>
        <v>0.737960133857122</v>
      </c>
      <c r="AD5636" s="42">
        <v>-8.2198605114579548E-3</v>
      </c>
      <c r="AF5636" s="32" t="s">
        <v>3461</v>
      </c>
      <c r="AG5636">
        <v>119.45</v>
      </c>
      <c r="AH5636">
        <f t="shared" ref="AH5636:AH5699" si="185">(AG5636/AG5637)-1</f>
        <v>0.737960133857122</v>
      </c>
      <c r="AI5636" s="180">
        <v>-8.2198605114579548E-3</v>
      </c>
      <c r="AJ5636" s="42">
        <f ca="1">_xlfn.NORM.INV(RAND(),VAR!$F$6,VAR!$F$7)</f>
        <v>-3.9185873863597752E-3</v>
      </c>
    </row>
    <row r="5637" spans="27:36" x14ac:dyDescent="0.25">
      <c r="AA5637" s="32" t="s">
        <v>4028</v>
      </c>
      <c r="AB5637">
        <v>68.73</v>
      </c>
      <c r="AC5637">
        <f t="shared" si="184"/>
        <v>-0.64342412451361863</v>
      </c>
      <c r="AD5637" s="42">
        <v>-8.2251082251081353E-3</v>
      </c>
      <c r="AF5637" s="32" t="s">
        <v>4028</v>
      </c>
      <c r="AG5637">
        <v>68.73</v>
      </c>
      <c r="AH5637">
        <f t="shared" si="185"/>
        <v>-0.64342412451361863</v>
      </c>
      <c r="AI5637" s="180">
        <v>-8.2251082251081353E-3</v>
      </c>
      <c r="AJ5637" s="42">
        <f ca="1">_xlfn.NORM.INV(RAND(),VAR!$F$6,VAR!$F$7)</f>
        <v>-4.177291835049974E-2</v>
      </c>
    </row>
    <row r="5638" spans="27:36" x14ac:dyDescent="0.25">
      <c r="AA5638" s="32" t="s">
        <v>2035</v>
      </c>
      <c r="AB5638">
        <v>192.75</v>
      </c>
      <c r="AC5638">
        <f t="shared" si="184"/>
        <v>21.864768683274022</v>
      </c>
      <c r="AD5638" s="42">
        <v>-8.2325701054797307E-3</v>
      </c>
      <c r="AF5638" s="32" t="s">
        <v>2035</v>
      </c>
      <c r="AG5638">
        <v>192.75</v>
      </c>
      <c r="AH5638">
        <f t="shared" si="185"/>
        <v>21.864768683274022</v>
      </c>
      <c r="AI5638" s="180">
        <v>-8.2325701054797307E-3</v>
      </c>
      <c r="AJ5638" s="42">
        <f ca="1">_xlfn.NORM.INV(RAND(),VAR!$F$6,VAR!$F$7)</f>
        <v>-3.4860492520833852E-3</v>
      </c>
    </row>
    <row r="5639" spans="27:36" x14ac:dyDescent="0.25">
      <c r="AA5639" s="32" t="s">
        <v>6993</v>
      </c>
      <c r="AB5639">
        <v>8.43</v>
      </c>
      <c r="AC5639">
        <f t="shared" si="184"/>
        <v>0.40033222591362128</v>
      </c>
      <c r="AD5639" s="42">
        <v>-8.2352941176471184E-3</v>
      </c>
      <c r="AF5639" s="32" t="s">
        <v>6993</v>
      </c>
      <c r="AG5639">
        <v>8.43</v>
      </c>
      <c r="AH5639">
        <f t="shared" si="185"/>
        <v>0.40033222591362128</v>
      </c>
      <c r="AI5639" s="180">
        <v>-8.2352941176471184E-3</v>
      </c>
      <c r="AJ5639" s="42">
        <f ca="1">_xlfn.NORM.INV(RAND(),VAR!$F$6,VAR!$F$7)</f>
        <v>-2.5208683050424252E-3</v>
      </c>
    </row>
    <row r="5640" spans="27:36" x14ac:dyDescent="0.25">
      <c r="AA5640" s="32" t="s">
        <v>7379</v>
      </c>
      <c r="AB5640">
        <v>6.02</v>
      </c>
      <c r="AC5640">
        <f t="shared" si="184"/>
        <v>-0.66611203549639497</v>
      </c>
      <c r="AD5640" s="42">
        <v>-8.2372322899506578E-3</v>
      </c>
      <c r="AF5640" s="32" t="s">
        <v>7379</v>
      </c>
      <c r="AG5640">
        <v>6.02</v>
      </c>
      <c r="AH5640">
        <f t="shared" si="185"/>
        <v>-0.66611203549639497</v>
      </c>
      <c r="AI5640" s="180">
        <v>-8.2372322899506578E-3</v>
      </c>
      <c r="AJ5640" s="42">
        <f ca="1">_xlfn.NORM.INV(RAND(),VAR!$F$6,VAR!$F$7)</f>
        <v>-8.2809488997918511E-4</v>
      </c>
    </row>
    <row r="5641" spans="27:36" x14ac:dyDescent="0.25">
      <c r="AA5641" s="32" t="s">
        <v>5341</v>
      </c>
      <c r="AB5641">
        <v>18.03</v>
      </c>
      <c r="AC5641">
        <f t="shared" si="184"/>
        <v>-0.2853745541022592</v>
      </c>
      <c r="AD5641" s="42">
        <v>-8.2508250825081841E-3</v>
      </c>
      <c r="AF5641" s="32" t="s">
        <v>5341</v>
      </c>
      <c r="AG5641">
        <v>18.03</v>
      </c>
      <c r="AH5641">
        <f t="shared" si="185"/>
        <v>-0.2853745541022592</v>
      </c>
      <c r="AI5641" s="180">
        <v>-8.2508250825081841E-3</v>
      </c>
      <c r="AJ5641" s="42">
        <f ca="1">_xlfn.NORM.INV(RAND(),VAR!$F$6,VAR!$F$7)</f>
        <v>-2.320646556462036E-2</v>
      </c>
    </row>
    <row r="5642" spans="27:36" x14ac:dyDescent="0.25">
      <c r="AA5642" s="32" t="s">
        <v>4902</v>
      </c>
      <c r="AB5642">
        <v>25.23</v>
      </c>
      <c r="AC5642">
        <f t="shared" si="184"/>
        <v>-0.61795881284070264</v>
      </c>
      <c r="AD5642" s="42">
        <v>-8.2547169811321153E-3</v>
      </c>
      <c r="AF5642" s="32" t="s">
        <v>4902</v>
      </c>
      <c r="AG5642">
        <v>25.23</v>
      </c>
      <c r="AH5642">
        <f t="shared" si="185"/>
        <v>-0.61795881284070264</v>
      </c>
      <c r="AI5642" s="180">
        <v>-8.2547169811321153E-3</v>
      </c>
      <c r="AJ5642" s="42">
        <f ca="1">_xlfn.NORM.INV(RAND(),VAR!$F$6,VAR!$F$7)</f>
        <v>-1.7159531128433981E-2</v>
      </c>
    </row>
    <row r="5643" spans="27:36" x14ac:dyDescent="0.25">
      <c r="AA5643" s="32" t="s">
        <v>3979</v>
      </c>
      <c r="AB5643">
        <v>66.040000000000006</v>
      </c>
      <c r="AC5643">
        <f t="shared" si="184"/>
        <v>4.5079232693911599</v>
      </c>
      <c r="AD5643" s="42">
        <v>-8.2594984231866286E-3</v>
      </c>
      <c r="AF5643" s="32" t="s">
        <v>3979</v>
      </c>
      <c r="AG5643">
        <v>66.040000000000006</v>
      </c>
      <c r="AH5643">
        <f t="shared" si="185"/>
        <v>4.5079232693911599</v>
      </c>
      <c r="AI5643" s="180">
        <v>-8.2594984231866286E-3</v>
      </c>
      <c r="AJ5643" s="42">
        <f ca="1">_xlfn.NORM.INV(RAND(),VAR!$F$6,VAR!$F$7)</f>
        <v>2.0579606418411377E-3</v>
      </c>
    </row>
    <row r="5644" spans="27:36" x14ac:dyDescent="0.25">
      <c r="AA5644" s="32" t="s">
        <v>5537</v>
      </c>
      <c r="AB5644">
        <v>11.99</v>
      </c>
      <c r="AC5644">
        <f t="shared" si="184"/>
        <v>-0.96825018536172014</v>
      </c>
      <c r="AD5644" s="42">
        <v>-8.2712985938792061E-3</v>
      </c>
      <c r="AF5644" s="32" t="s">
        <v>5537</v>
      </c>
      <c r="AG5644">
        <v>11.99</v>
      </c>
      <c r="AH5644">
        <f t="shared" si="185"/>
        <v>-0.96825018536172014</v>
      </c>
      <c r="AI5644" s="180">
        <v>-8.2712985938792061E-3</v>
      </c>
      <c r="AJ5644" s="42">
        <f ca="1">_xlfn.NORM.INV(RAND(),VAR!$F$6,VAR!$F$7)</f>
        <v>6.7992361222461066E-3</v>
      </c>
    </row>
    <row r="5645" spans="27:36" x14ac:dyDescent="0.25">
      <c r="AA5645" s="32" t="s">
        <v>687</v>
      </c>
      <c r="AB5645">
        <v>377.64</v>
      </c>
      <c r="AC5645">
        <f t="shared" si="184"/>
        <v>44.010727056019064</v>
      </c>
      <c r="AD5645" s="42">
        <v>-8.2722760576696697E-3</v>
      </c>
      <c r="AF5645" s="32" t="s">
        <v>687</v>
      </c>
      <c r="AG5645">
        <v>377.64</v>
      </c>
      <c r="AH5645">
        <f t="shared" si="185"/>
        <v>44.010727056019064</v>
      </c>
      <c r="AI5645" s="180">
        <v>-8.2722760576696697E-3</v>
      </c>
      <c r="AJ5645" s="42">
        <f ca="1">_xlfn.NORM.INV(RAND(),VAR!$F$6,VAR!$F$7)</f>
        <v>-2.5914524272169455E-2</v>
      </c>
    </row>
    <row r="5646" spans="27:36" x14ac:dyDescent="0.25">
      <c r="AA5646" s="32" t="s">
        <v>5835</v>
      </c>
      <c r="AB5646">
        <v>8.39</v>
      </c>
      <c r="AC5646">
        <f t="shared" si="184"/>
        <v>-0.4614890885750963</v>
      </c>
      <c r="AD5646" s="42">
        <v>-8.2742316784870651E-3</v>
      </c>
      <c r="AF5646" s="32" t="s">
        <v>5835</v>
      </c>
      <c r="AG5646">
        <v>8.39</v>
      </c>
      <c r="AH5646">
        <f t="shared" si="185"/>
        <v>-0.4614890885750963</v>
      </c>
      <c r="AI5646" s="180">
        <v>-8.2742316784870651E-3</v>
      </c>
      <c r="AJ5646" s="42">
        <f ca="1">_xlfn.NORM.INV(RAND(),VAR!$F$6,VAR!$F$7)</f>
        <v>3.2605961072665751E-2</v>
      </c>
    </row>
    <row r="5647" spans="27:36" x14ac:dyDescent="0.25">
      <c r="AA5647" s="32" t="s">
        <v>5432</v>
      </c>
      <c r="AB5647">
        <v>15.58</v>
      </c>
      <c r="AC5647">
        <f t="shared" si="184"/>
        <v>-0.91550976138828633</v>
      </c>
      <c r="AD5647" s="42">
        <v>-8.274984086569126E-3</v>
      </c>
      <c r="AF5647" s="32" t="s">
        <v>5432</v>
      </c>
      <c r="AG5647">
        <v>15.58</v>
      </c>
      <c r="AH5647">
        <f t="shared" si="185"/>
        <v>-0.91550976138828633</v>
      </c>
      <c r="AI5647" s="180">
        <v>-8.274984086569126E-3</v>
      </c>
      <c r="AJ5647" s="42">
        <f ca="1">_xlfn.NORM.INV(RAND(),VAR!$F$6,VAR!$F$7)</f>
        <v>-1.6328328659035832E-2</v>
      </c>
    </row>
    <row r="5648" spans="27:36" x14ac:dyDescent="0.25">
      <c r="AA5648" s="32" t="s">
        <v>2466</v>
      </c>
      <c r="AB5648">
        <v>184.4</v>
      </c>
      <c r="AC5648">
        <f t="shared" si="184"/>
        <v>13.001518602885346</v>
      </c>
      <c r="AD5648" s="42">
        <v>-8.2822415833063712E-3</v>
      </c>
      <c r="AF5648" s="32" t="s">
        <v>2466</v>
      </c>
      <c r="AG5648">
        <v>184.4</v>
      </c>
      <c r="AH5648">
        <f t="shared" si="185"/>
        <v>13.001518602885346</v>
      </c>
      <c r="AI5648" s="180">
        <v>-8.2822415833063712E-3</v>
      </c>
      <c r="AJ5648" s="42">
        <f ca="1">_xlfn.NORM.INV(RAND(),VAR!$F$6,VAR!$F$7)</f>
        <v>-5.0154337457183635E-3</v>
      </c>
    </row>
    <row r="5649" spans="27:36" x14ac:dyDescent="0.25">
      <c r="AA5649" s="32" t="s">
        <v>5666</v>
      </c>
      <c r="AB5649">
        <v>13.17</v>
      </c>
      <c r="AC5649">
        <f t="shared" si="184"/>
        <v>-0.88876689189189184</v>
      </c>
      <c r="AD5649" s="42">
        <v>-8.2831325301204739E-3</v>
      </c>
      <c r="AF5649" s="32" t="s">
        <v>5666</v>
      </c>
      <c r="AG5649">
        <v>13.17</v>
      </c>
      <c r="AH5649">
        <f t="shared" si="185"/>
        <v>-0.88876689189189184</v>
      </c>
      <c r="AI5649" s="180">
        <v>-8.2831325301204739E-3</v>
      </c>
      <c r="AJ5649" s="42">
        <f ca="1">_xlfn.NORM.INV(RAND(),VAR!$F$6,VAR!$F$7)</f>
        <v>1.5952125471339663E-2</v>
      </c>
    </row>
    <row r="5650" spans="27:36" x14ac:dyDescent="0.25">
      <c r="AA5650" s="32" t="s">
        <v>3501</v>
      </c>
      <c r="AB5650">
        <v>118.4</v>
      </c>
      <c r="AC5650">
        <f t="shared" si="184"/>
        <v>-0.68370154676355077</v>
      </c>
      <c r="AD5650" s="42">
        <v>-8.2921517715051074E-3</v>
      </c>
      <c r="AF5650" s="32" t="s">
        <v>3501</v>
      </c>
      <c r="AG5650">
        <v>118.4</v>
      </c>
      <c r="AH5650">
        <f t="shared" si="185"/>
        <v>-0.68370154676355077</v>
      </c>
      <c r="AI5650" s="180">
        <v>-8.2921517715051074E-3</v>
      </c>
      <c r="AJ5650" s="42">
        <f ca="1">_xlfn.NORM.INV(RAND(),VAR!$F$6,VAR!$F$7)</f>
        <v>1.9476462731322247E-3</v>
      </c>
    </row>
    <row r="5651" spans="27:36" x14ac:dyDescent="0.25">
      <c r="AA5651" s="32" t="s">
        <v>853</v>
      </c>
      <c r="AB5651">
        <v>374.33</v>
      </c>
      <c r="AC5651">
        <f t="shared" si="184"/>
        <v>25.103905160390514</v>
      </c>
      <c r="AD5651" s="42">
        <v>-8.2922693795368652E-3</v>
      </c>
      <c r="AF5651" s="32" t="s">
        <v>853</v>
      </c>
      <c r="AG5651">
        <v>374.33</v>
      </c>
      <c r="AH5651">
        <f t="shared" si="185"/>
        <v>25.103905160390514</v>
      </c>
      <c r="AI5651" s="180">
        <v>-8.2922693795368652E-3</v>
      </c>
      <c r="AJ5651" s="42">
        <f ca="1">_xlfn.NORM.INV(RAND(),VAR!$F$6,VAR!$F$7)</f>
        <v>1.6888860709136023E-2</v>
      </c>
    </row>
    <row r="5652" spans="27:36" x14ac:dyDescent="0.25">
      <c r="AA5652" s="32" t="s">
        <v>5441</v>
      </c>
      <c r="AB5652">
        <v>14.34</v>
      </c>
      <c r="AC5652">
        <f t="shared" si="184"/>
        <v>1</v>
      </c>
      <c r="AD5652" s="42">
        <v>-8.2987551867220732E-3</v>
      </c>
      <c r="AF5652" s="32" t="s">
        <v>5441</v>
      </c>
      <c r="AG5652">
        <v>14.34</v>
      </c>
      <c r="AH5652">
        <f t="shared" si="185"/>
        <v>1</v>
      </c>
      <c r="AI5652" s="180">
        <v>-8.2987551867220732E-3</v>
      </c>
      <c r="AJ5652" s="42">
        <f ca="1">_xlfn.NORM.INV(RAND(),VAR!$F$6,VAR!$F$7)</f>
        <v>1.3334423612665765E-2</v>
      </c>
    </row>
    <row r="5653" spans="27:36" x14ac:dyDescent="0.25">
      <c r="AA5653" s="32" t="s">
        <v>6234</v>
      </c>
      <c r="AB5653">
        <v>7.17</v>
      </c>
      <c r="AC5653">
        <f t="shared" si="184"/>
        <v>-0.98351117652469877</v>
      </c>
      <c r="AD5653" s="42">
        <v>-8.2987551867220732E-3</v>
      </c>
      <c r="AF5653" s="32" t="s">
        <v>6234</v>
      </c>
      <c r="AG5653">
        <v>7.17</v>
      </c>
      <c r="AH5653">
        <f t="shared" si="185"/>
        <v>-0.98351117652469877</v>
      </c>
      <c r="AI5653" s="180">
        <v>-8.2987551867220732E-3</v>
      </c>
      <c r="AJ5653" s="42">
        <f ca="1">_xlfn.NORM.INV(RAND(),VAR!$F$6,VAR!$F$7)</f>
        <v>1.3112478734906233E-2</v>
      </c>
    </row>
    <row r="5654" spans="27:36" x14ac:dyDescent="0.25">
      <c r="AA5654" s="32" t="s">
        <v>673</v>
      </c>
      <c r="AB5654">
        <v>434.84</v>
      </c>
      <c r="AC5654">
        <f t="shared" si="184"/>
        <v>2.2523560209424085</v>
      </c>
      <c r="AD5654" s="42">
        <v>-8.3014048531291351E-3</v>
      </c>
      <c r="AF5654" s="32" t="s">
        <v>673</v>
      </c>
      <c r="AG5654">
        <v>434.84</v>
      </c>
      <c r="AH5654">
        <f t="shared" si="185"/>
        <v>2.2523560209424085</v>
      </c>
      <c r="AI5654" s="180">
        <v>-8.3014048531291351E-3</v>
      </c>
      <c r="AJ5654" s="42">
        <f ca="1">_xlfn.NORM.INV(RAND(),VAR!$F$6,VAR!$F$7)</f>
        <v>-5.5850286748598335E-3</v>
      </c>
    </row>
    <row r="5655" spans="27:36" x14ac:dyDescent="0.25">
      <c r="AA5655" s="32" t="s">
        <v>2724</v>
      </c>
      <c r="AB5655">
        <v>133.69999999999999</v>
      </c>
      <c r="AC5655">
        <f t="shared" si="184"/>
        <v>12.999999999999998</v>
      </c>
      <c r="AD5655" s="42">
        <v>-8.3073727933541397E-3</v>
      </c>
      <c r="AF5655" s="32" t="s">
        <v>2724</v>
      </c>
      <c r="AG5655">
        <v>133.69999999999999</v>
      </c>
      <c r="AH5655">
        <f t="shared" si="185"/>
        <v>12.999999999999998</v>
      </c>
      <c r="AI5655" s="180">
        <v>-8.3073727933541397E-3</v>
      </c>
      <c r="AJ5655" s="42">
        <f ca="1">_xlfn.NORM.INV(RAND(),VAR!$F$6,VAR!$F$7)</f>
        <v>-1.5449230973268276E-2</v>
      </c>
    </row>
    <row r="5656" spans="27:36" x14ac:dyDescent="0.25">
      <c r="AA5656" s="32" t="s">
        <v>6468</v>
      </c>
      <c r="AB5656">
        <v>9.5500000000000007</v>
      </c>
      <c r="AC5656">
        <f t="shared" si="184"/>
        <v>-0.94968387776606955</v>
      </c>
      <c r="AD5656" s="42">
        <v>-8.3073727933541397E-3</v>
      </c>
      <c r="AF5656" s="32" t="s">
        <v>6468</v>
      </c>
      <c r="AG5656">
        <v>9.5500000000000007</v>
      </c>
      <c r="AH5656">
        <f t="shared" si="185"/>
        <v>-0.94968387776606955</v>
      </c>
      <c r="AI5656" s="180">
        <v>-8.3073727933541397E-3</v>
      </c>
      <c r="AJ5656" s="42">
        <f ca="1">_xlfn.NORM.INV(RAND(),VAR!$F$6,VAR!$F$7)</f>
        <v>-2.8691866952805147E-2</v>
      </c>
    </row>
    <row r="5657" spans="27:36" x14ac:dyDescent="0.25">
      <c r="AA5657" s="32" t="s">
        <v>2015</v>
      </c>
      <c r="AB5657">
        <v>189.8</v>
      </c>
      <c r="AC5657">
        <f t="shared" si="184"/>
        <v>-0.16699583059030054</v>
      </c>
      <c r="AD5657" s="42">
        <v>-8.3076440775379234E-3</v>
      </c>
      <c r="AF5657" s="32" t="s">
        <v>2015</v>
      </c>
      <c r="AG5657">
        <v>189.8</v>
      </c>
      <c r="AH5657">
        <f t="shared" si="185"/>
        <v>-0.16699583059030054</v>
      </c>
      <c r="AI5657" s="180">
        <v>-8.3076440775379234E-3</v>
      </c>
      <c r="AJ5657" s="42">
        <f ca="1">_xlfn.NORM.INV(RAND(),VAR!$F$6,VAR!$F$7)</f>
        <v>3.8446101422356917E-2</v>
      </c>
    </row>
    <row r="5658" spans="27:36" x14ac:dyDescent="0.25">
      <c r="AA5658" s="32" t="s">
        <v>2365</v>
      </c>
      <c r="AB5658">
        <v>227.85</v>
      </c>
      <c r="AC5658">
        <f t="shared" si="184"/>
        <v>0.46962074303405577</v>
      </c>
      <c r="AD5658" s="42">
        <v>-8.3130222841225621E-3</v>
      </c>
      <c r="AF5658" s="32" t="s">
        <v>2365</v>
      </c>
      <c r="AG5658">
        <v>227.85</v>
      </c>
      <c r="AH5658">
        <f t="shared" si="185"/>
        <v>0.46962074303405577</v>
      </c>
      <c r="AI5658" s="180">
        <v>-8.3130222841225621E-3</v>
      </c>
      <c r="AJ5658" s="42">
        <f ca="1">_xlfn.NORM.INV(RAND(),VAR!$F$6,VAR!$F$7)</f>
        <v>-2.6060282466974626E-2</v>
      </c>
    </row>
    <row r="5659" spans="27:36" x14ac:dyDescent="0.25">
      <c r="AA5659" s="32" t="s">
        <v>1425</v>
      </c>
      <c r="AB5659">
        <v>155.04</v>
      </c>
      <c r="AC5659">
        <f t="shared" si="184"/>
        <v>9.8343815513626822</v>
      </c>
      <c r="AD5659" s="42">
        <v>-8.3152104387873571E-3</v>
      </c>
      <c r="AF5659" s="32" t="s">
        <v>1425</v>
      </c>
      <c r="AG5659">
        <v>155.04</v>
      </c>
      <c r="AH5659">
        <f t="shared" si="185"/>
        <v>9.8343815513626822</v>
      </c>
      <c r="AI5659" s="180">
        <v>-8.3152104387873571E-3</v>
      </c>
      <c r="AJ5659" s="42">
        <f ca="1">_xlfn.NORM.INV(RAND(),VAR!$F$6,VAR!$F$7)</f>
        <v>1.9002442868550611E-2</v>
      </c>
    </row>
    <row r="5660" spans="27:36" x14ac:dyDescent="0.25">
      <c r="AA5660" s="32" t="s">
        <v>5439</v>
      </c>
      <c r="AB5660">
        <v>14.31</v>
      </c>
      <c r="AC5660">
        <f t="shared" si="184"/>
        <v>-0.92348002780599969</v>
      </c>
      <c r="AD5660" s="42">
        <v>-8.3160083160083165E-3</v>
      </c>
      <c r="AF5660" s="32" t="s">
        <v>5439</v>
      </c>
      <c r="AG5660">
        <v>14.31</v>
      </c>
      <c r="AH5660">
        <f t="shared" si="185"/>
        <v>-0.92348002780599969</v>
      </c>
      <c r="AI5660" s="180">
        <v>-8.3160083160083165E-3</v>
      </c>
      <c r="AJ5660" s="42">
        <f ca="1">_xlfn.NORM.INV(RAND(),VAR!$F$6,VAR!$F$7)</f>
        <v>2.1823418200261003E-2</v>
      </c>
    </row>
    <row r="5661" spans="27:36" x14ac:dyDescent="0.25">
      <c r="AA5661" s="32" t="s">
        <v>1294</v>
      </c>
      <c r="AB5661">
        <v>187.01</v>
      </c>
      <c r="AC5661">
        <f t="shared" si="184"/>
        <v>-0.40682589526437651</v>
      </c>
      <c r="AD5661" s="42">
        <v>-8.3253791494327656E-3</v>
      </c>
      <c r="AF5661" s="32" t="s">
        <v>1294</v>
      </c>
      <c r="AG5661">
        <v>187.01</v>
      </c>
      <c r="AH5661">
        <f t="shared" si="185"/>
        <v>-0.40682589526437651</v>
      </c>
      <c r="AI5661" s="180">
        <v>-8.3253791494327656E-3</v>
      </c>
      <c r="AJ5661" s="42">
        <f ca="1">_xlfn.NORM.INV(RAND(),VAR!$F$6,VAR!$F$7)</f>
        <v>-2.0386694003691794E-2</v>
      </c>
    </row>
    <row r="5662" spans="27:36" x14ac:dyDescent="0.25">
      <c r="AA5662" s="32" t="s">
        <v>990</v>
      </c>
      <c r="AB5662">
        <v>315.27</v>
      </c>
      <c r="AC5662">
        <f t="shared" si="184"/>
        <v>1.154808283781013</v>
      </c>
      <c r="AD5662" s="42">
        <v>-8.3354302969301797E-3</v>
      </c>
      <c r="AF5662" s="32" t="s">
        <v>990</v>
      </c>
      <c r="AG5662">
        <v>315.27</v>
      </c>
      <c r="AH5662">
        <f t="shared" si="185"/>
        <v>1.154808283781013</v>
      </c>
      <c r="AI5662" s="180">
        <v>-8.3354302969301797E-3</v>
      </c>
      <c r="AJ5662" s="42">
        <f ca="1">_xlfn.NORM.INV(RAND(),VAR!$F$6,VAR!$F$7)</f>
        <v>-2.393902024738305E-3</v>
      </c>
    </row>
    <row r="5663" spans="27:36" x14ac:dyDescent="0.25">
      <c r="AA5663" s="32" t="s">
        <v>1624</v>
      </c>
      <c r="AB5663">
        <v>146.31</v>
      </c>
      <c r="AC5663">
        <f t="shared" si="184"/>
        <v>2.7323979591836731</v>
      </c>
      <c r="AD5663" s="42">
        <v>-8.3367222448148537E-3</v>
      </c>
      <c r="AF5663" s="32" t="s">
        <v>1624</v>
      </c>
      <c r="AG5663">
        <v>146.31</v>
      </c>
      <c r="AH5663">
        <f t="shared" si="185"/>
        <v>2.7323979591836731</v>
      </c>
      <c r="AI5663" s="180">
        <v>-8.3367222448148537E-3</v>
      </c>
      <c r="AJ5663" s="42">
        <f ca="1">_xlfn.NORM.INV(RAND(),VAR!$F$6,VAR!$F$7)</f>
        <v>1.2894966257221323E-2</v>
      </c>
    </row>
    <row r="5664" spans="27:36" x14ac:dyDescent="0.25">
      <c r="AA5664" s="32" t="s">
        <v>4337</v>
      </c>
      <c r="AB5664">
        <v>39.200000000000003</v>
      </c>
      <c r="AC5664">
        <f t="shared" si="184"/>
        <v>-0.79850938062194809</v>
      </c>
      <c r="AD5664" s="42">
        <v>-8.3480900581835993E-3</v>
      </c>
      <c r="AF5664" s="32" t="s">
        <v>4337</v>
      </c>
      <c r="AG5664">
        <v>39.200000000000003</v>
      </c>
      <c r="AH5664">
        <f t="shared" si="185"/>
        <v>-0.79850938062194809</v>
      </c>
      <c r="AI5664" s="180">
        <v>-8.3480900581835993E-3</v>
      </c>
      <c r="AJ5664" s="42">
        <f ca="1">_xlfn.NORM.INV(RAND(),VAR!$F$6,VAR!$F$7)</f>
        <v>-1.0284135624134034E-2</v>
      </c>
    </row>
    <row r="5665" spans="27:36" x14ac:dyDescent="0.25">
      <c r="AA5665" s="32" t="s">
        <v>2347</v>
      </c>
      <c r="AB5665">
        <v>194.55</v>
      </c>
      <c r="AC5665">
        <f t="shared" si="184"/>
        <v>-0.49683175998965468</v>
      </c>
      <c r="AD5665" s="42">
        <v>-8.3592435903969697E-3</v>
      </c>
      <c r="AF5665" s="32" t="s">
        <v>2347</v>
      </c>
      <c r="AG5665">
        <v>194.55</v>
      </c>
      <c r="AH5665">
        <f t="shared" si="185"/>
        <v>-0.49683175998965468</v>
      </c>
      <c r="AI5665" s="180">
        <v>-8.3592435903969697E-3</v>
      </c>
      <c r="AJ5665" s="42">
        <f ca="1">_xlfn.NORM.INV(RAND(),VAR!$F$6,VAR!$F$7)</f>
        <v>2.8569813199810831E-2</v>
      </c>
    </row>
    <row r="5666" spans="27:36" x14ac:dyDescent="0.25">
      <c r="AA5666" s="32" t="s">
        <v>880</v>
      </c>
      <c r="AB5666">
        <v>386.65</v>
      </c>
      <c r="AC5666">
        <f t="shared" si="184"/>
        <v>11.553571428571427</v>
      </c>
      <c r="AD5666" s="42">
        <v>-8.3609037983125578E-3</v>
      </c>
      <c r="AF5666" s="32" t="s">
        <v>880</v>
      </c>
      <c r="AG5666">
        <v>386.65</v>
      </c>
      <c r="AH5666">
        <f t="shared" si="185"/>
        <v>11.553571428571427</v>
      </c>
      <c r="AI5666" s="180">
        <v>-8.3609037983125578E-3</v>
      </c>
      <c r="AJ5666" s="42">
        <f ca="1">_xlfn.NORM.INV(RAND(),VAR!$F$6,VAR!$F$7)</f>
        <v>-9.3511284470699299E-3</v>
      </c>
    </row>
    <row r="5667" spans="27:36" x14ac:dyDescent="0.25">
      <c r="AA5667" s="32" t="s">
        <v>5056</v>
      </c>
      <c r="AB5667">
        <v>30.8</v>
      </c>
      <c r="AC5667">
        <f t="shared" si="184"/>
        <v>1</v>
      </c>
      <c r="AD5667" s="42">
        <v>-8.3708950418543981E-3</v>
      </c>
      <c r="AF5667" s="32" t="s">
        <v>5056</v>
      </c>
      <c r="AG5667">
        <v>30.8</v>
      </c>
      <c r="AH5667">
        <f t="shared" si="185"/>
        <v>1</v>
      </c>
      <c r="AI5667" s="180">
        <v>-8.3708950418543981E-3</v>
      </c>
      <c r="AJ5667" s="42">
        <f ca="1">_xlfn.NORM.INV(RAND(),VAR!$F$6,VAR!$F$7)</f>
        <v>4.6788546117725725E-2</v>
      </c>
    </row>
    <row r="5668" spans="27:36" x14ac:dyDescent="0.25">
      <c r="AA5668" s="32" t="s">
        <v>5403</v>
      </c>
      <c r="AB5668">
        <v>15.4</v>
      </c>
      <c r="AC5668">
        <f t="shared" si="184"/>
        <v>-0.94372167811723429</v>
      </c>
      <c r="AD5668" s="42">
        <v>-8.3708950418543981E-3</v>
      </c>
      <c r="AF5668" s="32" t="s">
        <v>5403</v>
      </c>
      <c r="AG5668">
        <v>15.4</v>
      </c>
      <c r="AH5668">
        <f t="shared" si="185"/>
        <v>-0.94372167811723429</v>
      </c>
      <c r="AI5668" s="180">
        <v>-8.3708950418543981E-3</v>
      </c>
      <c r="AJ5668" s="42">
        <f ca="1">_xlfn.NORM.INV(RAND(),VAR!$F$6,VAR!$F$7)</f>
        <v>2.6187777318220765E-2</v>
      </c>
    </row>
    <row r="5669" spans="27:36" x14ac:dyDescent="0.25">
      <c r="AA5669" s="32" t="s">
        <v>1099</v>
      </c>
      <c r="AB5669">
        <v>273.64</v>
      </c>
      <c r="AC5669">
        <f t="shared" si="184"/>
        <v>0.50063065533315054</v>
      </c>
      <c r="AD5669" s="42">
        <v>-8.371081717702511E-3</v>
      </c>
      <c r="AF5669" s="32" t="s">
        <v>1099</v>
      </c>
      <c r="AG5669">
        <v>273.64</v>
      </c>
      <c r="AH5669">
        <f t="shared" si="185"/>
        <v>0.50063065533315054</v>
      </c>
      <c r="AI5669" s="180">
        <v>-8.371081717702511E-3</v>
      </c>
      <c r="AJ5669" s="42">
        <f ca="1">_xlfn.NORM.INV(RAND(),VAR!$F$6,VAR!$F$7)</f>
        <v>6.0689859519907864E-3</v>
      </c>
    </row>
    <row r="5670" spans="27:36" x14ac:dyDescent="0.25">
      <c r="AA5670" s="32" t="s">
        <v>2235</v>
      </c>
      <c r="AB5670">
        <v>182.35</v>
      </c>
      <c r="AC5670">
        <f t="shared" si="184"/>
        <v>14.414201183431953</v>
      </c>
      <c r="AD5670" s="42">
        <v>-8.3745717548534548E-3</v>
      </c>
      <c r="AF5670" s="32" t="s">
        <v>2235</v>
      </c>
      <c r="AG5670">
        <v>182.35</v>
      </c>
      <c r="AH5670">
        <f t="shared" si="185"/>
        <v>14.414201183431953</v>
      </c>
      <c r="AI5670" s="180">
        <v>-8.3745717548534548E-3</v>
      </c>
      <c r="AJ5670" s="42">
        <f ca="1">_xlfn.NORM.INV(RAND(),VAR!$F$6,VAR!$F$7)</f>
        <v>-8.9005264806758626E-3</v>
      </c>
    </row>
    <row r="5671" spans="27:36" x14ac:dyDescent="0.25">
      <c r="AA5671" s="32" t="s">
        <v>5546</v>
      </c>
      <c r="AB5671">
        <v>11.83</v>
      </c>
      <c r="AC5671">
        <f t="shared" si="184"/>
        <v>-0.59979702300405946</v>
      </c>
      <c r="AD5671" s="42">
        <v>-8.3822296730929891E-3</v>
      </c>
      <c r="AF5671" s="32" t="s">
        <v>5546</v>
      </c>
      <c r="AG5671">
        <v>11.83</v>
      </c>
      <c r="AH5671">
        <f t="shared" si="185"/>
        <v>-0.59979702300405946</v>
      </c>
      <c r="AI5671" s="180">
        <v>-8.3822296730929891E-3</v>
      </c>
      <c r="AJ5671" s="42">
        <f ca="1">_xlfn.NORM.INV(RAND(),VAR!$F$6,VAR!$F$7)</f>
        <v>9.8878838790004281E-3</v>
      </c>
    </row>
    <row r="5672" spans="27:36" x14ac:dyDescent="0.25">
      <c r="AA5672" s="32" t="s">
        <v>4856</v>
      </c>
      <c r="AB5672">
        <v>29.56</v>
      </c>
      <c r="AC5672">
        <f t="shared" si="184"/>
        <v>1.5029635901778153</v>
      </c>
      <c r="AD5672" s="42">
        <v>-8.3864475008386119E-3</v>
      </c>
      <c r="AF5672" s="32" t="s">
        <v>4856</v>
      </c>
      <c r="AG5672">
        <v>29.56</v>
      </c>
      <c r="AH5672">
        <f t="shared" si="185"/>
        <v>1.5029635901778153</v>
      </c>
      <c r="AI5672" s="180">
        <v>-8.3864475008386119E-3</v>
      </c>
      <c r="AJ5672" s="42">
        <f ca="1">_xlfn.NORM.INV(RAND(),VAR!$F$6,VAR!$F$7)</f>
        <v>-7.7137559739896278E-3</v>
      </c>
    </row>
    <row r="5673" spans="27:36" x14ac:dyDescent="0.25">
      <c r="AA5673" s="32" t="s">
        <v>5574</v>
      </c>
      <c r="AB5673">
        <v>11.81</v>
      </c>
      <c r="AC5673">
        <f t="shared" si="184"/>
        <v>-0.97147825246938924</v>
      </c>
      <c r="AD5673" s="42">
        <v>-8.3963056255247359E-3</v>
      </c>
      <c r="AF5673" s="32" t="s">
        <v>5574</v>
      </c>
      <c r="AG5673">
        <v>11.81</v>
      </c>
      <c r="AH5673">
        <f t="shared" si="185"/>
        <v>-0.97147825246938924</v>
      </c>
      <c r="AI5673" s="180">
        <v>-8.3963056255247359E-3</v>
      </c>
      <c r="AJ5673" s="42">
        <f ca="1">_xlfn.NORM.INV(RAND(),VAR!$F$6,VAR!$F$7)</f>
        <v>6.3964881493378629E-4</v>
      </c>
    </row>
    <row r="5674" spans="27:36" x14ac:dyDescent="0.25">
      <c r="AA5674" s="32" t="s">
        <v>580</v>
      </c>
      <c r="AB5674">
        <v>414.07</v>
      </c>
      <c r="AC5674">
        <f t="shared" si="184"/>
        <v>1.3560170697012803</v>
      </c>
      <c r="AD5674" s="42">
        <v>-8.4055749796445589E-3</v>
      </c>
      <c r="AF5674" s="32" t="s">
        <v>580</v>
      </c>
      <c r="AG5674">
        <v>414.07</v>
      </c>
      <c r="AH5674">
        <f t="shared" si="185"/>
        <v>1.3560170697012803</v>
      </c>
      <c r="AI5674" s="180">
        <v>-8.4055749796445589E-3</v>
      </c>
      <c r="AJ5674" s="42">
        <f ca="1">_xlfn.NORM.INV(RAND(),VAR!$F$6,VAR!$F$7)</f>
        <v>6.5729205545138975E-2</v>
      </c>
    </row>
    <row r="5675" spans="27:36" x14ac:dyDescent="0.25">
      <c r="AA5675" s="32" t="s">
        <v>1305</v>
      </c>
      <c r="AB5675">
        <v>175.75</v>
      </c>
      <c r="AC5675">
        <f t="shared" si="184"/>
        <v>2.0615563298490125E-2</v>
      </c>
      <c r="AD5675" s="42">
        <v>-8.4066802076281366E-3</v>
      </c>
      <c r="AF5675" s="32" t="s">
        <v>1305</v>
      </c>
      <c r="AG5675">
        <v>175.75</v>
      </c>
      <c r="AH5675">
        <f t="shared" si="185"/>
        <v>2.0615563298490125E-2</v>
      </c>
      <c r="AI5675" s="180">
        <v>-8.4066802076281366E-3</v>
      </c>
      <c r="AJ5675" s="42">
        <f ca="1">_xlfn.NORM.INV(RAND(),VAR!$F$6,VAR!$F$7)</f>
        <v>-1.1815215891264028E-2</v>
      </c>
    </row>
    <row r="5676" spans="27:36" x14ac:dyDescent="0.25">
      <c r="AA5676" s="32" t="s">
        <v>1261</v>
      </c>
      <c r="AB5676">
        <v>172.2</v>
      </c>
      <c r="AC5676">
        <f t="shared" si="184"/>
        <v>19.872727272727271</v>
      </c>
      <c r="AD5676" s="42">
        <v>-8.4072325233214285E-3</v>
      </c>
      <c r="AF5676" s="32" t="s">
        <v>1261</v>
      </c>
      <c r="AG5676">
        <v>172.2</v>
      </c>
      <c r="AH5676">
        <f t="shared" si="185"/>
        <v>19.872727272727271</v>
      </c>
      <c r="AI5676" s="180">
        <v>-8.4072325233214285E-3</v>
      </c>
      <c r="AJ5676" s="42">
        <f ca="1">_xlfn.NORM.INV(RAND(),VAR!$F$6,VAR!$F$7)</f>
        <v>3.9882184442234037E-4</v>
      </c>
    </row>
    <row r="5677" spans="27:36" x14ac:dyDescent="0.25">
      <c r="AA5677" s="32" t="s">
        <v>6392</v>
      </c>
      <c r="AB5677">
        <v>8.25</v>
      </c>
      <c r="AC5677">
        <f t="shared" si="184"/>
        <v>0.16690240452616689</v>
      </c>
      <c r="AD5677" s="42">
        <v>-8.4134615384615641E-3</v>
      </c>
      <c r="AF5677" s="32" t="s">
        <v>6392</v>
      </c>
      <c r="AG5677">
        <v>8.25</v>
      </c>
      <c r="AH5677">
        <f t="shared" si="185"/>
        <v>0.16690240452616689</v>
      </c>
      <c r="AI5677" s="180">
        <v>-8.4134615384615641E-3</v>
      </c>
      <c r="AJ5677" s="42">
        <f ca="1">_xlfn.NORM.INV(RAND(),VAR!$F$6,VAR!$F$7)</f>
        <v>-1.3784168469587582E-2</v>
      </c>
    </row>
    <row r="5678" spans="27:36" x14ac:dyDescent="0.25">
      <c r="AA5678" s="32" t="s">
        <v>7132</v>
      </c>
      <c r="AB5678">
        <v>7.07</v>
      </c>
      <c r="AC5678">
        <f t="shared" si="184"/>
        <v>-0.14199029126213591</v>
      </c>
      <c r="AD5678" s="42">
        <v>-8.4151472650770831E-3</v>
      </c>
      <c r="AF5678" s="32" t="s">
        <v>7132</v>
      </c>
      <c r="AG5678">
        <v>7.07</v>
      </c>
      <c r="AH5678">
        <f t="shared" si="185"/>
        <v>-0.14199029126213591</v>
      </c>
      <c r="AI5678" s="180">
        <v>-8.4151472650770831E-3</v>
      </c>
      <c r="AJ5678" s="42">
        <f ca="1">_xlfn.NORM.INV(RAND(),VAR!$F$6,VAR!$F$7)</f>
        <v>-3.70980701285464E-2</v>
      </c>
    </row>
    <row r="5679" spans="27:36" x14ac:dyDescent="0.25">
      <c r="AA5679" s="32" t="s">
        <v>6585</v>
      </c>
      <c r="AB5679">
        <v>8.24</v>
      </c>
      <c r="AC5679">
        <f t="shared" si="184"/>
        <v>-0.5882058970514743</v>
      </c>
      <c r="AD5679" s="42">
        <v>-8.4235860409146435E-3</v>
      </c>
      <c r="AF5679" s="32" t="s">
        <v>6585</v>
      </c>
      <c r="AG5679">
        <v>8.24</v>
      </c>
      <c r="AH5679">
        <f t="shared" si="185"/>
        <v>-0.5882058970514743</v>
      </c>
      <c r="AI5679" s="180">
        <v>-8.4235860409146435E-3</v>
      </c>
      <c r="AJ5679" s="42">
        <f ca="1">_xlfn.NORM.INV(RAND(),VAR!$F$6,VAR!$F$7)</f>
        <v>-2.2002748363988869E-2</v>
      </c>
    </row>
    <row r="5680" spans="27:36" x14ac:dyDescent="0.25">
      <c r="AA5680" s="32" t="s">
        <v>5286</v>
      </c>
      <c r="AB5680">
        <v>20.010000000000002</v>
      </c>
      <c r="AC5680">
        <f t="shared" si="184"/>
        <v>2.4030612244897962</v>
      </c>
      <c r="AD5680" s="42">
        <v>-8.4241823587709597E-3</v>
      </c>
      <c r="AF5680" s="32" t="s">
        <v>5286</v>
      </c>
      <c r="AG5680">
        <v>20.010000000000002</v>
      </c>
      <c r="AH5680">
        <f t="shared" si="185"/>
        <v>2.4030612244897962</v>
      </c>
      <c r="AI5680" s="180">
        <v>-8.4241823587709597E-3</v>
      </c>
      <c r="AJ5680" s="42">
        <f ca="1">_xlfn.NORM.INV(RAND(),VAR!$F$6,VAR!$F$7)</f>
        <v>-7.7806722307695083E-3</v>
      </c>
    </row>
    <row r="5681" spans="27:36" x14ac:dyDescent="0.25">
      <c r="AA5681" s="32" t="s">
        <v>7313</v>
      </c>
      <c r="AB5681">
        <v>5.88</v>
      </c>
      <c r="AC5681">
        <f t="shared" si="184"/>
        <v>-0.97123146924996329</v>
      </c>
      <c r="AD5681" s="42">
        <v>-8.4317032040471807E-3</v>
      </c>
      <c r="AF5681" s="32" t="s">
        <v>7313</v>
      </c>
      <c r="AG5681">
        <v>5.88</v>
      </c>
      <c r="AH5681">
        <f t="shared" si="185"/>
        <v>-0.97123146924996329</v>
      </c>
      <c r="AI5681" s="180">
        <v>-8.4317032040471807E-3</v>
      </c>
      <c r="AJ5681" s="42">
        <f ca="1">_xlfn.NORM.INV(RAND(),VAR!$F$6,VAR!$F$7)</f>
        <v>2.7523075530431877E-2</v>
      </c>
    </row>
    <row r="5682" spans="27:36" x14ac:dyDescent="0.25">
      <c r="AA5682" s="32" t="s">
        <v>1987</v>
      </c>
      <c r="AB5682">
        <v>204.39</v>
      </c>
      <c r="AC5682">
        <f t="shared" si="184"/>
        <v>16.424552429667518</v>
      </c>
      <c r="AD5682" s="42">
        <v>-8.4412749235919238E-3</v>
      </c>
      <c r="AF5682" s="32" t="s">
        <v>1987</v>
      </c>
      <c r="AG5682">
        <v>204.39</v>
      </c>
      <c r="AH5682">
        <f t="shared" si="185"/>
        <v>16.424552429667518</v>
      </c>
      <c r="AI5682" s="180">
        <v>-8.4412749235919238E-3</v>
      </c>
      <c r="AJ5682" s="42">
        <f ca="1">_xlfn.NORM.INV(RAND(),VAR!$F$6,VAR!$F$7)</f>
        <v>-5.549789853545181E-3</v>
      </c>
    </row>
    <row r="5683" spans="27:36" x14ac:dyDescent="0.25">
      <c r="AA5683" s="32" t="s">
        <v>5545</v>
      </c>
      <c r="AB5683">
        <v>11.73</v>
      </c>
      <c r="AC5683">
        <f t="shared" si="184"/>
        <v>-0.23031496062992129</v>
      </c>
      <c r="AD5683" s="42">
        <v>-8.4530853761622948E-3</v>
      </c>
      <c r="AF5683" s="32" t="s">
        <v>5545</v>
      </c>
      <c r="AG5683">
        <v>11.73</v>
      </c>
      <c r="AH5683">
        <f t="shared" si="185"/>
        <v>-0.23031496062992129</v>
      </c>
      <c r="AI5683" s="180">
        <v>-8.4530853761622948E-3</v>
      </c>
      <c r="AJ5683" s="42">
        <f ca="1">_xlfn.NORM.INV(RAND(),VAR!$F$6,VAR!$F$7)</f>
        <v>6.8846884227540019E-3</v>
      </c>
    </row>
    <row r="5684" spans="27:36" x14ac:dyDescent="0.25">
      <c r="AA5684" s="32" t="s">
        <v>5427</v>
      </c>
      <c r="AB5684">
        <v>15.24</v>
      </c>
      <c r="AC5684">
        <f t="shared" si="184"/>
        <v>-0.96129523809523809</v>
      </c>
      <c r="AD5684" s="42">
        <v>-8.4580351333766179E-3</v>
      </c>
      <c r="AF5684" s="32" t="s">
        <v>5427</v>
      </c>
      <c r="AG5684">
        <v>15.24</v>
      </c>
      <c r="AH5684">
        <f t="shared" si="185"/>
        <v>-0.96129523809523809</v>
      </c>
      <c r="AI5684" s="180">
        <v>-8.4580351333766179E-3</v>
      </c>
      <c r="AJ5684" s="42">
        <f ca="1">_xlfn.NORM.INV(RAND(),VAR!$F$6,VAR!$F$7)</f>
        <v>-4.0176100026902223E-2</v>
      </c>
    </row>
    <row r="5685" spans="27:36" x14ac:dyDescent="0.25">
      <c r="AA5685" s="32" t="s">
        <v>547</v>
      </c>
      <c r="AB5685">
        <v>393.75</v>
      </c>
      <c r="AC5685">
        <f t="shared" si="184"/>
        <v>55.009957325746797</v>
      </c>
      <c r="AD5685" s="42">
        <v>-8.461131676361755E-3</v>
      </c>
      <c r="AF5685" s="32" t="s">
        <v>547</v>
      </c>
      <c r="AG5685">
        <v>393.75</v>
      </c>
      <c r="AH5685">
        <f t="shared" si="185"/>
        <v>55.009957325746797</v>
      </c>
      <c r="AI5685" s="180">
        <v>-8.461131676361755E-3</v>
      </c>
      <c r="AJ5685" s="42">
        <f ca="1">_xlfn.NORM.INV(RAND(),VAR!$F$6,VAR!$F$7)</f>
        <v>2.6273805448919302E-2</v>
      </c>
    </row>
    <row r="5686" spans="27:36" x14ac:dyDescent="0.25">
      <c r="AA5686" s="32" t="s">
        <v>5925</v>
      </c>
      <c r="AB5686">
        <v>7.03</v>
      </c>
      <c r="AC5686">
        <f t="shared" si="184"/>
        <v>-0.98175258267144261</v>
      </c>
      <c r="AD5686" s="42">
        <v>-8.4626234132580969E-3</v>
      </c>
      <c r="AF5686" s="32" t="s">
        <v>5925</v>
      </c>
      <c r="AG5686">
        <v>7.03</v>
      </c>
      <c r="AH5686">
        <f t="shared" si="185"/>
        <v>-0.98175258267144261</v>
      </c>
      <c r="AI5686" s="180">
        <v>-8.4626234132580969E-3</v>
      </c>
      <c r="AJ5686" s="42">
        <f ca="1">_xlfn.NORM.INV(RAND(),VAR!$F$6,VAR!$F$7)</f>
        <v>-8.8984453394842806E-3</v>
      </c>
    </row>
    <row r="5687" spans="27:36" x14ac:dyDescent="0.25">
      <c r="AA5687" s="32" t="s">
        <v>128</v>
      </c>
      <c r="AB5687">
        <v>385.26</v>
      </c>
      <c r="AC5687">
        <f t="shared" si="184"/>
        <v>1.8373840035351301</v>
      </c>
      <c r="AD5687" s="42">
        <v>-8.4673787157381053E-3</v>
      </c>
      <c r="AF5687" s="32" t="s">
        <v>128</v>
      </c>
      <c r="AG5687">
        <v>385.26</v>
      </c>
      <c r="AH5687">
        <f t="shared" si="185"/>
        <v>1.8373840035351301</v>
      </c>
      <c r="AI5687" s="180">
        <v>-8.4673787157381053E-3</v>
      </c>
      <c r="AJ5687" s="42">
        <f ca="1">_xlfn.NORM.INV(RAND(),VAR!$F$6,VAR!$F$7)</f>
        <v>2.9641532222463084E-2</v>
      </c>
    </row>
    <row r="5688" spans="27:36" x14ac:dyDescent="0.25">
      <c r="AA5688" s="32" t="s">
        <v>1579</v>
      </c>
      <c r="AB5688">
        <v>135.78</v>
      </c>
      <c r="AC5688">
        <f t="shared" si="184"/>
        <v>8.9166295140437057E-3</v>
      </c>
      <c r="AD5688" s="42">
        <v>-8.4708631517452782E-3</v>
      </c>
      <c r="AF5688" s="32" t="s">
        <v>1579</v>
      </c>
      <c r="AG5688">
        <v>135.78</v>
      </c>
      <c r="AH5688">
        <f t="shared" si="185"/>
        <v>8.9166295140437057E-3</v>
      </c>
      <c r="AI5688" s="180">
        <v>-8.4708631517452782E-3</v>
      </c>
      <c r="AJ5688" s="42">
        <f ca="1">_xlfn.NORM.INV(RAND(),VAR!$F$6,VAR!$F$7)</f>
        <v>3.5839805299310412E-2</v>
      </c>
    </row>
    <row r="5689" spans="27:36" x14ac:dyDescent="0.25">
      <c r="AA5689" s="32" t="s">
        <v>3257</v>
      </c>
      <c r="AB5689">
        <v>134.58000000000001</v>
      </c>
      <c r="AC5689">
        <f t="shared" si="184"/>
        <v>2.1088011088011092</v>
      </c>
      <c r="AD5689" s="42">
        <v>-8.47270316068649E-3</v>
      </c>
      <c r="AF5689" s="32" t="s">
        <v>3257</v>
      </c>
      <c r="AG5689">
        <v>134.58000000000001</v>
      </c>
      <c r="AH5689">
        <f t="shared" si="185"/>
        <v>2.1088011088011092</v>
      </c>
      <c r="AI5689" s="180">
        <v>-8.47270316068649E-3</v>
      </c>
      <c r="AJ5689" s="42">
        <f ca="1">_xlfn.NORM.INV(RAND(),VAR!$F$6,VAR!$F$7)</f>
        <v>2.8060705129332897E-2</v>
      </c>
    </row>
    <row r="5690" spans="27:36" x14ac:dyDescent="0.25">
      <c r="AA5690" s="32" t="s">
        <v>4290</v>
      </c>
      <c r="AB5690">
        <v>43.29</v>
      </c>
      <c r="AC5690">
        <f t="shared" si="184"/>
        <v>9.2485549132947931E-4</v>
      </c>
      <c r="AD5690" s="42">
        <v>-8.4745762711864181E-3</v>
      </c>
      <c r="AF5690" s="32" t="s">
        <v>4290</v>
      </c>
      <c r="AG5690">
        <v>43.29</v>
      </c>
      <c r="AH5690">
        <f t="shared" si="185"/>
        <v>9.2485549132947931E-4</v>
      </c>
      <c r="AI5690" s="180">
        <v>-8.4745762711864181E-3</v>
      </c>
      <c r="AJ5690" s="42">
        <f ca="1">_xlfn.NORM.INV(RAND(),VAR!$F$6,VAR!$F$7)</f>
        <v>6.0023783204373758E-2</v>
      </c>
    </row>
    <row r="5691" spans="27:36" x14ac:dyDescent="0.25">
      <c r="AA5691" s="32" t="s">
        <v>4285</v>
      </c>
      <c r="AB5691">
        <v>43.25</v>
      </c>
      <c r="AC5691">
        <f t="shared" si="184"/>
        <v>-0.37090909090909085</v>
      </c>
      <c r="AD5691" s="42">
        <v>-8.4823475469967269E-3</v>
      </c>
      <c r="AF5691" s="32" t="s">
        <v>4285</v>
      </c>
      <c r="AG5691">
        <v>43.25</v>
      </c>
      <c r="AH5691">
        <f t="shared" si="185"/>
        <v>-0.37090909090909085</v>
      </c>
      <c r="AI5691" s="180">
        <v>-8.4823475469967269E-3</v>
      </c>
      <c r="AJ5691" s="42">
        <f ca="1">_xlfn.NORM.INV(RAND(),VAR!$F$6,VAR!$F$7)</f>
        <v>2.4233702977787482E-2</v>
      </c>
    </row>
    <row r="5692" spans="27:36" x14ac:dyDescent="0.25">
      <c r="AA5692" s="32" t="s">
        <v>4001</v>
      </c>
      <c r="AB5692">
        <v>68.75</v>
      </c>
      <c r="AC5692">
        <f t="shared" si="184"/>
        <v>0.47563854904485936</v>
      </c>
      <c r="AD5692" s="42">
        <v>-8.5087972310354809E-3</v>
      </c>
      <c r="AF5692" s="32" t="s">
        <v>4001</v>
      </c>
      <c r="AG5692">
        <v>68.75</v>
      </c>
      <c r="AH5692">
        <f t="shared" si="185"/>
        <v>0.47563854904485936</v>
      </c>
      <c r="AI5692" s="180">
        <v>-8.5087972310354809E-3</v>
      </c>
      <c r="AJ5692" s="42">
        <f ca="1">_xlfn.NORM.INV(RAND(),VAR!$F$6,VAR!$F$7)</f>
        <v>4.0623997727569472E-2</v>
      </c>
    </row>
    <row r="5693" spans="27:36" x14ac:dyDescent="0.25">
      <c r="AA5693" s="32" t="s">
        <v>4197</v>
      </c>
      <c r="AB5693">
        <v>46.59</v>
      </c>
      <c r="AC5693">
        <f t="shared" si="184"/>
        <v>-0.770016783492941</v>
      </c>
      <c r="AD5693" s="42">
        <v>-8.512449457331317E-3</v>
      </c>
      <c r="AF5693" s="32" t="s">
        <v>4197</v>
      </c>
      <c r="AG5693">
        <v>46.59</v>
      </c>
      <c r="AH5693">
        <f t="shared" si="185"/>
        <v>-0.770016783492941</v>
      </c>
      <c r="AI5693" s="180">
        <v>-8.512449457331317E-3</v>
      </c>
      <c r="AJ5693" s="42">
        <f ca="1">_xlfn.NORM.INV(RAND(),VAR!$F$6,VAR!$F$7)</f>
        <v>-9.3265295576173707E-3</v>
      </c>
    </row>
    <row r="5694" spans="27:36" x14ac:dyDescent="0.25">
      <c r="AA5694" s="32" t="s">
        <v>1985</v>
      </c>
      <c r="AB5694">
        <v>202.58</v>
      </c>
      <c r="AC5694">
        <f t="shared" si="184"/>
        <v>5.44543429844098</v>
      </c>
      <c r="AD5694" s="42">
        <v>-8.5160532498040897E-3</v>
      </c>
      <c r="AF5694" s="32" t="s">
        <v>1985</v>
      </c>
      <c r="AG5694">
        <v>202.58</v>
      </c>
      <c r="AH5694">
        <f t="shared" si="185"/>
        <v>5.44543429844098</v>
      </c>
      <c r="AI5694" s="180">
        <v>-8.5160532498040897E-3</v>
      </c>
      <c r="AJ5694" s="42">
        <f ca="1">_xlfn.NORM.INV(RAND(),VAR!$F$6,VAR!$F$7)</f>
        <v>-1.3962460806860269E-2</v>
      </c>
    </row>
    <row r="5695" spans="27:36" x14ac:dyDescent="0.25">
      <c r="AA5695" s="32" t="s">
        <v>4953</v>
      </c>
      <c r="AB5695">
        <v>31.43</v>
      </c>
      <c r="AC5695">
        <f t="shared" si="184"/>
        <v>-0.80946896217264797</v>
      </c>
      <c r="AD5695" s="42">
        <v>-8.5173501577286981E-3</v>
      </c>
      <c r="AF5695" s="32" t="s">
        <v>4953</v>
      </c>
      <c r="AG5695">
        <v>31.43</v>
      </c>
      <c r="AH5695">
        <f t="shared" si="185"/>
        <v>-0.80946896217264797</v>
      </c>
      <c r="AI5695" s="180">
        <v>-8.5173501577286981E-3</v>
      </c>
      <c r="AJ5695" s="42">
        <f ca="1">_xlfn.NORM.INV(RAND(),VAR!$F$6,VAR!$F$7)</f>
        <v>-1.9152298655046994E-2</v>
      </c>
    </row>
    <row r="5696" spans="27:36" x14ac:dyDescent="0.25">
      <c r="AA5696" s="32" t="s">
        <v>186</v>
      </c>
      <c r="AB5696">
        <v>164.96</v>
      </c>
      <c r="AC5696">
        <f t="shared" si="184"/>
        <v>14.785645933014356</v>
      </c>
      <c r="AD5696" s="42">
        <v>-8.5346796489962351E-3</v>
      </c>
      <c r="AF5696" s="32" t="s">
        <v>186</v>
      </c>
      <c r="AG5696">
        <v>164.96</v>
      </c>
      <c r="AH5696">
        <f t="shared" si="185"/>
        <v>14.785645933014356</v>
      </c>
      <c r="AI5696" s="180">
        <v>-8.5346796489962351E-3</v>
      </c>
      <c r="AJ5696" s="42">
        <f ca="1">_xlfn.NORM.INV(RAND(),VAR!$F$6,VAR!$F$7)</f>
        <v>1.3499902906650145E-2</v>
      </c>
    </row>
    <row r="5697" spans="27:36" x14ac:dyDescent="0.25">
      <c r="AA5697" s="32" t="s">
        <v>6859</v>
      </c>
      <c r="AB5697">
        <v>10.45</v>
      </c>
      <c r="AC5697">
        <f t="shared" si="184"/>
        <v>0.50143678160919536</v>
      </c>
      <c r="AD5697" s="42">
        <v>-8.5388994307400434E-3</v>
      </c>
      <c r="AF5697" s="32" t="s">
        <v>6859</v>
      </c>
      <c r="AG5697">
        <v>10.45</v>
      </c>
      <c r="AH5697">
        <f t="shared" si="185"/>
        <v>0.50143678160919536</v>
      </c>
      <c r="AI5697" s="180">
        <v>-8.5388994307400434E-3</v>
      </c>
      <c r="AJ5697" s="42">
        <f ca="1">_xlfn.NORM.INV(RAND(),VAR!$F$6,VAR!$F$7)</f>
        <v>1.6250172015087709E-2</v>
      </c>
    </row>
    <row r="5698" spans="27:36" x14ac:dyDescent="0.25">
      <c r="AA5698" s="32" t="s">
        <v>6081</v>
      </c>
      <c r="AB5698">
        <v>6.96</v>
      </c>
      <c r="AC5698">
        <f t="shared" si="184"/>
        <v>-0.96175403890537425</v>
      </c>
      <c r="AD5698" s="42">
        <v>-8.5470085470085166E-3</v>
      </c>
      <c r="AF5698" s="32" t="s">
        <v>6081</v>
      </c>
      <c r="AG5698">
        <v>6.96</v>
      </c>
      <c r="AH5698">
        <f t="shared" si="185"/>
        <v>-0.96175403890537425</v>
      </c>
      <c r="AI5698" s="180">
        <v>-8.5470085470085166E-3</v>
      </c>
      <c r="AJ5698" s="42">
        <f ca="1">_xlfn.NORM.INV(RAND(),VAR!$F$6,VAR!$F$7)</f>
        <v>7.2147376814788019E-3</v>
      </c>
    </row>
    <row r="5699" spans="27:36" x14ac:dyDescent="0.25">
      <c r="AA5699" s="32" t="s">
        <v>2316</v>
      </c>
      <c r="AB5699">
        <v>181.98</v>
      </c>
      <c r="AC5699">
        <f t="shared" si="184"/>
        <v>-0.13251978262942132</v>
      </c>
      <c r="AD5699" s="42">
        <v>-8.5535276491420786E-3</v>
      </c>
      <c r="AF5699" s="32" t="s">
        <v>2316</v>
      </c>
      <c r="AG5699">
        <v>181.98</v>
      </c>
      <c r="AH5699">
        <f t="shared" si="185"/>
        <v>-0.13251978262942132</v>
      </c>
      <c r="AI5699" s="180">
        <v>-8.5535276491420786E-3</v>
      </c>
      <c r="AJ5699" s="42">
        <f ca="1">_xlfn.NORM.INV(RAND(),VAR!$F$6,VAR!$F$7)</f>
        <v>-3.4093279174724878E-2</v>
      </c>
    </row>
    <row r="5700" spans="27:36" x14ac:dyDescent="0.25">
      <c r="AA5700" s="32" t="s">
        <v>1925</v>
      </c>
      <c r="AB5700">
        <v>209.78</v>
      </c>
      <c r="AC5700">
        <f t="shared" ref="AC5700:AC5763" si="186">(AB5700/AB5701)-1</f>
        <v>17.100086281276962</v>
      </c>
      <c r="AD5700" s="42">
        <v>-8.5542795028120677E-3</v>
      </c>
      <c r="AF5700" s="32" t="s">
        <v>1925</v>
      </c>
      <c r="AG5700">
        <v>209.78</v>
      </c>
      <c r="AH5700">
        <f t="shared" ref="AH5700:AH5763" si="187">(AG5700/AG5701)-1</f>
        <v>17.100086281276962</v>
      </c>
      <c r="AI5700" s="180">
        <v>-8.5542795028120677E-3</v>
      </c>
      <c r="AJ5700" s="42">
        <f ca="1">_xlfn.NORM.INV(RAND(),VAR!$F$6,VAR!$F$7)</f>
        <v>-9.033750372208129E-3</v>
      </c>
    </row>
    <row r="5701" spans="27:36" x14ac:dyDescent="0.25">
      <c r="AA5701" s="32" t="s">
        <v>5707</v>
      </c>
      <c r="AB5701">
        <v>11.59</v>
      </c>
      <c r="AC5701">
        <f t="shared" si="186"/>
        <v>-0.91515994436717663</v>
      </c>
      <c r="AD5701" s="42">
        <v>-8.5543199315654128E-3</v>
      </c>
      <c r="AF5701" s="32" t="s">
        <v>5707</v>
      </c>
      <c r="AG5701">
        <v>11.59</v>
      </c>
      <c r="AH5701">
        <f t="shared" si="187"/>
        <v>-0.91515994436717663</v>
      </c>
      <c r="AI5701" s="180">
        <v>-8.5543199315654128E-3</v>
      </c>
      <c r="AJ5701" s="42">
        <f ca="1">_xlfn.NORM.INV(RAND(),VAR!$F$6,VAR!$F$7)</f>
        <v>-1.8859761013664027E-2</v>
      </c>
    </row>
    <row r="5702" spans="27:36" x14ac:dyDescent="0.25">
      <c r="AA5702" s="32" t="s">
        <v>3393</v>
      </c>
      <c r="AB5702">
        <v>136.61000000000001</v>
      </c>
      <c r="AC5702">
        <f t="shared" si="186"/>
        <v>1.0717318774643618</v>
      </c>
      <c r="AD5702" s="42">
        <v>-8.5637564409607458E-3</v>
      </c>
      <c r="AF5702" s="32" t="s">
        <v>3393</v>
      </c>
      <c r="AG5702">
        <v>136.61000000000001</v>
      </c>
      <c r="AH5702">
        <f t="shared" si="187"/>
        <v>1.0717318774643618</v>
      </c>
      <c r="AI5702" s="180">
        <v>-8.5637564409607458E-3</v>
      </c>
      <c r="AJ5702" s="42">
        <f ca="1">_xlfn.NORM.INV(RAND(),VAR!$F$6,VAR!$F$7)</f>
        <v>-2.8177615212493928E-2</v>
      </c>
    </row>
    <row r="5703" spans="27:36" x14ac:dyDescent="0.25">
      <c r="AA5703" s="32" t="s">
        <v>3984</v>
      </c>
      <c r="AB5703">
        <v>65.94</v>
      </c>
      <c r="AC5703">
        <f t="shared" si="186"/>
        <v>0.72844036697247705</v>
      </c>
      <c r="AD5703" s="42">
        <v>-8.570139828597334E-3</v>
      </c>
      <c r="AF5703" s="32" t="s">
        <v>3984</v>
      </c>
      <c r="AG5703">
        <v>65.94</v>
      </c>
      <c r="AH5703">
        <f t="shared" si="187"/>
        <v>0.72844036697247705</v>
      </c>
      <c r="AI5703" s="180">
        <v>-8.570139828597334E-3</v>
      </c>
      <c r="AJ5703" s="42">
        <f ca="1">_xlfn.NORM.INV(RAND(),VAR!$F$6,VAR!$F$7)</f>
        <v>1.2473122925763478E-2</v>
      </c>
    </row>
    <row r="5704" spans="27:36" x14ac:dyDescent="0.25">
      <c r="AA5704" s="32" t="s">
        <v>4639</v>
      </c>
      <c r="AB5704">
        <v>38.15</v>
      </c>
      <c r="AC5704">
        <f t="shared" si="186"/>
        <v>-0.78930800242999943</v>
      </c>
      <c r="AD5704" s="42">
        <v>-8.5758835758835694E-3</v>
      </c>
      <c r="AF5704" s="32" t="s">
        <v>4639</v>
      </c>
      <c r="AG5704">
        <v>38.15</v>
      </c>
      <c r="AH5704">
        <f t="shared" si="187"/>
        <v>-0.78930800242999943</v>
      </c>
      <c r="AI5704" s="180">
        <v>-8.5758835758835694E-3</v>
      </c>
      <c r="AJ5704" s="42">
        <f ca="1">_xlfn.NORM.INV(RAND(),VAR!$F$6,VAR!$F$7)</f>
        <v>-8.2437550112081249E-3</v>
      </c>
    </row>
    <row r="5705" spans="27:36" x14ac:dyDescent="0.25">
      <c r="AA5705" s="32" t="s">
        <v>2122</v>
      </c>
      <c r="AB5705">
        <v>181.07</v>
      </c>
      <c r="AC5705">
        <f t="shared" si="186"/>
        <v>-0.56853166849354242</v>
      </c>
      <c r="AD5705" s="42">
        <v>-8.596145422689383E-3</v>
      </c>
      <c r="AF5705" s="32" t="s">
        <v>2122</v>
      </c>
      <c r="AG5705">
        <v>181.07</v>
      </c>
      <c r="AH5705">
        <f t="shared" si="187"/>
        <v>-0.56853166849354242</v>
      </c>
      <c r="AI5705" s="180">
        <v>-8.596145422689383E-3</v>
      </c>
      <c r="AJ5705" s="42">
        <f ca="1">_xlfn.NORM.INV(RAND(),VAR!$F$6,VAR!$F$7)</f>
        <v>-3.3314407545560941E-2</v>
      </c>
    </row>
    <row r="5706" spans="27:36" x14ac:dyDescent="0.25">
      <c r="AA5706" s="32" t="s">
        <v>605</v>
      </c>
      <c r="AB5706">
        <v>419.66</v>
      </c>
      <c r="AC5706">
        <f t="shared" si="186"/>
        <v>51.002478314745971</v>
      </c>
      <c r="AD5706" s="42">
        <v>-8.5991022915189452E-3</v>
      </c>
      <c r="AF5706" s="32" t="s">
        <v>605</v>
      </c>
      <c r="AG5706">
        <v>419.66</v>
      </c>
      <c r="AH5706">
        <f t="shared" si="187"/>
        <v>51.002478314745971</v>
      </c>
      <c r="AI5706" s="180">
        <v>-8.5991022915189452E-3</v>
      </c>
      <c r="AJ5706" s="42">
        <f ca="1">_xlfn.NORM.INV(RAND(),VAR!$F$6,VAR!$F$7)</f>
        <v>2.8148777515600291E-2</v>
      </c>
    </row>
    <row r="5707" spans="27:36" x14ac:dyDescent="0.25">
      <c r="AA5707" s="32" t="s">
        <v>6528</v>
      </c>
      <c r="AB5707">
        <v>8.07</v>
      </c>
      <c r="AC5707">
        <f t="shared" si="186"/>
        <v>-0.94926123860421252</v>
      </c>
      <c r="AD5707" s="42">
        <v>-8.5995085995086429E-3</v>
      </c>
      <c r="AF5707" s="32" t="s">
        <v>6528</v>
      </c>
      <c r="AG5707">
        <v>8.07</v>
      </c>
      <c r="AH5707">
        <f t="shared" si="187"/>
        <v>-0.94926123860421252</v>
      </c>
      <c r="AI5707" s="180">
        <v>-8.5995085995086429E-3</v>
      </c>
      <c r="AJ5707" s="42">
        <f ca="1">_xlfn.NORM.INV(RAND(),VAR!$F$6,VAR!$F$7)</f>
        <v>3.2001652340123889E-3</v>
      </c>
    </row>
    <row r="5708" spans="27:36" x14ac:dyDescent="0.25">
      <c r="AA5708" s="32" t="s">
        <v>1378</v>
      </c>
      <c r="AB5708">
        <v>159.05000000000001</v>
      </c>
      <c r="AC5708">
        <f t="shared" si="186"/>
        <v>1.1243488713770535</v>
      </c>
      <c r="AD5708" s="42">
        <v>-8.6018824409399564E-3</v>
      </c>
      <c r="AF5708" s="32" t="s">
        <v>1378</v>
      </c>
      <c r="AG5708">
        <v>159.05000000000001</v>
      </c>
      <c r="AH5708">
        <f t="shared" si="187"/>
        <v>1.1243488713770535</v>
      </c>
      <c r="AI5708" s="180">
        <v>-8.6018824409399564E-3</v>
      </c>
      <c r="AJ5708" s="42">
        <f ca="1">_xlfn.NORM.INV(RAND(),VAR!$F$6,VAR!$F$7)</f>
        <v>-1.075178552787313E-2</v>
      </c>
    </row>
    <row r="5709" spans="27:36" x14ac:dyDescent="0.25">
      <c r="AA5709" s="32" t="s">
        <v>3851</v>
      </c>
      <c r="AB5709">
        <v>74.87</v>
      </c>
      <c r="AC5709">
        <f t="shared" si="186"/>
        <v>9.8350217076700446</v>
      </c>
      <c r="AD5709" s="42">
        <v>-8.6069915254236573E-3</v>
      </c>
      <c r="AF5709" s="32" t="s">
        <v>3851</v>
      </c>
      <c r="AG5709">
        <v>74.87</v>
      </c>
      <c r="AH5709">
        <f t="shared" si="187"/>
        <v>9.8350217076700446</v>
      </c>
      <c r="AI5709" s="180">
        <v>-8.6069915254236573E-3</v>
      </c>
      <c r="AJ5709" s="42">
        <f ca="1">_xlfn.NORM.INV(RAND(),VAR!$F$6,VAR!$F$7)</f>
        <v>2.0531131231836391E-3</v>
      </c>
    </row>
    <row r="5710" spans="27:36" x14ac:dyDescent="0.25">
      <c r="AA5710" s="32" t="s">
        <v>6138</v>
      </c>
      <c r="AB5710">
        <v>6.91</v>
      </c>
      <c r="AC5710">
        <f t="shared" si="186"/>
        <v>-0.249728555917481</v>
      </c>
      <c r="AD5710" s="42">
        <v>-8.6083213773313627E-3</v>
      </c>
      <c r="AF5710" s="32" t="s">
        <v>6138</v>
      </c>
      <c r="AG5710">
        <v>6.91</v>
      </c>
      <c r="AH5710">
        <f t="shared" si="187"/>
        <v>-0.249728555917481</v>
      </c>
      <c r="AI5710" s="180">
        <v>-8.6083213773313627E-3</v>
      </c>
      <c r="AJ5710" s="42">
        <f ca="1">_xlfn.NORM.INV(RAND(),VAR!$F$6,VAR!$F$7)</f>
        <v>-8.9663670655644335E-3</v>
      </c>
    </row>
    <row r="5711" spans="27:36" x14ac:dyDescent="0.25">
      <c r="AA5711" s="32" t="s">
        <v>6511</v>
      </c>
      <c r="AB5711">
        <v>9.2100000000000009</v>
      </c>
      <c r="AC5711">
        <f t="shared" si="186"/>
        <v>-0.81386418755052548</v>
      </c>
      <c r="AD5711" s="42">
        <v>-8.6114101184067149E-3</v>
      </c>
      <c r="AF5711" s="32" t="s">
        <v>6511</v>
      </c>
      <c r="AG5711">
        <v>9.2100000000000009</v>
      </c>
      <c r="AH5711">
        <f t="shared" si="187"/>
        <v>-0.81386418755052548</v>
      </c>
      <c r="AI5711" s="180">
        <v>-8.6114101184067149E-3</v>
      </c>
      <c r="AJ5711" s="42">
        <f ca="1">_xlfn.NORM.INV(RAND(),VAR!$F$6,VAR!$F$7)</f>
        <v>-1.5103078660654436E-2</v>
      </c>
    </row>
    <row r="5712" spans="27:36" x14ac:dyDescent="0.25">
      <c r="AA5712" s="32" t="s">
        <v>4132</v>
      </c>
      <c r="AB5712">
        <v>49.48</v>
      </c>
      <c r="AC5712">
        <f t="shared" si="186"/>
        <v>4.3782608695652172</v>
      </c>
      <c r="AD5712" s="42">
        <v>-8.6155079142455904E-3</v>
      </c>
      <c r="AF5712" s="32" t="s">
        <v>4132</v>
      </c>
      <c r="AG5712">
        <v>49.48</v>
      </c>
      <c r="AH5712">
        <f t="shared" si="187"/>
        <v>4.3782608695652172</v>
      </c>
      <c r="AI5712" s="180">
        <v>-8.6155079142455904E-3</v>
      </c>
      <c r="AJ5712" s="42">
        <f ca="1">_xlfn.NORM.INV(RAND(),VAR!$F$6,VAR!$F$7)</f>
        <v>4.5163912026058482E-2</v>
      </c>
    </row>
    <row r="5713" spans="27:36" x14ac:dyDescent="0.25">
      <c r="AA5713" s="32" t="s">
        <v>5779</v>
      </c>
      <c r="AB5713">
        <v>9.1999999999999993</v>
      </c>
      <c r="AC5713">
        <f t="shared" si="186"/>
        <v>0.59999999999999987</v>
      </c>
      <c r="AD5713" s="42">
        <v>-8.6206896551723755E-3</v>
      </c>
      <c r="AF5713" s="32" t="s">
        <v>5779</v>
      </c>
      <c r="AG5713">
        <v>9.1999999999999993</v>
      </c>
      <c r="AH5713">
        <f t="shared" si="187"/>
        <v>0.59999999999999987</v>
      </c>
      <c r="AI5713" s="180">
        <v>-8.6206896551723755E-3</v>
      </c>
      <c r="AJ5713" s="42">
        <f ca="1">_xlfn.NORM.INV(RAND(),VAR!$F$6,VAR!$F$7)</f>
        <v>4.7035497592471318E-3</v>
      </c>
    </row>
    <row r="5714" spans="27:36" x14ac:dyDescent="0.25">
      <c r="AA5714" s="32" t="s">
        <v>7355</v>
      </c>
      <c r="AB5714">
        <v>5.75</v>
      </c>
      <c r="AC5714">
        <f t="shared" si="186"/>
        <v>-0.97107645875251514</v>
      </c>
      <c r="AD5714" s="42">
        <v>-8.6206896551723755E-3</v>
      </c>
      <c r="AF5714" s="32" t="s">
        <v>7355</v>
      </c>
      <c r="AG5714">
        <v>5.75</v>
      </c>
      <c r="AH5714">
        <f t="shared" si="187"/>
        <v>-0.97107645875251514</v>
      </c>
      <c r="AI5714" s="180">
        <v>-8.6206896551723755E-3</v>
      </c>
      <c r="AJ5714" s="42">
        <f ca="1">_xlfn.NORM.INV(RAND(),VAR!$F$6,VAR!$F$7)</f>
        <v>9.9020662834763216E-6</v>
      </c>
    </row>
    <row r="5715" spans="27:36" x14ac:dyDescent="0.25">
      <c r="AA5715" s="32" t="s">
        <v>2045</v>
      </c>
      <c r="AB5715">
        <v>198.8</v>
      </c>
      <c r="AC5715">
        <f t="shared" si="186"/>
        <v>27.853410740203195</v>
      </c>
      <c r="AD5715" s="42">
        <v>-8.6271380840771128E-3</v>
      </c>
      <c r="AF5715" s="32" t="s">
        <v>2045</v>
      </c>
      <c r="AG5715">
        <v>198.8</v>
      </c>
      <c r="AH5715">
        <f t="shared" si="187"/>
        <v>27.853410740203195</v>
      </c>
      <c r="AI5715" s="180">
        <v>-8.6271380840771128E-3</v>
      </c>
      <c r="AJ5715" s="42">
        <f ca="1">_xlfn.NORM.INV(RAND(),VAR!$F$6,VAR!$F$7)</f>
        <v>-3.7874063162455975E-4</v>
      </c>
    </row>
    <row r="5716" spans="27:36" x14ac:dyDescent="0.25">
      <c r="AA5716" s="32" t="s">
        <v>6154</v>
      </c>
      <c r="AB5716">
        <v>6.89</v>
      </c>
      <c r="AC5716">
        <f t="shared" si="186"/>
        <v>0</v>
      </c>
      <c r="AD5716" s="42">
        <v>-8.6330935251799357E-3</v>
      </c>
      <c r="AF5716" s="32" t="s">
        <v>6154</v>
      </c>
      <c r="AG5716">
        <v>6.89</v>
      </c>
      <c r="AH5716">
        <f t="shared" si="187"/>
        <v>0</v>
      </c>
      <c r="AI5716" s="180">
        <v>-8.6330935251799357E-3</v>
      </c>
      <c r="AJ5716" s="42">
        <f ca="1">_xlfn.NORM.INV(RAND(),VAR!$F$6,VAR!$F$7)</f>
        <v>-4.789962389212369E-2</v>
      </c>
    </row>
    <row r="5717" spans="27:36" x14ac:dyDescent="0.25">
      <c r="AA5717" s="32" t="s">
        <v>7147</v>
      </c>
      <c r="AB5717">
        <v>6.89</v>
      </c>
      <c r="AC5717">
        <f t="shared" si="186"/>
        <v>-0.96336860013823167</v>
      </c>
      <c r="AD5717" s="42">
        <v>-8.6330935251799357E-3</v>
      </c>
      <c r="AF5717" s="32" t="s">
        <v>7147</v>
      </c>
      <c r="AG5717">
        <v>6.89</v>
      </c>
      <c r="AH5717">
        <f t="shared" si="187"/>
        <v>-0.96336860013823167</v>
      </c>
      <c r="AI5717" s="180">
        <v>-8.6330935251799357E-3</v>
      </c>
      <c r="AJ5717" s="42">
        <f ca="1">_xlfn.NORM.INV(RAND(),VAR!$F$6,VAR!$F$7)</f>
        <v>-4.8801916952915206E-2</v>
      </c>
    </row>
    <row r="5718" spans="27:36" x14ac:dyDescent="0.25">
      <c r="AA5718" s="32" t="s">
        <v>2431</v>
      </c>
      <c r="AB5718">
        <v>188.09</v>
      </c>
      <c r="AC5718">
        <f t="shared" si="186"/>
        <v>0.11573140348795818</v>
      </c>
      <c r="AD5718" s="42">
        <v>-8.6438623306803741E-3</v>
      </c>
      <c r="AF5718" s="32" t="s">
        <v>2431</v>
      </c>
      <c r="AG5718">
        <v>188.09</v>
      </c>
      <c r="AH5718">
        <f t="shared" si="187"/>
        <v>0.11573140348795818</v>
      </c>
      <c r="AI5718" s="180">
        <v>-8.6438623306803741E-3</v>
      </c>
      <c r="AJ5718" s="42">
        <f ca="1">_xlfn.NORM.INV(RAND(),VAR!$F$6,VAR!$F$7)</f>
        <v>-5.4432664518428678E-4</v>
      </c>
    </row>
    <row r="5719" spans="27:36" x14ac:dyDescent="0.25">
      <c r="AA5719" s="32" t="s">
        <v>3000</v>
      </c>
      <c r="AB5719">
        <v>168.58</v>
      </c>
      <c r="AC5719">
        <f t="shared" si="186"/>
        <v>-8.0456008291059811E-2</v>
      </c>
      <c r="AD5719" s="42">
        <v>-8.6445163187297558E-3</v>
      </c>
      <c r="AF5719" s="32" t="s">
        <v>3000</v>
      </c>
      <c r="AG5719">
        <v>168.58</v>
      </c>
      <c r="AH5719">
        <f t="shared" si="187"/>
        <v>-8.0456008291059811E-2</v>
      </c>
      <c r="AI5719" s="180">
        <v>-8.6445163187297558E-3</v>
      </c>
      <c r="AJ5719" s="42">
        <f ca="1">_xlfn.NORM.INV(RAND(),VAR!$F$6,VAR!$F$7)</f>
        <v>1.630647397668146E-2</v>
      </c>
    </row>
    <row r="5720" spans="27:36" x14ac:dyDescent="0.25">
      <c r="AA5720" s="32" t="s">
        <v>2128</v>
      </c>
      <c r="AB5720">
        <v>183.33</v>
      </c>
      <c r="AC5720">
        <f t="shared" si="186"/>
        <v>0.169270999425984</v>
      </c>
      <c r="AD5720" s="42">
        <v>-8.651922348996921E-3</v>
      </c>
      <c r="AF5720" s="32" t="s">
        <v>2128</v>
      </c>
      <c r="AG5720">
        <v>183.33</v>
      </c>
      <c r="AH5720">
        <f t="shared" si="187"/>
        <v>0.169270999425984</v>
      </c>
      <c r="AI5720" s="180">
        <v>-8.651922348996921E-3</v>
      </c>
      <c r="AJ5720" s="42">
        <f ca="1">_xlfn.NORM.INV(RAND(),VAR!$F$6,VAR!$F$7)</f>
        <v>1.2718148101008185E-2</v>
      </c>
    </row>
    <row r="5721" spans="27:36" x14ac:dyDescent="0.25">
      <c r="AA5721" s="32" t="s">
        <v>2640</v>
      </c>
      <c r="AB5721">
        <v>156.79</v>
      </c>
      <c r="AC5721">
        <f t="shared" si="186"/>
        <v>0.26873280466094829</v>
      </c>
      <c r="AD5721" s="42">
        <v>-8.6621143146181634E-3</v>
      </c>
      <c r="AF5721" s="32" t="s">
        <v>2640</v>
      </c>
      <c r="AG5721">
        <v>156.79</v>
      </c>
      <c r="AH5721">
        <f t="shared" si="187"/>
        <v>0.26873280466094829</v>
      </c>
      <c r="AI5721" s="180">
        <v>-8.6621143146181634E-3</v>
      </c>
      <c r="AJ5721" s="42">
        <f ca="1">_xlfn.NORM.INV(RAND(),VAR!$F$6,VAR!$F$7)</f>
        <v>-6.6398643149511534E-4</v>
      </c>
    </row>
    <row r="5722" spans="27:36" x14ac:dyDescent="0.25">
      <c r="AA5722" s="32" t="s">
        <v>3447</v>
      </c>
      <c r="AB5722">
        <v>123.58</v>
      </c>
      <c r="AC5722">
        <f t="shared" si="186"/>
        <v>9.8024475524475534</v>
      </c>
      <c r="AD5722" s="42">
        <v>-8.6635648965185386E-3</v>
      </c>
      <c r="AF5722" s="32" t="s">
        <v>3447</v>
      </c>
      <c r="AG5722">
        <v>123.58</v>
      </c>
      <c r="AH5722">
        <f t="shared" si="187"/>
        <v>9.8024475524475534</v>
      </c>
      <c r="AI5722" s="180">
        <v>-8.6635648965185386E-3</v>
      </c>
      <c r="AJ5722" s="42">
        <f ca="1">_xlfn.NORM.INV(RAND(),VAR!$F$6,VAR!$F$7)</f>
        <v>1.6712675437206354E-2</v>
      </c>
    </row>
    <row r="5723" spans="27:36" x14ac:dyDescent="0.25">
      <c r="AA5723" s="32" t="s">
        <v>6917</v>
      </c>
      <c r="AB5723">
        <v>11.44</v>
      </c>
      <c r="AC5723">
        <f t="shared" si="186"/>
        <v>1</v>
      </c>
      <c r="AD5723" s="42">
        <v>-8.6655112651645716E-3</v>
      </c>
      <c r="AF5723" s="32" t="s">
        <v>6917</v>
      </c>
      <c r="AG5723">
        <v>11.44</v>
      </c>
      <c r="AH5723">
        <f t="shared" si="187"/>
        <v>1</v>
      </c>
      <c r="AI5723" s="180">
        <v>-8.6655112651645716E-3</v>
      </c>
      <c r="AJ5723" s="42">
        <f ca="1">_xlfn.NORM.INV(RAND(),VAR!$F$6,VAR!$F$7)</f>
        <v>-4.3651970419431698E-3</v>
      </c>
    </row>
    <row r="5724" spans="27:36" x14ac:dyDescent="0.25">
      <c r="AA5724" s="32" t="s">
        <v>7345</v>
      </c>
      <c r="AB5724">
        <v>5.72</v>
      </c>
      <c r="AC5724">
        <f t="shared" si="186"/>
        <v>-0.96397077349458304</v>
      </c>
      <c r="AD5724" s="42">
        <v>-8.6655112651645716E-3</v>
      </c>
      <c r="AF5724" s="32" t="s">
        <v>7345</v>
      </c>
      <c r="AG5724">
        <v>5.72</v>
      </c>
      <c r="AH5724">
        <f t="shared" si="187"/>
        <v>-0.96397077349458304</v>
      </c>
      <c r="AI5724" s="180">
        <v>-8.6655112651645716E-3</v>
      </c>
      <c r="AJ5724" s="42">
        <f ca="1">_xlfn.NORM.INV(RAND(),VAR!$F$6,VAR!$F$7)</f>
        <v>-5.8711272363590992E-3</v>
      </c>
    </row>
    <row r="5725" spans="27:36" x14ac:dyDescent="0.25">
      <c r="AA5725" s="32" t="s">
        <v>2989</v>
      </c>
      <c r="AB5725">
        <v>158.76</v>
      </c>
      <c r="AC5725">
        <f t="shared" si="186"/>
        <v>-0.65477200078282993</v>
      </c>
      <c r="AD5725" s="42">
        <v>-8.679363097096604E-3</v>
      </c>
      <c r="AF5725" s="32" t="s">
        <v>2989</v>
      </c>
      <c r="AG5725">
        <v>158.76</v>
      </c>
      <c r="AH5725">
        <f t="shared" si="187"/>
        <v>-0.65477200078282993</v>
      </c>
      <c r="AI5725" s="180">
        <v>-8.679363097096604E-3</v>
      </c>
      <c r="AJ5725" s="42">
        <f ca="1">_xlfn.NORM.INV(RAND(),VAR!$F$6,VAR!$F$7)</f>
        <v>9.6193052467900917E-3</v>
      </c>
    </row>
    <row r="5726" spans="27:36" x14ac:dyDescent="0.25">
      <c r="AA5726" s="32" t="s">
        <v>630</v>
      </c>
      <c r="AB5726">
        <v>459.87</v>
      </c>
      <c r="AC5726">
        <f t="shared" si="186"/>
        <v>2.1763365105677579</v>
      </c>
      <c r="AD5726" s="42">
        <v>-8.6872170726448594E-3</v>
      </c>
      <c r="AF5726" s="32" t="s">
        <v>630</v>
      </c>
      <c r="AG5726">
        <v>459.87</v>
      </c>
      <c r="AH5726">
        <f t="shared" si="187"/>
        <v>2.1763365105677579</v>
      </c>
      <c r="AI5726" s="180">
        <v>-8.6872170726448594E-3</v>
      </c>
      <c r="AJ5726" s="42">
        <f ca="1">_xlfn.NORM.INV(RAND(),VAR!$F$6,VAR!$F$7)</f>
        <v>1.287198839322504E-2</v>
      </c>
    </row>
    <row r="5727" spans="27:36" x14ac:dyDescent="0.25">
      <c r="AA5727" s="32" t="s">
        <v>1529</v>
      </c>
      <c r="AB5727">
        <v>144.78</v>
      </c>
      <c r="AC5727">
        <f t="shared" si="186"/>
        <v>-0.6663363370284161</v>
      </c>
      <c r="AD5727" s="42">
        <v>-8.6956521739131043E-3</v>
      </c>
      <c r="AF5727" s="32" t="s">
        <v>1529</v>
      </c>
      <c r="AG5727">
        <v>144.78</v>
      </c>
      <c r="AH5727">
        <f t="shared" si="187"/>
        <v>-0.6663363370284161</v>
      </c>
      <c r="AI5727" s="180">
        <v>-8.6956521739131043E-3</v>
      </c>
      <c r="AJ5727" s="42">
        <f ca="1">_xlfn.NORM.INV(RAND(),VAR!$F$6,VAR!$F$7)</f>
        <v>-7.0748659885360148E-3</v>
      </c>
    </row>
    <row r="5728" spans="27:36" x14ac:dyDescent="0.25">
      <c r="AA5728" s="32" t="s">
        <v>619</v>
      </c>
      <c r="AB5728">
        <v>433.91</v>
      </c>
      <c r="AC5728">
        <f t="shared" si="186"/>
        <v>37.129173989455182</v>
      </c>
      <c r="AD5728" s="42">
        <v>-8.7041944622132661E-3</v>
      </c>
      <c r="AF5728" s="32" t="s">
        <v>619</v>
      </c>
      <c r="AG5728">
        <v>433.91</v>
      </c>
      <c r="AH5728">
        <f t="shared" si="187"/>
        <v>37.129173989455182</v>
      </c>
      <c r="AI5728" s="180">
        <v>-8.7041944622132661E-3</v>
      </c>
      <c r="AJ5728" s="42">
        <f ca="1">_xlfn.NORM.INV(RAND(),VAR!$F$6,VAR!$F$7)</f>
        <v>2.5270641182369592E-3</v>
      </c>
    </row>
    <row r="5729" spans="27:36" x14ac:dyDescent="0.25">
      <c r="AA5729" s="32" t="s">
        <v>6889</v>
      </c>
      <c r="AB5729">
        <v>11.38</v>
      </c>
      <c r="AC5729">
        <f t="shared" si="186"/>
        <v>-0.96122129080624275</v>
      </c>
      <c r="AD5729" s="42">
        <v>-8.7108013937281514E-3</v>
      </c>
      <c r="AF5729" s="32" t="s">
        <v>6889</v>
      </c>
      <c r="AG5729">
        <v>11.38</v>
      </c>
      <c r="AH5729">
        <f t="shared" si="187"/>
        <v>-0.96122129080624275</v>
      </c>
      <c r="AI5729" s="180">
        <v>-8.7108013937281514E-3</v>
      </c>
      <c r="AJ5729" s="42">
        <f ca="1">_xlfn.NORM.INV(RAND(),VAR!$F$6,VAR!$F$7)</f>
        <v>-3.0670091616309129E-2</v>
      </c>
    </row>
    <row r="5730" spans="27:36" x14ac:dyDescent="0.25">
      <c r="AA5730" s="32" t="s">
        <v>295</v>
      </c>
      <c r="AB5730">
        <v>293.45999999999998</v>
      </c>
      <c r="AC5730">
        <f t="shared" si="186"/>
        <v>0.67538250742178563</v>
      </c>
      <c r="AD5730" s="42">
        <v>-8.7150385083097914E-3</v>
      </c>
      <c r="AF5730" s="32" t="s">
        <v>295</v>
      </c>
      <c r="AG5730">
        <v>293.45999999999998</v>
      </c>
      <c r="AH5730">
        <f t="shared" si="187"/>
        <v>0.67538250742178563</v>
      </c>
      <c r="AI5730" s="180">
        <v>-8.7150385083097914E-3</v>
      </c>
      <c r="AJ5730" s="42">
        <f ca="1">_xlfn.NORM.INV(RAND(),VAR!$F$6,VAR!$F$7)</f>
        <v>1.7835074865284926E-3</v>
      </c>
    </row>
    <row r="5731" spans="27:36" x14ac:dyDescent="0.25">
      <c r="AA5731" s="32" t="s">
        <v>2267</v>
      </c>
      <c r="AB5731">
        <v>175.16</v>
      </c>
      <c r="AC5731">
        <f t="shared" si="186"/>
        <v>-0.22216794706692122</v>
      </c>
      <c r="AD5731" s="42">
        <v>-8.7153367289189987E-3</v>
      </c>
      <c r="AF5731" s="32" t="s">
        <v>2267</v>
      </c>
      <c r="AG5731">
        <v>175.16</v>
      </c>
      <c r="AH5731">
        <f t="shared" si="187"/>
        <v>-0.22216794706692122</v>
      </c>
      <c r="AI5731" s="180">
        <v>-8.7153367289189987E-3</v>
      </c>
      <c r="AJ5731" s="42">
        <f ca="1">_xlfn.NORM.INV(RAND(),VAR!$F$6,VAR!$F$7)</f>
        <v>-8.3834322230199251E-3</v>
      </c>
    </row>
    <row r="5732" spans="27:36" x14ac:dyDescent="0.25">
      <c r="AA5732" s="32" t="s">
        <v>2363</v>
      </c>
      <c r="AB5732">
        <v>225.19</v>
      </c>
      <c r="AC5732">
        <f t="shared" si="186"/>
        <v>3.7150335008375208</v>
      </c>
      <c r="AD5732" s="42">
        <v>-8.7159396047012949E-3</v>
      </c>
      <c r="AF5732" s="32" t="s">
        <v>2363</v>
      </c>
      <c r="AG5732">
        <v>225.19</v>
      </c>
      <c r="AH5732">
        <f t="shared" si="187"/>
        <v>3.7150335008375208</v>
      </c>
      <c r="AI5732" s="180">
        <v>-8.7159396047012949E-3</v>
      </c>
      <c r="AJ5732" s="42">
        <f ca="1">_xlfn.NORM.INV(RAND(),VAR!$F$6,VAR!$F$7)</f>
        <v>9.3236389347105611E-3</v>
      </c>
    </row>
    <row r="5733" spans="27:36" x14ac:dyDescent="0.25">
      <c r="AA5733" s="32" t="s">
        <v>4207</v>
      </c>
      <c r="AB5733">
        <v>47.76</v>
      </c>
      <c r="AC5733">
        <f t="shared" si="186"/>
        <v>3.204225352112676</v>
      </c>
      <c r="AD5733" s="42">
        <v>-8.7173100871731357E-3</v>
      </c>
      <c r="AF5733" s="32" t="s">
        <v>4207</v>
      </c>
      <c r="AG5733">
        <v>47.76</v>
      </c>
      <c r="AH5733">
        <f t="shared" si="187"/>
        <v>3.204225352112676</v>
      </c>
      <c r="AI5733" s="180">
        <v>-8.7173100871731357E-3</v>
      </c>
      <c r="AJ5733" s="42">
        <f ca="1">_xlfn.NORM.INV(RAND(),VAR!$F$6,VAR!$F$7)</f>
        <v>7.8728323482867932E-3</v>
      </c>
    </row>
    <row r="5734" spans="27:36" x14ac:dyDescent="0.25">
      <c r="AA5734" s="32" t="s">
        <v>5567</v>
      </c>
      <c r="AB5734">
        <v>11.36</v>
      </c>
      <c r="AC5734">
        <f t="shared" si="186"/>
        <v>0.4289308176100628</v>
      </c>
      <c r="AD5734" s="42">
        <v>-8.7260034904015349E-3</v>
      </c>
      <c r="AF5734" s="32" t="s">
        <v>5567</v>
      </c>
      <c r="AG5734">
        <v>11.36</v>
      </c>
      <c r="AH5734">
        <f t="shared" si="187"/>
        <v>0.4289308176100628</v>
      </c>
      <c r="AI5734" s="180">
        <v>-8.7260034904015349E-3</v>
      </c>
      <c r="AJ5734" s="42">
        <f ca="1">_xlfn.NORM.INV(RAND(),VAR!$F$6,VAR!$F$7)</f>
        <v>2.4892607259728049E-2</v>
      </c>
    </row>
    <row r="5735" spans="27:36" x14ac:dyDescent="0.25">
      <c r="AA5735" s="32" t="s">
        <v>7191</v>
      </c>
      <c r="AB5735">
        <v>7.95</v>
      </c>
      <c r="AC5735">
        <f t="shared" si="186"/>
        <v>-0.95065176908752325</v>
      </c>
      <c r="AD5735" s="42">
        <v>-8.7281795511221505E-3</v>
      </c>
      <c r="AF5735" s="32" t="s">
        <v>7191</v>
      </c>
      <c r="AG5735">
        <v>7.95</v>
      </c>
      <c r="AH5735">
        <f t="shared" si="187"/>
        <v>-0.95065176908752325</v>
      </c>
      <c r="AI5735" s="180">
        <v>-8.7281795511221505E-3</v>
      </c>
      <c r="AJ5735" s="42">
        <f ca="1">_xlfn.NORM.INV(RAND(),VAR!$F$6,VAR!$F$7)</f>
        <v>2.2772458205530019E-2</v>
      </c>
    </row>
    <row r="5736" spans="27:36" x14ac:dyDescent="0.25">
      <c r="AA5736" s="32" t="s">
        <v>1346</v>
      </c>
      <c r="AB5736">
        <v>161.1</v>
      </c>
      <c r="AC5736">
        <f t="shared" si="186"/>
        <v>19.289672544080602</v>
      </c>
      <c r="AD5736" s="42">
        <v>-8.7373861678563536E-3</v>
      </c>
      <c r="AF5736" s="32" t="s">
        <v>1346</v>
      </c>
      <c r="AG5736">
        <v>161.1</v>
      </c>
      <c r="AH5736">
        <f t="shared" si="187"/>
        <v>19.289672544080602</v>
      </c>
      <c r="AI5736" s="180">
        <v>-8.7373861678563536E-3</v>
      </c>
      <c r="AJ5736" s="42">
        <f ca="1">_xlfn.NORM.INV(RAND(),VAR!$F$6,VAR!$F$7)</f>
        <v>-3.0524159148488097E-3</v>
      </c>
    </row>
    <row r="5737" spans="27:36" x14ac:dyDescent="0.25">
      <c r="AA5737" s="32" t="s">
        <v>6603</v>
      </c>
      <c r="AB5737">
        <v>7.94</v>
      </c>
      <c r="AC5737">
        <f t="shared" si="186"/>
        <v>-0.93623514294892385</v>
      </c>
      <c r="AD5737" s="42">
        <v>-8.7390761548064022E-3</v>
      </c>
      <c r="AF5737" s="32" t="s">
        <v>6603</v>
      </c>
      <c r="AG5737">
        <v>7.94</v>
      </c>
      <c r="AH5737">
        <f t="shared" si="187"/>
        <v>-0.93623514294892385</v>
      </c>
      <c r="AI5737" s="180">
        <v>-8.7390761548064022E-3</v>
      </c>
      <c r="AJ5737" s="42">
        <f ca="1">_xlfn.NORM.INV(RAND(),VAR!$F$6,VAR!$F$7)</f>
        <v>9.9661046545398667E-3</v>
      </c>
    </row>
    <row r="5738" spans="27:36" x14ac:dyDescent="0.25">
      <c r="AA5738" s="32" t="s">
        <v>1707</v>
      </c>
      <c r="AB5738">
        <v>124.52</v>
      </c>
      <c r="AC5738">
        <f t="shared" si="186"/>
        <v>-0.66562835660580022</v>
      </c>
      <c r="AD5738" s="42">
        <v>-8.7565674255692949E-3</v>
      </c>
      <c r="AF5738" s="32" t="s">
        <v>1707</v>
      </c>
      <c r="AG5738">
        <v>124.52</v>
      </c>
      <c r="AH5738">
        <f t="shared" si="187"/>
        <v>-0.66562835660580022</v>
      </c>
      <c r="AI5738" s="180">
        <v>-8.7565674255692949E-3</v>
      </c>
      <c r="AJ5738" s="42">
        <f ca="1">_xlfn.NORM.INV(RAND(),VAR!$F$6,VAR!$F$7)</f>
        <v>-2.1800611731162246E-2</v>
      </c>
    </row>
    <row r="5739" spans="27:36" x14ac:dyDescent="0.25">
      <c r="AA5739" s="32" t="s">
        <v>693</v>
      </c>
      <c r="AB5739">
        <v>372.4</v>
      </c>
      <c r="AC5739">
        <f t="shared" si="186"/>
        <v>1.7743425463756242</v>
      </c>
      <c r="AD5739" s="42">
        <v>-8.7572200484442586E-3</v>
      </c>
      <c r="AF5739" s="32" t="s">
        <v>693</v>
      </c>
      <c r="AG5739">
        <v>372.4</v>
      </c>
      <c r="AH5739">
        <f t="shared" si="187"/>
        <v>1.7743425463756242</v>
      </c>
      <c r="AI5739" s="180">
        <v>-8.7572200484442586E-3</v>
      </c>
      <c r="AJ5739" s="42">
        <f ca="1">_xlfn.NORM.INV(RAND(),VAR!$F$6,VAR!$F$7)</f>
        <v>-4.2416432659282948E-3</v>
      </c>
    </row>
    <row r="5740" spans="27:36" x14ac:dyDescent="0.25">
      <c r="AA5740" s="32" t="s">
        <v>2888</v>
      </c>
      <c r="AB5740">
        <v>134.22999999999999</v>
      </c>
      <c r="AC5740">
        <f t="shared" si="186"/>
        <v>13.881374722838137</v>
      </c>
      <c r="AD5740" s="42">
        <v>-8.7874760005907104E-3</v>
      </c>
      <c r="AF5740" s="32" t="s">
        <v>2888</v>
      </c>
      <c r="AG5740">
        <v>134.22999999999999</v>
      </c>
      <c r="AH5740">
        <f t="shared" si="187"/>
        <v>13.881374722838137</v>
      </c>
      <c r="AI5740" s="180">
        <v>-8.7874760005907104E-3</v>
      </c>
      <c r="AJ5740" s="42">
        <f ca="1">_xlfn.NORM.INV(RAND(),VAR!$F$6,VAR!$F$7)</f>
        <v>-2.0115360039768083E-2</v>
      </c>
    </row>
    <row r="5741" spans="27:36" x14ac:dyDescent="0.25">
      <c r="AA5741" s="32" t="s">
        <v>6701</v>
      </c>
      <c r="AB5741">
        <v>9.02</v>
      </c>
      <c r="AC5741">
        <f t="shared" si="186"/>
        <v>-0.9763942320274267</v>
      </c>
      <c r="AD5741" s="42">
        <v>-8.79120879120876E-3</v>
      </c>
      <c r="AF5741" s="32" t="s">
        <v>6701</v>
      </c>
      <c r="AG5741">
        <v>9.02</v>
      </c>
      <c r="AH5741">
        <f t="shared" si="187"/>
        <v>-0.9763942320274267</v>
      </c>
      <c r="AI5741" s="180">
        <v>-8.79120879120876E-3</v>
      </c>
      <c r="AJ5741" s="42">
        <f ca="1">_xlfn.NORM.INV(RAND(),VAR!$F$6,VAR!$F$7)</f>
        <v>7.1939045322512024E-3</v>
      </c>
    </row>
    <row r="5742" spans="27:36" x14ac:dyDescent="0.25">
      <c r="AA5742" s="32" t="s">
        <v>399</v>
      </c>
      <c r="AB5742">
        <v>382.11</v>
      </c>
      <c r="AC5742">
        <f t="shared" si="186"/>
        <v>47.429657794676807</v>
      </c>
      <c r="AD5742" s="42">
        <v>-8.7937743190661388E-3</v>
      </c>
      <c r="AF5742" s="32" t="s">
        <v>399</v>
      </c>
      <c r="AG5742">
        <v>382.11</v>
      </c>
      <c r="AH5742">
        <f t="shared" si="187"/>
        <v>47.429657794676807</v>
      </c>
      <c r="AI5742" s="180">
        <v>-8.7937743190661388E-3</v>
      </c>
      <c r="AJ5742" s="42">
        <f ca="1">_xlfn.NORM.INV(RAND(),VAR!$F$6,VAR!$F$7)</f>
        <v>-4.2396349098143332E-3</v>
      </c>
    </row>
    <row r="5743" spans="27:36" x14ac:dyDescent="0.25">
      <c r="AA5743" s="32" t="s">
        <v>6221</v>
      </c>
      <c r="AB5743">
        <v>7.89</v>
      </c>
      <c r="AC5743">
        <f t="shared" si="186"/>
        <v>-0.64948911594846737</v>
      </c>
      <c r="AD5743" s="42">
        <v>-8.793969849246297E-3</v>
      </c>
      <c r="AF5743" s="32" t="s">
        <v>6221</v>
      </c>
      <c r="AG5743">
        <v>7.89</v>
      </c>
      <c r="AH5743">
        <f t="shared" si="187"/>
        <v>-0.64948911594846737</v>
      </c>
      <c r="AI5743" s="180">
        <v>-8.793969849246297E-3</v>
      </c>
      <c r="AJ5743" s="42">
        <f ca="1">_xlfn.NORM.INV(RAND(),VAR!$F$6,VAR!$F$7)</f>
        <v>9.3093360535181791E-3</v>
      </c>
    </row>
    <row r="5744" spans="27:36" x14ac:dyDescent="0.25">
      <c r="AA5744" s="32" t="s">
        <v>5256</v>
      </c>
      <c r="AB5744">
        <v>22.51</v>
      </c>
      <c r="AC5744">
        <f t="shared" si="186"/>
        <v>-0.87494444444444441</v>
      </c>
      <c r="AD5744" s="42">
        <v>-8.8066930867458648E-3</v>
      </c>
      <c r="AF5744" s="32" t="s">
        <v>5256</v>
      </c>
      <c r="AG5744">
        <v>22.51</v>
      </c>
      <c r="AH5744">
        <f t="shared" si="187"/>
        <v>-0.87494444444444441</v>
      </c>
      <c r="AI5744" s="180">
        <v>-8.8066930867458648E-3</v>
      </c>
      <c r="AJ5744" s="42">
        <f ca="1">_xlfn.NORM.INV(RAND(),VAR!$F$6,VAR!$F$7)</f>
        <v>-1.152418811372685E-2</v>
      </c>
    </row>
    <row r="5745" spans="27:36" x14ac:dyDescent="0.25">
      <c r="AA5745" s="32" t="s">
        <v>2211</v>
      </c>
      <c r="AB5745">
        <v>180</v>
      </c>
      <c r="AC5745">
        <f t="shared" si="186"/>
        <v>4.333333333333333</v>
      </c>
      <c r="AD5745" s="42">
        <v>-8.8105726872246271E-3</v>
      </c>
      <c r="AF5745" s="32" t="s">
        <v>2211</v>
      </c>
      <c r="AG5745">
        <v>180</v>
      </c>
      <c r="AH5745">
        <f t="shared" si="187"/>
        <v>4.333333333333333</v>
      </c>
      <c r="AI5745" s="180">
        <v>-8.8105726872246271E-3</v>
      </c>
      <c r="AJ5745" s="42">
        <f ca="1">_xlfn.NORM.INV(RAND(),VAR!$F$6,VAR!$F$7)</f>
        <v>-2.183154736923397E-2</v>
      </c>
    </row>
    <row r="5746" spans="27:36" x14ac:dyDescent="0.25">
      <c r="AA5746" s="32" t="s">
        <v>4757</v>
      </c>
      <c r="AB5746">
        <v>33.75</v>
      </c>
      <c r="AC5746">
        <f t="shared" si="186"/>
        <v>0.5</v>
      </c>
      <c r="AD5746" s="42">
        <v>-8.8105726872246271E-3</v>
      </c>
      <c r="AF5746" s="32" t="s">
        <v>4757</v>
      </c>
      <c r="AG5746">
        <v>33.75</v>
      </c>
      <c r="AH5746">
        <f t="shared" si="187"/>
        <v>0.5</v>
      </c>
      <c r="AI5746" s="180">
        <v>-8.8105726872246271E-3</v>
      </c>
      <c r="AJ5746" s="42">
        <f ca="1">_xlfn.NORM.INV(RAND(),VAR!$F$6,VAR!$F$7)</f>
        <v>-2.1562798895225194E-2</v>
      </c>
    </row>
    <row r="5747" spans="27:36" x14ac:dyDescent="0.25">
      <c r="AA5747" s="32" t="s">
        <v>5237</v>
      </c>
      <c r="AB5747">
        <v>22.5</v>
      </c>
      <c r="AC5747">
        <f t="shared" si="186"/>
        <v>-0.94252139481415254</v>
      </c>
      <c r="AD5747" s="42">
        <v>-8.8105726872246271E-3</v>
      </c>
      <c r="AF5747" s="32" t="s">
        <v>5237</v>
      </c>
      <c r="AG5747">
        <v>22.5</v>
      </c>
      <c r="AH5747">
        <f t="shared" si="187"/>
        <v>-0.94252139481415254</v>
      </c>
      <c r="AI5747" s="180">
        <v>-8.8105726872246271E-3</v>
      </c>
      <c r="AJ5747" s="42">
        <f ca="1">_xlfn.NORM.INV(RAND(),VAR!$F$6,VAR!$F$7)</f>
        <v>2.1558543546415017E-2</v>
      </c>
    </row>
    <row r="5748" spans="27:36" x14ac:dyDescent="0.25">
      <c r="AA5748" s="32" t="s">
        <v>893</v>
      </c>
      <c r="AB5748">
        <v>391.45</v>
      </c>
      <c r="AC5748">
        <f t="shared" si="186"/>
        <v>20.783528102392879</v>
      </c>
      <c r="AD5748" s="42">
        <v>-8.8116881472666275E-3</v>
      </c>
      <c r="AF5748" s="32" t="s">
        <v>893</v>
      </c>
      <c r="AG5748">
        <v>391.45</v>
      </c>
      <c r="AH5748">
        <f t="shared" si="187"/>
        <v>20.783528102392879</v>
      </c>
      <c r="AI5748" s="180">
        <v>-8.8116881472666275E-3</v>
      </c>
      <c r="AJ5748" s="42">
        <f ca="1">_xlfn.NORM.INV(RAND(),VAR!$F$6,VAR!$F$7)</f>
        <v>-5.0026244834595932E-2</v>
      </c>
    </row>
    <row r="5749" spans="27:36" x14ac:dyDescent="0.25">
      <c r="AA5749" s="32" t="s">
        <v>5350</v>
      </c>
      <c r="AB5749">
        <v>17.97</v>
      </c>
      <c r="AC5749">
        <f t="shared" si="186"/>
        <v>-0.95279499842387305</v>
      </c>
      <c r="AD5749" s="42">
        <v>-8.8251516822945852E-3</v>
      </c>
      <c r="AF5749" s="32" t="s">
        <v>5350</v>
      </c>
      <c r="AG5749">
        <v>17.97</v>
      </c>
      <c r="AH5749">
        <f t="shared" si="187"/>
        <v>-0.95279499842387305</v>
      </c>
      <c r="AI5749" s="180">
        <v>-8.8251516822945852E-3</v>
      </c>
      <c r="AJ5749" s="42">
        <f ca="1">_xlfn.NORM.INV(RAND(),VAR!$F$6,VAR!$F$7)</f>
        <v>-1.445036051565596E-2</v>
      </c>
    </row>
    <row r="5750" spans="27:36" x14ac:dyDescent="0.25">
      <c r="AA5750" s="32" t="s">
        <v>394</v>
      </c>
      <c r="AB5750">
        <v>380.68</v>
      </c>
      <c r="AC5750">
        <f t="shared" si="186"/>
        <v>1.1744445079111214</v>
      </c>
      <c r="AD5750" s="42">
        <v>-8.8265159996875342E-3</v>
      </c>
      <c r="AF5750" s="32" t="s">
        <v>394</v>
      </c>
      <c r="AG5750">
        <v>380.68</v>
      </c>
      <c r="AH5750">
        <f t="shared" si="187"/>
        <v>1.1744445079111214</v>
      </c>
      <c r="AI5750" s="180">
        <v>-8.8265159996875342E-3</v>
      </c>
      <c r="AJ5750" s="42">
        <f ca="1">_xlfn.NORM.INV(RAND(),VAR!$F$6,VAR!$F$7)</f>
        <v>9.0537080838063444E-3</v>
      </c>
    </row>
    <row r="5751" spans="27:36" x14ac:dyDescent="0.25">
      <c r="AA5751" s="32" t="s">
        <v>1779</v>
      </c>
      <c r="AB5751">
        <v>175.07</v>
      </c>
      <c r="AC5751">
        <f t="shared" si="186"/>
        <v>30.206773618538321</v>
      </c>
      <c r="AD5751" s="42">
        <v>-8.83202174036124E-3</v>
      </c>
      <c r="AF5751" s="32" t="s">
        <v>1779</v>
      </c>
      <c r="AG5751">
        <v>175.07</v>
      </c>
      <c r="AH5751">
        <f t="shared" si="187"/>
        <v>30.206773618538321</v>
      </c>
      <c r="AI5751" s="180">
        <v>-8.83202174036124E-3</v>
      </c>
      <c r="AJ5751" s="42">
        <f ca="1">_xlfn.NORM.INV(RAND(),VAR!$F$6,VAR!$F$7)</f>
        <v>-1.0592237938619657E-2</v>
      </c>
    </row>
    <row r="5752" spans="27:36" x14ac:dyDescent="0.25">
      <c r="AA5752" s="32" t="s">
        <v>7371</v>
      </c>
      <c r="AB5752">
        <v>5.61</v>
      </c>
      <c r="AC5752">
        <f t="shared" si="186"/>
        <v>-0.95687932359723293</v>
      </c>
      <c r="AD5752" s="42">
        <v>-8.8339222614840507E-3</v>
      </c>
      <c r="AF5752" s="32" t="s">
        <v>7371</v>
      </c>
      <c r="AG5752">
        <v>5.61</v>
      </c>
      <c r="AH5752">
        <f t="shared" si="187"/>
        <v>-0.95687932359723293</v>
      </c>
      <c r="AI5752" s="180">
        <v>-8.8339222614840507E-3</v>
      </c>
      <c r="AJ5752" s="42">
        <f ca="1">_xlfn.NORM.INV(RAND(),VAR!$F$6,VAR!$F$7)</f>
        <v>1.9217299689811271E-2</v>
      </c>
    </row>
    <row r="5753" spans="27:36" x14ac:dyDescent="0.25">
      <c r="AA5753" s="32" t="s">
        <v>1574</v>
      </c>
      <c r="AB5753">
        <v>130.1</v>
      </c>
      <c r="AC5753">
        <f t="shared" si="186"/>
        <v>1.7627946485453383</v>
      </c>
      <c r="AD5753" s="42">
        <v>-8.8374219107115737E-3</v>
      </c>
      <c r="AF5753" s="32" t="s">
        <v>1574</v>
      </c>
      <c r="AG5753">
        <v>130.1</v>
      </c>
      <c r="AH5753">
        <f t="shared" si="187"/>
        <v>1.7627946485453383</v>
      </c>
      <c r="AI5753" s="180">
        <v>-8.8374219107115737E-3</v>
      </c>
      <c r="AJ5753" s="42">
        <f ca="1">_xlfn.NORM.INV(RAND(),VAR!$F$6,VAR!$F$7)</f>
        <v>1.6192807649857966E-2</v>
      </c>
    </row>
    <row r="5754" spans="27:36" x14ac:dyDescent="0.25">
      <c r="AA5754" s="32" t="s">
        <v>4225</v>
      </c>
      <c r="AB5754">
        <v>47.09</v>
      </c>
      <c r="AC5754">
        <f t="shared" si="186"/>
        <v>-0.27386276021588274</v>
      </c>
      <c r="AD5754" s="42">
        <v>-8.8402441591243219E-3</v>
      </c>
      <c r="AF5754" s="32" t="s">
        <v>4225</v>
      </c>
      <c r="AG5754">
        <v>47.09</v>
      </c>
      <c r="AH5754">
        <f t="shared" si="187"/>
        <v>-0.27386276021588274</v>
      </c>
      <c r="AI5754" s="180">
        <v>-8.8402441591243219E-3</v>
      </c>
      <c r="AJ5754" s="42">
        <f ca="1">_xlfn.NORM.INV(RAND(),VAR!$F$6,VAR!$F$7)</f>
        <v>-7.114172788792103E-3</v>
      </c>
    </row>
    <row r="5755" spans="27:36" x14ac:dyDescent="0.25">
      <c r="AA5755" s="32" t="s">
        <v>4049</v>
      </c>
      <c r="AB5755">
        <v>64.849999999999994</v>
      </c>
      <c r="AC5755">
        <f t="shared" si="186"/>
        <v>-0.78339289889441865</v>
      </c>
      <c r="AD5755" s="42">
        <v>-8.8644352743392218E-3</v>
      </c>
      <c r="AF5755" s="32" t="s">
        <v>4049</v>
      </c>
      <c r="AG5755">
        <v>64.849999999999994</v>
      </c>
      <c r="AH5755">
        <f t="shared" si="187"/>
        <v>-0.78339289889441865</v>
      </c>
      <c r="AI5755" s="180">
        <v>-8.8644352743392218E-3</v>
      </c>
      <c r="AJ5755" s="42">
        <f ca="1">_xlfn.NORM.INV(RAND(),VAR!$F$6,VAR!$F$7)</f>
        <v>1.5519801811271369E-2</v>
      </c>
    </row>
    <row r="5756" spans="27:36" x14ac:dyDescent="0.25">
      <c r="AA5756" s="32" t="s">
        <v>254</v>
      </c>
      <c r="AB5756">
        <v>299.39</v>
      </c>
      <c r="AC5756">
        <f t="shared" si="186"/>
        <v>1.0308641975308643</v>
      </c>
      <c r="AD5756" s="42">
        <v>-8.8721157347635415E-3</v>
      </c>
      <c r="AF5756" s="32" t="s">
        <v>254</v>
      </c>
      <c r="AG5756">
        <v>299.39</v>
      </c>
      <c r="AH5756">
        <f t="shared" si="187"/>
        <v>1.0308641975308643</v>
      </c>
      <c r="AI5756" s="180">
        <v>-8.8721157347635415E-3</v>
      </c>
      <c r="AJ5756" s="42">
        <f ca="1">_xlfn.NORM.INV(RAND(),VAR!$F$6,VAR!$F$7)</f>
        <v>4.6959742701558607E-3</v>
      </c>
    </row>
    <row r="5757" spans="27:36" x14ac:dyDescent="0.25">
      <c r="AA5757" s="32" t="s">
        <v>2908</v>
      </c>
      <c r="AB5757">
        <v>147.41999999999999</v>
      </c>
      <c r="AC5757">
        <f t="shared" si="186"/>
        <v>3.5542168674698793</v>
      </c>
      <c r="AD5757" s="42">
        <v>-8.8745461879791154E-3</v>
      </c>
      <c r="AF5757" s="32" t="s">
        <v>2908</v>
      </c>
      <c r="AG5757">
        <v>147.41999999999999</v>
      </c>
      <c r="AH5757">
        <f t="shared" si="187"/>
        <v>3.5542168674698793</v>
      </c>
      <c r="AI5757" s="180">
        <v>-8.8745461879791154E-3</v>
      </c>
      <c r="AJ5757" s="42">
        <f ca="1">_xlfn.NORM.INV(RAND(),VAR!$F$6,VAR!$F$7)</f>
        <v>-2.137285501897148E-2</v>
      </c>
    </row>
    <row r="5758" spans="27:36" x14ac:dyDescent="0.25">
      <c r="AA5758" s="32" t="s">
        <v>4459</v>
      </c>
      <c r="AB5758">
        <v>32.369999999999997</v>
      </c>
      <c r="AC5758">
        <f t="shared" si="186"/>
        <v>-0.82613599742184984</v>
      </c>
      <c r="AD5758" s="42">
        <v>-8.8793631353336622E-3</v>
      </c>
      <c r="AF5758" s="32" t="s">
        <v>4459</v>
      </c>
      <c r="AG5758">
        <v>32.369999999999997</v>
      </c>
      <c r="AH5758">
        <f t="shared" si="187"/>
        <v>-0.82613599742184984</v>
      </c>
      <c r="AI5758" s="180">
        <v>-8.8793631353336622E-3</v>
      </c>
      <c r="AJ5758" s="42">
        <f ca="1">_xlfn.NORM.INV(RAND(),VAR!$F$6,VAR!$F$7)</f>
        <v>3.3241627880758028E-3</v>
      </c>
    </row>
    <row r="5759" spans="27:36" x14ac:dyDescent="0.25">
      <c r="AA5759" s="32" t="s">
        <v>2133</v>
      </c>
      <c r="AB5759">
        <v>186.18</v>
      </c>
      <c r="AC5759">
        <f t="shared" si="186"/>
        <v>0.12856883069649028</v>
      </c>
      <c r="AD5759" s="42">
        <v>-8.8900718658503353E-3</v>
      </c>
      <c r="AF5759" s="32" t="s">
        <v>2133</v>
      </c>
      <c r="AG5759">
        <v>186.18</v>
      </c>
      <c r="AH5759">
        <f t="shared" si="187"/>
        <v>0.12856883069649028</v>
      </c>
      <c r="AI5759" s="180">
        <v>-8.8900718658503353E-3</v>
      </c>
      <c r="AJ5759" s="42">
        <f ca="1">_xlfn.NORM.INV(RAND(),VAR!$F$6,VAR!$F$7)</f>
        <v>-2.1488608831145648E-3</v>
      </c>
    </row>
    <row r="5760" spans="27:36" x14ac:dyDescent="0.25">
      <c r="AA5760" s="32" t="s">
        <v>2557</v>
      </c>
      <c r="AB5760">
        <v>164.97</v>
      </c>
      <c r="AC5760">
        <f t="shared" si="186"/>
        <v>-3.7963610916724955E-2</v>
      </c>
      <c r="AD5760" s="42">
        <v>-8.8915590267346634E-3</v>
      </c>
      <c r="AF5760" s="32" t="s">
        <v>2557</v>
      </c>
      <c r="AG5760">
        <v>164.97</v>
      </c>
      <c r="AH5760">
        <f t="shared" si="187"/>
        <v>-3.7963610916724955E-2</v>
      </c>
      <c r="AI5760" s="180">
        <v>-8.8915590267346634E-3</v>
      </c>
      <c r="AJ5760" s="42">
        <f ca="1">_xlfn.NORM.INV(RAND(),VAR!$F$6,VAR!$F$7)</f>
        <v>1.394150352191394E-2</v>
      </c>
    </row>
    <row r="5761" spans="27:36" x14ac:dyDescent="0.25">
      <c r="AA5761" s="32" t="s">
        <v>2261</v>
      </c>
      <c r="AB5761">
        <v>171.48</v>
      </c>
      <c r="AC5761">
        <f t="shared" si="186"/>
        <v>-0.54892676767676774</v>
      </c>
      <c r="AD5761" s="42">
        <v>-8.900705120795438E-3</v>
      </c>
      <c r="AF5761" s="32" t="s">
        <v>2261</v>
      </c>
      <c r="AG5761">
        <v>171.48</v>
      </c>
      <c r="AH5761">
        <f t="shared" si="187"/>
        <v>-0.54892676767676774</v>
      </c>
      <c r="AI5761" s="180">
        <v>-8.900705120795438E-3</v>
      </c>
      <c r="AJ5761" s="42">
        <f ca="1">_xlfn.NORM.INV(RAND(),VAR!$F$6,VAR!$F$7)</f>
        <v>-4.2728246475506097E-2</v>
      </c>
    </row>
    <row r="5762" spans="27:36" x14ac:dyDescent="0.25">
      <c r="AA5762" s="32" t="s">
        <v>511</v>
      </c>
      <c r="AB5762">
        <v>380.16</v>
      </c>
      <c r="AC5762">
        <f t="shared" si="186"/>
        <v>1.1788170563961486</v>
      </c>
      <c r="AD5762" s="42">
        <v>-8.9160018770528815E-3</v>
      </c>
      <c r="AF5762" s="32" t="s">
        <v>511</v>
      </c>
      <c r="AG5762">
        <v>380.16</v>
      </c>
      <c r="AH5762">
        <f t="shared" si="187"/>
        <v>1.1788170563961486</v>
      </c>
      <c r="AI5762" s="180">
        <v>-8.9160018770528815E-3</v>
      </c>
      <c r="AJ5762" s="42">
        <f ca="1">_xlfn.NORM.INV(RAND(),VAR!$F$6,VAR!$F$7)</f>
        <v>-2.4179163448594172E-2</v>
      </c>
    </row>
    <row r="5763" spans="27:36" x14ac:dyDescent="0.25">
      <c r="AA5763" s="32" t="s">
        <v>2188</v>
      </c>
      <c r="AB5763">
        <v>174.48</v>
      </c>
      <c r="AC5763">
        <f t="shared" si="186"/>
        <v>2.7385901007070919</v>
      </c>
      <c r="AD5763" s="42">
        <v>-8.9179210451577617E-3</v>
      </c>
      <c r="AF5763" s="32" t="s">
        <v>2188</v>
      </c>
      <c r="AG5763">
        <v>174.48</v>
      </c>
      <c r="AH5763">
        <f t="shared" si="187"/>
        <v>2.7385901007070919</v>
      </c>
      <c r="AI5763" s="180">
        <v>-8.9179210451577617E-3</v>
      </c>
      <c r="AJ5763" s="42">
        <f ca="1">_xlfn.NORM.INV(RAND(),VAR!$F$6,VAR!$F$7)</f>
        <v>8.0073652529383602E-4</v>
      </c>
    </row>
    <row r="5764" spans="27:36" x14ac:dyDescent="0.25">
      <c r="AA5764" s="32" t="s">
        <v>4224</v>
      </c>
      <c r="AB5764">
        <v>46.67</v>
      </c>
      <c r="AC5764">
        <f t="shared" ref="AC5764:AC5827" si="188">(AB5764/AB5765)-1</f>
        <v>-0.69336399474375821</v>
      </c>
      <c r="AD5764" s="42">
        <v>-8.9190911021448382E-3</v>
      </c>
      <c r="AF5764" s="32" t="s">
        <v>4224</v>
      </c>
      <c r="AG5764">
        <v>46.67</v>
      </c>
      <c r="AH5764">
        <f t="shared" ref="AH5764:AH5827" si="189">(AG5764/AG5765)-1</f>
        <v>-0.69336399474375821</v>
      </c>
      <c r="AI5764" s="180">
        <v>-8.9190911021448382E-3</v>
      </c>
      <c r="AJ5764" s="42">
        <f ca="1">_xlfn.NORM.INV(RAND(),VAR!$F$6,VAR!$F$7)</f>
        <v>2.4084597820091137E-2</v>
      </c>
    </row>
    <row r="5765" spans="27:36" x14ac:dyDescent="0.25">
      <c r="AA5765" s="32" t="s">
        <v>3084</v>
      </c>
      <c r="AB5765">
        <v>152.19999999999999</v>
      </c>
      <c r="AC5765">
        <f t="shared" si="188"/>
        <v>2.1137479541734856</v>
      </c>
      <c r="AD5765" s="42">
        <v>-8.9210132187276248E-3</v>
      </c>
      <c r="AF5765" s="32" t="s">
        <v>3084</v>
      </c>
      <c r="AG5765">
        <v>152.19999999999999</v>
      </c>
      <c r="AH5765">
        <f t="shared" si="189"/>
        <v>2.1137479541734856</v>
      </c>
      <c r="AI5765" s="180">
        <v>-8.9210132187276248E-3</v>
      </c>
      <c r="AJ5765" s="42">
        <f ca="1">_xlfn.NORM.INV(RAND(),VAR!$F$6,VAR!$F$7)</f>
        <v>-1.223710790421767E-2</v>
      </c>
    </row>
    <row r="5766" spans="27:36" x14ac:dyDescent="0.25">
      <c r="AA5766" s="32" t="s">
        <v>4269</v>
      </c>
      <c r="AB5766">
        <v>48.88</v>
      </c>
      <c r="AC5766">
        <f t="shared" si="188"/>
        <v>-0.48148933913227954</v>
      </c>
      <c r="AD5766" s="42">
        <v>-8.921330089213253E-3</v>
      </c>
      <c r="AF5766" s="32" t="s">
        <v>4269</v>
      </c>
      <c r="AG5766">
        <v>48.88</v>
      </c>
      <c r="AH5766">
        <f t="shared" si="189"/>
        <v>-0.48148933913227954</v>
      </c>
      <c r="AI5766" s="180">
        <v>-8.921330089213253E-3</v>
      </c>
      <c r="AJ5766" s="42">
        <f ca="1">_xlfn.NORM.INV(RAND(),VAR!$F$6,VAR!$F$7)</f>
        <v>1.6802557715484695E-4</v>
      </c>
    </row>
    <row r="5767" spans="27:36" x14ac:dyDescent="0.25">
      <c r="AA5767" s="32" t="s">
        <v>3626</v>
      </c>
      <c r="AB5767">
        <v>94.27</v>
      </c>
      <c r="AC5767">
        <f t="shared" si="188"/>
        <v>3.7253132832080196</v>
      </c>
      <c r="AD5767" s="42">
        <v>-8.9360807401178688E-3</v>
      </c>
      <c r="AF5767" s="32" t="s">
        <v>3626</v>
      </c>
      <c r="AG5767">
        <v>94.27</v>
      </c>
      <c r="AH5767">
        <f t="shared" si="189"/>
        <v>3.7253132832080196</v>
      </c>
      <c r="AI5767" s="180">
        <v>-8.9360807401178688E-3</v>
      </c>
      <c r="AJ5767" s="42">
        <f ca="1">_xlfn.NORM.INV(RAND(),VAR!$F$6,VAR!$F$7)</f>
        <v>-2.3152384868163244E-2</v>
      </c>
    </row>
    <row r="5768" spans="27:36" x14ac:dyDescent="0.25">
      <c r="AA5768" s="32" t="s">
        <v>5318</v>
      </c>
      <c r="AB5768">
        <v>19.95</v>
      </c>
      <c r="AC5768">
        <f t="shared" si="188"/>
        <v>-0.9480860808243774</v>
      </c>
      <c r="AD5768" s="42">
        <v>-8.94187779433675E-3</v>
      </c>
      <c r="AF5768" s="32" t="s">
        <v>5318</v>
      </c>
      <c r="AG5768">
        <v>19.95</v>
      </c>
      <c r="AH5768">
        <f t="shared" si="189"/>
        <v>-0.9480860808243774</v>
      </c>
      <c r="AI5768" s="180">
        <v>-8.94187779433675E-3</v>
      </c>
      <c r="AJ5768" s="42">
        <f ca="1">_xlfn.NORM.INV(RAND(),VAR!$F$6,VAR!$F$7)</f>
        <v>-3.6053170405185533E-2</v>
      </c>
    </row>
    <row r="5769" spans="27:36" x14ac:dyDescent="0.25">
      <c r="AA5769" s="32" t="s">
        <v>699</v>
      </c>
      <c r="AB5769">
        <v>384.29</v>
      </c>
      <c r="AC5769">
        <f t="shared" si="188"/>
        <v>2.2435010128291695</v>
      </c>
      <c r="AD5769" s="42">
        <v>-8.9488343305136331E-3</v>
      </c>
      <c r="AF5769" s="32" t="s">
        <v>699</v>
      </c>
      <c r="AG5769">
        <v>384.29</v>
      </c>
      <c r="AH5769">
        <f t="shared" si="189"/>
        <v>2.2435010128291695</v>
      </c>
      <c r="AI5769" s="180">
        <v>-8.9488343305136331E-3</v>
      </c>
      <c r="AJ5769" s="42">
        <f ca="1">_xlfn.NORM.INV(RAND(),VAR!$F$6,VAR!$F$7)</f>
        <v>4.3464737932567363E-3</v>
      </c>
    </row>
    <row r="5770" spans="27:36" x14ac:dyDescent="0.25">
      <c r="AA5770" s="32" t="s">
        <v>3477</v>
      </c>
      <c r="AB5770">
        <v>118.48</v>
      </c>
      <c r="AC5770">
        <f t="shared" si="188"/>
        <v>4.9477911646586339</v>
      </c>
      <c r="AD5770" s="42">
        <v>-8.9502300292764181E-3</v>
      </c>
      <c r="AF5770" s="32" t="s">
        <v>3477</v>
      </c>
      <c r="AG5770">
        <v>118.48</v>
      </c>
      <c r="AH5770">
        <f t="shared" si="189"/>
        <v>4.9477911646586339</v>
      </c>
      <c r="AI5770" s="180">
        <v>-8.9502300292764181E-3</v>
      </c>
      <c r="AJ5770" s="42">
        <f ca="1">_xlfn.NORM.INV(RAND(),VAR!$F$6,VAR!$F$7)</f>
        <v>-6.109312661825397E-3</v>
      </c>
    </row>
    <row r="5771" spans="27:36" x14ac:dyDescent="0.25">
      <c r="AA5771" s="32" t="s">
        <v>5293</v>
      </c>
      <c r="AB5771">
        <v>19.920000000000002</v>
      </c>
      <c r="AC5771">
        <f t="shared" si="188"/>
        <v>0.20072332730560594</v>
      </c>
      <c r="AD5771" s="42">
        <v>-8.9552238805969964E-3</v>
      </c>
      <c r="AF5771" s="32" t="s">
        <v>5293</v>
      </c>
      <c r="AG5771">
        <v>19.920000000000002</v>
      </c>
      <c r="AH5771">
        <f t="shared" si="189"/>
        <v>0.20072332730560594</v>
      </c>
      <c r="AI5771" s="180">
        <v>-8.9552238805969964E-3</v>
      </c>
      <c r="AJ5771" s="42">
        <f ca="1">_xlfn.NORM.INV(RAND(),VAR!$F$6,VAR!$F$7)</f>
        <v>-1.2736351438622848E-2</v>
      </c>
    </row>
    <row r="5772" spans="27:36" x14ac:dyDescent="0.25">
      <c r="AA5772" s="32" t="s">
        <v>5371</v>
      </c>
      <c r="AB5772">
        <v>16.59</v>
      </c>
      <c r="AC5772">
        <f t="shared" si="188"/>
        <v>-0.49969843184559704</v>
      </c>
      <c r="AD5772" s="42">
        <v>-8.960573476702427E-3</v>
      </c>
      <c r="AF5772" s="32" t="s">
        <v>5371</v>
      </c>
      <c r="AG5772">
        <v>16.59</v>
      </c>
      <c r="AH5772">
        <f t="shared" si="189"/>
        <v>-0.49969843184559704</v>
      </c>
      <c r="AI5772" s="180">
        <v>-8.960573476702427E-3</v>
      </c>
      <c r="AJ5772" s="42">
        <f ca="1">_xlfn.NORM.INV(RAND(),VAR!$F$6,VAR!$F$7)</f>
        <v>8.9929881325202868E-3</v>
      </c>
    </row>
    <row r="5773" spans="27:36" x14ac:dyDescent="0.25">
      <c r="AA5773" s="32" t="s">
        <v>4969</v>
      </c>
      <c r="AB5773">
        <v>33.159999999999997</v>
      </c>
      <c r="AC5773">
        <f t="shared" si="188"/>
        <v>0.30448465774980304</v>
      </c>
      <c r="AD5773" s="42">
        <v>-8.9659294680216606E-3</v>
      </c>
      <c r="AF5773" s="32" t="s">
        <v>4969</v>
      </c>
      <c r="AG5773">
        <v>33.159999999999997</v>
      </c>
      <c r="AH5773">
        <f t="shared" si="189"/>
        <v>0.30448465774980304</v>
      </c>
      <c r="AI5773" s="180">
        <v>-8.9659294680216606E-3</v>
      </c>
      <c r="AJ5773" s="42">
        <f ca="1">_xlfn.NORM.INV(RAND(),VAR!$F$6,VAR!$F$7)</f>
        <v>-2.5316067354633074E-2</v>
      </c>
    </row>
    <row r="5774" spans="27:36" x14ac:dyDescent="0.25">
      <c r="AA5774" s="32" t="s">
        <v>5192</v>
      </c>
      <c r="AB5774">
        <v>25.42</v>
      </c>
      <c r="AC5774">
        <f t="shared" si="188"/>
        <v>-0.93448960131948555</v>
      </c>
      <c r="AD5774" s="42">
        <v>-8.966861598440401E-3</v>
      </c>
      <c r="AF5774" s="32" t="s">
        <v>5192</v>
      </c>
      <c r="AG5774">
        <v>25.42</v>
      </c>
      <c r="AH5774">
        <f t="shared" si="189"/>
        <v>-0.93448960131948555</v>
      </c>
      <c r="AI5774" s="180">
        <v>-8.966861598440401E-3</v>
      </c>
      <c r="AJ5774" s="42">
        <f ca="1">_xlfn.NORM.INV(RAND(),VAR!$F$6,VAR!$F$7)</f>
        <v>2.0712587784637214E-2</v>
      </c>
    </row>
    <row r="5775" spans="27:36" x14ac:dyDescent="0.25">
      <c r="AA5775" s="32" t="s">
        <v>407</v>
      </c>
      <c r="AB5775">
        <v>388.03</v>
      </c>
      <c r="AC5775">
        <f t="shared" si="188"/>
        <v>49.328145265888452</v>
      </c>
      <c r="AD5775" s="42">
        <v>-8.9899118886477281E-3</v>
      </c>
      <c r="AF5775" s="32" t="s">
        <v>407</v>
      </c>
      <c r="AG5775">
        <v>388.03</v>
      </c>
      <c r="AH5775">
        <f t="shared" si="189"/>
        <v>49.328145265888452</v>
      </c>
      <c r="AI5775" s="180">
        <v>-8.9899118886477281E-3</v>
      </c>
      <c r="AJ5775" s="42">
        <f ca="1">_xlfn.NORM.INV(RAND(),VAR!$F$6,VAR!$F$7)</f>
        <v>1.0104207594348892E-2</v>
      </c>
    </row>
    <row r="5776" spans="27:36" x14ac:dyDescent="0.25">
      <c r="AA5776" s="32" t="s">
        <v>6552</v>
      </c>
      <c r="AB5776">
        <v>7.71</v>
      </c>
      <c r="AC5776">
        <f t="shared" si="188"/>
        <v>1.3363636363636364</v>
      </c>
      <c r="AD5776" s="42">
        <v>-8.9974293059126298E-3</v>
      </c>
      <c r="AF5776" s="32" t="s">
        <v>6552</v>
      </c>
      <c r="AG5776">
        <v>7.71</v>
      </c>
      <c r="AH5776">
        <f t="shared" si="189"/>
        <v>1.3363636363636364</v>
      </c>
      <c r="AI5776" s="180">
        <v>-8.9974293059126298E-3</v>
      </c>
      <c r="AJ5776" s="42">
        <f ca="1">_xlfn.NORM.INV(RAND(),VAR!$F$6,VAR!$F$7)</f>
        <v>-2.0325961893088426E-2</v>
      </c>
    </row>
    <row r="5777" spans="27:36" x14ac:dyDescent="0.25">
      <c r="AA5777" s="32" t="s">
        <v>7671</v>
      </c>
      <c r="AB5777">
        <v>3.3</v>
      </c>
      <c r="AC5777">
        <f t="shared" si="188"/>
        <v>-0.97579225352112675</v>
      </c>
      <c r="AD5777" s="42">
        <v>-9.009009009009139E-3</v>
      </c>
      <c r="AF5777" s="32" t="s">
        <v>7671</v>
      </c>
      <c r="AG5777">
        <v>3.3</v>
      </c>
      <c r="AH5777">
        <f t="shared" si="189"/>
        <v>-0.97579225352112675</v>
      </c>
      <c r="AI5777" s="180">
        <v>-9.009009009009139E-3</v>
      </c>
      <c r="AJ5777" s="42">
        <f ca="1">_xlfn.NORM.INV(RAND(),VAR!$F$6,VAR!$F$7)</f>
        <v>-3.2173781771502848E-3</v>
      </c>
    </row>
    <row r="5778" spans="27:36" x14ac:dyDescent="0.25">
      <c r="AA5778" s="32" t="s">
        <v>2712</v>
      </c>
      <c r="AB5778">
        <v>136.32</v>
      </c>
      <c r="AC5778">
        <f t="shared" si="188"/>
        <v>-0.61697105928631646</v>
      </c>
      <c r="AD5778" s="42">
        <v>-9.01424832800235E-3</v>
      </c>
      <c r="AF5778" s="32" t="s">
        <v>2712</v>
      </c>
      <c r="AG5778">
        <v>136.32</v>
      </c>
      <c r="AH5778">
        <f t="shared" si="189"/>
        <v>-0.61697105928631646</v>
      </c>
      <c r="AI5778" s="180">
        <v>-9.01424832800235E-3</v>
      </c>
      <c r="AJ5778" s="42">
        <f ca="1">_xlfn.NORM.INV(RAND(),VAR!$F$6,VAR!$F$7)</f>
        <v>5.8106285367351277E-3</v>
      </c>
    </row>
    <row r="5779" spans="27:36" x14ac:dyDescent="0.25">
      <c r="AA5779" s="32" t="s">
        <v>945</v>
      </c>
      <c r="AB5779">
        <v>355.9</v>
      </c>
      <c r="AC5779">
        <f t="shared" si="188"/>
        <v>8.8206401766004401</v>
      </c>
      <c r="AD5779" s="42">
        <v>-9.021551484100887E-3</v>
      </c>
      <c r="AF5779" s="32" t="s">
        <v>945</v>
      </c>
      <c r="AG5779">
        <v>355.9</v>
      </c>
      <c r="AH5779">
        <f t="shared" si="189"/>
        <v>8.8206401766004401</v>
      </c>
      <c r="AI5779" s="180">
        <v>-9.021551484100887E-3</v>
      </c>
      <c r="AJ5779" s="42">
        <f ca="1">_xlfn.NORM.INV(RAND(),VAR!$F$6,VAR!$F$7)</f>
        <v>-4.8664375954004697E-3</v>
      </c>
    </row>
    <row r="5780" spans="27:36" x14ac:dyDescent="0.25">
      <c r="AA5780" s="32" t="s">
        <v>4595</v>
      </c>
      <c r="AB5780">
        <v>36.24</v>
      </c>
      <c r="AC5780">
        <f t="shared" si="188"/>
        <v>-0.72723167243715192</v>
      </c>
      <c r="AD5780" s="42">
        <v>-9.0237899917965381E-3</v>
      </c>
      <c r="AF5780" s="32" t="s">
        <v>4595</v>
      </c>
      <c r="AG5780">
        <v>36.24</v>
      </c>
      <c r="AH5780">
        <f t="shared" si="189"/>
        <v>-0.72723167243715192</v>
      </c>
      <c r="AI5780" s="180">
        <v>-9.0237899917965381E-3</v>
      </c>
      <c r="AJ5780" s="42">
        <f ca="1">_xlfn.NORM.INV(RAND(),VAR!$F$6,VAR!$F$7)</f>
        <v>9.2412339696117222E-3</v>
      </c>
    </row>
    <row r="5781" spans="27:36" x14ac:dyDescent="0.25">
      <c r="AA5781" s="32" t="s">
        <v>3263</v>
      </c>
      <c r="AB5781">
        <v>132.86000000000001</v>
      </c>
      <c r="AC5781">
        <f t="shared" si="188"/>
        <v>0.61355355841632275</v>
      </c>
      <c r="AD5781" s="42">
        <v>-9.0251361229206628E-3</v>
      </c>
      <c r="AF5781" s="32" t="s">
        <v>3263</v>
      </c>
      <c r="AG5781">
        <v>132.86000000000001</v>
      </c>
      <c r="AH5781">
        <f t="shared" si="189"/>
        <v>0.61355355841632275</v>
      </c>
      <c r="AI5781" s="180">
        <v>-9.0251361229206628E-3</v>
      </c>
      <c r="AJ5781" s="42">
        <f ca="1">_xlfn.NORM.INV(RAND(),VAR!$F$6,VAR!$F$7)</f>
        <v>3.0631557139517217E-2</v>
      </c>
    </row>
    <row r="5782" spans="27:36" x14ac:dyDescent="0.25">
      <c r="AA5782" s="32" t="s">
        <v>3714</v>
      </c>
      <c r="AB5782">
        <v>82.34</v>
      </c>
      <c r="AC5782">
        <f t="shared" si="188"/>
        <v>-0.68612053520375094</v>
      </c>
      <c r="AD5782" s="42">
        <v>-9.0263569623300066E-3</v>
      </c>
      <c r="AF5782" s="32" t="s">
        <v>3714</v>
      </c>
      <c r="AG5782">
        <v>82.34</v>
      </c>
      <c r="AH5782">
        <f t="shared" si="189"/>
        <v>-0.68612053520375094</v>
      </c>
      <c r="AI5782" s="180">
        <v>-9.0263569623300066E-3</v>
      </c>
      <c r="AJ5782" s="42">
        <f ca="1">_xlfn.NORM.INV(RAND(),VAR!$F$6,VAR!$F$7)</f>
        <v>-1.086404687147419E-2</v>
      </c>
    </row>
    <row r="5783" spans="27:36" x14ac:dyDescent="0.25">
      <c r="AA5783" s="32" t="s">
        <v>172</v>
      </c>
      <c r="AB5783">
        <v>262.33</v>
      </c>
      <c r="AC5783">
        <f t="shared" si="188"/>
        <v>58.892694063926939</v>
      </c>
      <c r="AD5783" s="42">
        <v>-9.0284073738291504E-3</v>
      </c>
      <c r="AF5783" s="32" t="s">
        <v>172</v>
      </c>
      <c r="AG5783">
        <v>262.33</v>
      </c>
      <c r="AH5783">
        <f t="shared" si="189"/>
        <v>58.892694063926939</v>
      </c>
      <c r="AI5783" s="180">
        <v>-9.0284073738291504E-3</v>
      </c>
      <c r="AJ5783" s="42">
        <f ca="1">_xlfn.NORM.INV(RAND(),VAR!$F$6,VAR!$F$7)</f>
        <v>3.6317901996869018E-3</v>
      </c>
    </row>
    <row r="5784" spans="27:36" x14ac:dyDescent="0.25">
      <c r="AA5784" s="32" t="s">
        <v>7476</v>
      </c>
      <c r="AB5784">
        <v>4.38</v>
      </c>
      <c r="AC5784">
        <f t="shared" si="188"/>
        <v>1</v>
      </c>
      <c r="AD5784" s="42">
        <v>-9.0497737556560764E-3</v>
      </c>
      <c r="AF5784" s="32" t="s">
        <v>7476</v>
      </c>
      <c r="AG5784">
        <v>4.38</v>
      </c>
      <c r="AH5784">
        <f t="shared" si="189"/>
        <v>1</v>
      </c>
      <c r="AI5784" s="180">
        <v>-9.0497737556560764E-3</v>
      </c>
      <c r="AJ5784" s="42">
        <f ca="1">_xlfn.NORM.INV(RAND(),VAR!$F$6,VAR!$F$7)</f>
        <v>5.8957660321911831E-3</v>
      </c>
    </row>
    <row r="5785" spans="27:36" x14ac:dyDescent="0.25">
      <c r="AA5785" s="32" t="s">
        <v>7782</v>
      </c>
      <c r="AB5785">
        <v>2.19</v>
      </c>
      <c r="AC5785">
        <f t="shared" si="188"/>
        <v>-0.89986282578875176</v>
      </c>
      <c r="AD5785" s="42">
        <v>-9.0497737556560764E-3</v>
      </c>
      <c r="AF5785" s="32" t="s">
        <v>7782</v>
      </c>
      <c r="AG5785">
        <v>2.19</v>
      </c>
      <c r="AH5785">
        <f t="shared" si="189"/>
        <v>-0.89986282578875176</v>
      </c>
      <c r="AI5785" s="180">
        <v>-9.0497737556560764E-3</v>
      </c>
      <c r="AJ5785" s="42">
        <f ca="1">_xlfn.NORM.INV(RAND(),VAR!$F$6,VAR!$F$7)</f>
        <v>-1.3245408718343048E-2</v>
      </c>
    </row>
    <row r="5786" spans="27:36" x14ac:dyDescent="0.25">
      <c r="AA5786" s="32" t="s">
        <v>5253</v>
      </c>
      <c r="AB5786">
        <v>21.87</v>
      </c>
      <c r="AC5786">
        <f t="shared" si="188"/>
        <v>-0.87570332480818414</v>
      </c>
      <c r="AD5786" s="42">
        <v>-9.0620752152242856E-3</v>
      </c>
      <c r="AF5786" s="32" t="s">
        <v>5253</v>
      </c>
      <c r="AG5786">
        <v>21.87</v>
      </c>
      <c r="AH5786">
        <f t="shared" si="189"/>
        <v>-0.87570332480818414</v>
      </c>
      <c r="AI5786" s="180">
        <v>-9.0620752152242856E-3</v>
      </c>
      <c r="AJ5786" s="42">
        <f ca="1">_xlfn.NORM.INV(RAND(),VAR!$F$6,VAR!$F$7)</f>
        <v>-2.1323563304089877E-3</v>
      </c>
    </row>
    <row r="5787" spans="27:36" x14ac:dyDescent="0.25">
      <c r="AA5787" s="32" t="s">
        <v>2453</v>
      </c>
      <c r="AB5787">
        <v>175.95</v>
      </c>
      <c r="AC5787">
        <f t="shared" si="188"/>
        <v>-0.58715596330275233</v>
      </c>
      <c r="AD5787" s="42">
        <v>-9.0673575129534001E-3</v>
      </c>
      <c r="AF5787" s="32" t="s">
        <v>2453</v>
      </c>
      <c r="AG5787">
        <v>175.95</v>
      </c>
      <c r="AH5787">
        <f t="shared" si="189"/>
        <v>-0.58715596330275233</v>
      </c>
      <c r="AI5787" s="180">
        <v>-9.0673575129534001E-3</v>
      </c>
      <c r="AJ5787" s="42">
        <f ca="1">_xlfn.NORM.INV(RAND(),VAR!$F$6,VAR!$F$7)</f>
        <v>5.7980415395043469E-3</v>
      </c>
    </row>
    <row r="5788" spans="27:36" x14ac:dyDescent="0.25">
      <c r="AA5788" s="32" t="s">
        <v>608</v>
      </c>
      <c r="AB5788">
        <v>426.19</v>
      </c>
      <c r="AC5788">
        <f t="shared" si="188"/>
        <v>1.0142256250295381</v>
      </c>
      <c r="AD5788" s="42">
        <v>-9.0678695156827249E-3</v>
      </c>
      <c r="AF5788" s="32" t="s">
        <v>608</v>
      </c>
      <c r="AG5788">
        <v>426.19</v>
      </c>
      <c r="AH5788">
        <f t="shared" si="189"/>
        <v>1.0142256250295381</v>
      </c>
      <c r="AI5788" s="180">
        <v>-9.0678695156827249E-3</v>
      </c>
      <c r="AJ5788" s="42">
        <f ca="1">_xlfn.NORM.INV(RAND(),VAR!$F$6,VAR!$F$7)</f>
        <v>6.2094946327523907E-3</v>
      </c>
    </row>
    <row r="5789" spans="27:36" x14ac:dyDescent="0.25">
      <c r="AA5789" s="32" t="s">
        <v>1926</v>
      </c>
      <c r="AB5789">
        <v>211.59</v>
      </c>
      <c r="AC5789">
        <f t="shared" si="188"/>
        <v>0.54040477577169477</v>
      </c>
      <c r="AD5789" s="42">
        <v>-9.0853744204560938E-3</v>
      </c>
      <c r="AF5789" s="32" t="s">
        <v>1926</v>
      </c>
      <c r="AG5789">
        <v>211.59</v>
      </c>
      <c r="AH5789">
        <f t="shared" si="189"/>
        <v>0.54040477577169477</v>
      </c>
      <c r="AI5789" s="180">
        <v>-9.0853744204560938E-3</v>
      </c>
      <c r="AJ5789" s="42">
        <f ca="1">_xlfn.NORM.INV(RAND(),VAR!$F$6,VAR!$F$7)</f>
        <v>3.6918853838261807E-3</v>
      </c>
    </row>
    <row r="5790" spans="27:36" x14ac:dyDescent="0.25">
      <c r="AA5790" s="32" t="s">
        <v>3379</v>
      </c>
      <c r="AB5790">
        <v>137.36000000000001</v>
      </c>
      <c r="AC5790">
        <f t="shared" si="188"/>
        <v>-7.2992700729925808E-3</v>
      </c>
      <c r="AD5790" s="42">
        <v>-9.0895974606838292E-3</v>
      </c>
      <c r="AF5790" s="32" t="s">
        <v>3379</v>
      </c>
      <c r="AG5790">
        <v>137.36000000000001</v>
      </c>
      <c r="AH5790">
        <f t="shared" si="189"/>
        <v>-7.2992700729925808E-3</v>
      </c>
      <c r="AI5790" s="180">
        <v>-9.0895974606838292E-3</v>
      </c>
      <c r="AJ5790" s="42">
        <f ca="1">_xlfn.NORM.INV(RAND(),VAR!$F$6,VAR!$F$7)</f>
        <v>-1.4737461713619598E-2</v>
      </c>
    </row>
    <row r="5791" spans="27:36" x14ac:dyDescent="0.25">
      <c r="AA5791" s="32" t="s">
        <v>2815</v>
      </c>
      <c r="AB5791">
        <v>138.37</v>
      </c>
      <c r="AC5791">
        <f t="shared" si="188"/>
        <v>-0.29804180194805197</v>
      </c>
      <c r="AD5791" s="42">
        <v>-9.0948152391863157E-3</v>
      </c>
      <c r="AF5791" s="32" t="s">
        <v>2815</v>
      </c>
      <c r="AG5791">
        <v>138.37</v>
      </c>
      <c r="AH5791">
        <f t="shared" si="189"/>
        <v>-0.29804180194805197</v>
      </c>
      <c r="AI5791" s="180">
        <v>-9.0948152391863157E-3</v>
      </c>
      <c r="AJ5791" s="42">
        <f ca="1">_xlfn.NORM.INV(RAND(),VAR!$F$6,VAR!$F$7)</f>
        <v>1.5554832597490534E-2</v>
      </c>
    </row>
    <row r="5792" spans="27:36" x14ac:dyDescent="0.25">
      <c r="AA5792" s="32" t="s">
        <v>1889</v>
      </c>
      <c r="AB5792">
        <v>197.12</v>
      </c>
      <c r="AC5792">
        <f t="shared" si="188"/>
        <v>15.467836257309941</v>
      </c>
      <c r="AD5792" s="42">
        <v>-9.0986779269089935E-3</v>
      </c>
      <c r="AF5792" s="32" t="s">
        <v>1889</v>
      </c>
      <c r="AG5792">
        <v>197.12</v>
      </c>
      <c r="AH5792">
        <f t="shared" si="189"/>
        <v>15.467836257309941</v>
      </c>
      <c r="AI5792" s="180">
        <v>-9.0986779269089935E-3</v>
      </c>
      <c r="AJ5792" s="42">
        <f ca="1">_xlfn.NORM.INV(RAND(),VAR!$F$6,VAR!$F$7)</f>
        <v>6.6571870170485789E-3</v>
      </c>
    </row>
    <row r="5793" spans="27:36" x14ac:dyDescent="0.25">
      <c r="AA5793" s="32" t="s">
        <v>5561</v>
      </c>
      <c r="AB5793">
        <v>11.97</v>
      </c>
      <c r="AC5793">
        <f t="shared" si="188"/>
        <v>-0.72463768115942029</v>
      </c>
      <c r="AD5793" s="42">
        <v>-9.1059602649006255E-3</v>
      </c>
      <c r="AF5793" s="32" t="s">
        <v>5561</v>
      </c>
      <c r="AG5793">
        <v>11.97</v>
      </c>
      <c r="AH5793">
        <f t="shared" si="189"/>
        <v>-0.72463768115942029</v>
      </c>
      <c r="AI5793" s="180">
        <v>-9.1059602649006255E-3</v>
      </c>
      <c r="AJ5793" s="42">
        <f ca="1">_xlfn.NORM.INV(RAND(),VAR!$F$6,VAR!$F$7)</f>
        <v>-3.9730326541095179E-3</v>
      </c>
    </row>
    <row r="5794" spans="27:36" x14ac:dyDescent="0.25">
      <c r="AA5794" s="32" t="s">
        <v>4297</v>
      </c>
      <c r="AB5794">
        <v>43.47</v>
      </c>
      <c r="AC5794">
        <f t="shared" si="188"/>
        <v>-0.69665038381018851</v>
      </c>
      <c r="AD5794" s="42">
        <v>-9.1178481878276818E-3</v>
      </c>
      <c r="AF5794" s="32" t="s">
        <v>4297</v>
      </c>
      <c r="AG5794">
        <v>43.47</v>
      </c>
      <c r="AH5794">
        <f t="shared" si="189"/>
        <v>-0.69665038381018851</v>
      </c>
      <c r="AI5794" s="180">
        <v>-9.1178481878276818E-3</v>
      </c>
      <c r="AJ5794" s="42">
        <f ca="1">_xlfn.NORM.INV(RAND(),VAR!$F$6,VAR!$F$7)</f>
        <v>-2.9387916760983929E-2</v>
      </c>
    </row>
    <row r="5795" spans="27:36" x14ac:dyDescent="0.25">
      <c r="AA5795" s="32" t="s">
        <v>3276</v>
      </c>
      <c r="AB5795">
        <v>143.30000000000001</v>
      </c>
      <c r="AC5795">
        <f t="shared" si="188"/>
        <v>10.006144393241168</v>
      </c>
      <c r="AD5795" s="42">
        <v>-9.1273682754805519E-3</v>
      </c>
      <c r="AF5795" s="32" t="s">
        <v>3276</v>
      </c>
      <c r="AG5795">
        <v>143.30000000000001</v>
      </c>
      <c r="AH5795">
        <f t="shared" si="189"/>
        <v>10.006144393241168</v>
      </c>
      <c r="AI5795" s="180">
        <v>-9.1273682754805519E-3</v>
      </c>
      <c r="AJ5795" s="42">
        <f ca="1">_xlfn.NORM.INV(RAND(),VAR!$F$6,VAR!$F$7)</f>
        <v>-2.1268350081338587E-3</v>
      </c>
    </row>
    <row r="5796" spans="27:36" x14ac:dyDescent="0.25">
      <c r="AA5796" s="32" t="s">
        <v>5519</v>
      </c>
      <c r="AB5796">
        <v>13.02</v>
      </c>
      <c r="AC5796">
        <f t="shared" si="188"/>
        <v>0.50173010380622829</v>
      </c>
      <c r="AD5796" s="42">
        <v>-9.1324200913243114E-3</v>
      </c>
      <c r="AF5796" s="32" t="s">
        <v>5519</v>
      </c>
      <c r="AG5796">
        <v>13.02</v>
      </c>
      <c r="AH5796">
        <f t="shared" si="189"/>
        <v>0.50173010380622829</v>
      </c>
      <c r="AI5796" s="180">
        <v>-9.1324200913243114E-3</v>
      </c>
      <c r="AJ5796" s="42">
        <f ca="1">_xlfn.NORM.INV(RAND(),VAR!$F$6,VAR!$F$7)</f>
        <v>1.3651188079024828E-2</v>
      </c>
    </row>
    <row r="5797" spans="27:36" x14ac:dyDescent="0.25">
      <c r="AA5797" s="32" t="s">
        <v>6622</v>
      </c>
      <c r="AB5797">
        <v>8.67</v>
      </c>
      <c r="AC5797">
        <f t="shared" si="188"/>
        <v>-0.10985626283367556</v>
      </c>
      <c r="AD5797" s="42">
        <v>-9.1428571428571193E-3</v>
      </c>
      <c r="AF5797" s="32" t="s">
        <v>6622</v>
      </c>
      <c r="AG5797">
        <v>8.67</v>
      </c>
      <c r="AH5797">
        <f t="shared" si="189"/>
        <v>-0.10985626283367556</v>
      </c>
      <c r="AI5797" s="180">
        <v>-9.1428571428571193E-3</v>
      </c>
      <c r="AJ5797" s="42">
        <f ca="1">_xlfn.NORM.INV(RAND(),VAR!$F$6,VAR!$F$7)</f>
        <v>1.4937475794324407E-2</v>
      </c>
    </row>
    <row r="5798" spans="27:36" x14ac:dyDescent="0.25">
      <c r="AA5798" s="32" t="s">
        <v>5741</v>
      </c>
      <c r="AB5798">
        <v>9.74</v>
      </c>
      <c r="AC5798">
        <f t="shared" si="188"/>
        <v>0</v>
      </c>
      <c r="AD5798" s="42">
        <v>-9.1556459816887203E-3</v>
      </c>
      <c r="AF5798" s="32" t="s">
        <v>5741</v>
      </c>
      <c r="AG5798">
        <v>9.74</v>
      </c>
      <c r="AH5798">
        <f t="shared" si="189"/>
        <v>0</v>
      </c>
      <c r="AI5798" s="180">
        <v>-9.1556459816887203E-3</v>
      </c>
      <c r="AJ5798" s="42">
        <f ca="1">_xlfn.NORM.INV(RAND(),VAR!$F$6,VAR!$F$7)</f>
        <v>-2.1793106053464503E-3</v>
      </c>
    </row>
    <row r="5799" spans="27:36" x14ac:dyDescent="0.25">
      <c r="AA5799" s="32" t="s">
        <v>6505</v>
      </c>
      <c r="AB5799">
        <v>9.74</v>
      </c>
      <c r="AC5799">
        <f t="shared" si="188"/>
        <v>-0.95286032329880943</v>
      </c>
      <c r="AD5799" s="42">
        <v>-9.1556459816887203E-3</v>
      </c>
      <c r="AF5799" s="32" t="s">
        <v>6505</v>
      </c>
      <c r="AG5799">
        <v>9.74</v>
      </c>
      <c r="AH5799">
        <f t="shared" si="189"/>
        <v>-0.95286032329880943</v>
      </c>
      <c r="AI5799" s="180">
        <v>-9.1556459816887203E-3</v>
      </c>
      <c r="AJ5799" s="42">
        <f ca="1">_xlfn.NORM.INV(RAND(),VAR!$F$6,VAR!$F$7)</f>
        <v>4.7894318129267479E-3</v>
      </c>
    </row>
    <row r="5800" spans="27:36" x14ac:dyDescent="0.25">
      <c r="AA5800" s="32" t="s">
        <v>1938</v>
      </c>
      <c r="AB5800">
        <v>206.62</v>
      </c>
      <c r="AC5800">
        <f t="shared" si="188"/>
        <v>0.30838399189463028</v>
      </c>
      <c r="AD5800" s="42">
        <v>-9.159353570229678E-3</v>
      </c>
      <c r="AF5800" s="32" t="s">
        <v>1938</v>
      </c>
      <c r="AG5800">
        <v>206.62</v>
      </c>
      <c r="AH5800">
        <f t="shared" si="189"/>
        <v>0.30838399189463028</v>
      </c>
      <c r="AI5800" s="180">
        <v>-9.159353570229678E-3</v>
      </c>
      <c r="AJ5800" s="42">
        <f ca="1">_xlfn.NORM.INV(RAND(),VAR!$F$6,VAR!$F$7)</f>
        <v>-1.9442228211413407E-2</v>
      </c>
    </row>
    <row r="5801" spans="27:36" x14ac:dyDescent="0.25">
      <c r="AA5801" s="32" t="s">
        <v>1502</v>
      </c>
      <c r="AB5801">
        <v>157.91999999999999</v>
      </c>
      <c r="AC5801">
        <f t="shared" si="188"/>
        <v>15.230215827338128</v>
      </c>
      <c r="AD5801" s="42">
        <v>-9.1604969255867363E-3</v>
      </c>
      <c r="AF5801" s="32" t="s">
        <v>1502</v>
      </c>
      <c r="AG5801">
        <v>157.91999999999999</v>
      </c>
      <c r="AH5801">
        <f t="shared" si="189"/>
        <v>15.230215827338128</v>
      </c>
      <c r="AI5801" s="180">
        <v>-9.1604969255867363E-3</v>
      </c>
      <c r="AJ5801" s="42">
        <f ca="1">_xlfn.NORM.INV(RAND(),VAR!$F$6,VAR!$F$7)</f>
        <v>1.257899115857905E-2</v>
      </c>
    </row>
    <row r="5802" spans="27:36" x14ac:dyDescent="0.25">
      <c r="AA5802" s="32" t="s">
        <v>6486</v>
      </c>
      <c r="AB5802">
        <v>9.73</v>
      </c>
      <c r="AC5802">
        <f t="shared" si="188"/>
        <v>-0.86145521856756369</v>
      </c>
      <c r="AD5802" s="42">
        <v>-9.164969450101812E-3</v>
      </c>
      <c r="AF5802" s="32" t="s">
        <v>6486</v>
      </c>
      <c r="AG5802">
        <v>9.73</v>
      </c>
      <c r="AH5802">
        <f t="shared" si="189"/>
        <v>-0.86145521856756369</v>
      </c>
      <c r="AI5802" s="180">
        <v>-9.164969450101812E-3</v>
      </c>
      <c r="AJ5802" s="42">
        <f ca="1">_xlfn.NORM.INV(RAND(),VAR!$F$6,VAR!$F$7)</f>
        <v>-3.6018508621555236E-2</v>
      </c>
    </row>
    <row r="5803" spans="27:36" x14ac:dyDescent="0.25">
      <c r="AA5803" s="32" t="s">
        <v>3907</v>
      </c>
      <c r="AB5803">
        <v>70.23</v>
      </c>
      <c r="AC5803">
        <f t="shared" si="188"/>
        <v>20.675925925925927</v>
      </c>
      <c r="AD5803" s="42">
        <v>-9.1704288939050693E-3</v>
      </c>
      <c r="AF5803" s="32" t="s">
        <v>3907</v>
      </c>
      <c r="AG5803">
        <v>70.23</v>
      </c>
      <c r="AH5803">
        <f t="shared" si="189"/>
        <v>20.675925925925927</v>
      </c>
      <c r="AI5803" s="180">
        <v>-9.1704288939050693E-3</v>
      </c>
      <c r="AJ5803" s="42">
        <f ca="1">_xlfn.NORM.INV(RAND(),VAR!$F$6,VAR!$F$7)</f>
        <v>-1.13514090100609E-2</v>
      </c>
    </row>
    <row r="5804" spans="27:36" x14ac:dyDescent="0.25">
      <c r="AA5804" s="32" t="s">
        <v>7656</v>
      </c>
      <c r="AB5804">
        <v>3.24</v>
      </c>
      <c r="AC5804">
        <f t="shared" si="188"/>
        <v>0</v>
      </c>
      <c r="AD5804" s="42">
        <v>-9.1743119266054496E-3</v>
      </c>
      <c r="AF5804" s="32" t="s">
        <v>7656</v>
      </c>
      <c r="AG5804">
        <v>3.24</v>
      </c>
      <c r="AH5804">
        <f t="shared" si="189"/>
        <v>0</v>
      </c>
      <c r="AI5804" s="180">
        <v>-9.1743119266054496E-3</v>
      </c>
      <c r="AJ5804" s="42">
        <f ca="1">_xlfn.NORM.INV(RAND(),VAR!$F$6,VAR!$F$7)</f>
        <v>-1.1588404180448139E-2</v>
      </c>
    </row>
    <row r="5805" spans="27:36" x14ac:dyDescent="0.25">
      <c r="AA5805" s="32" t="s">
        <v>7668</v>
      </c>
      <c r="AB5805">
        <v>3.24</v>
      </c>
      <c r="AC5805">
        <f t="shared" si="188"/>
        <v>-0.98050306896136719</v>
      </c>
      <c r="AD5805" s="42">
        <v>-9.1743119266054496E-3</v>
      </c>
      <c r="AF5805" s="32" t="s">
        <v>7668</v>
      </c>
      <c r="AG5805">
        <v>3.24</v>
      </c>
      <c r="AH5805">
        <f t="shared" si="189"/>
        <v>-0.98050306896136719</v>
      </c>
      <c r="AI5805" s="180">
        <v>-9.1743119266054496E-3</v>
      </c>
      <c r="AJ5805" s="42">
        <f ca="1">_xlfn.NORM.INV(RAND(),VAR!$F$6,VAR!$F$7)</f>
        <v>2.2805225593381179E-2</v>
      </c>
    </row>
    <row r="5806" spans="27:36" x14ac:dyDescent="0.25">
      <c r="AA5806" s="32" t="s">
        <v>2589</v>
      </c>
      <c r="AB5806">
        <v>166.18</v>
      </c>
      <c r="AC5806">
        <f t="shared" si="188"/>
        <v>0.26267000987766886</v>
      </c>
      <c r="AD5806" s="42">
        <v>-9.1819699499164908E-3</v>
      </c>
      <c r="AF5806" s="32" t="s">
        <v>2589</v>
      </c>
      <c r="AG5806">
        <v>166.18</v>
      </c>
      <c r="AH5806">
        <f t="shared" si="189"/>
        <v>0.26267000987766886</v>
      </c>
      <c r="AI5806" s="180">
        <v>-9.1819699499164908E-3</v>
      </c>
      <c r="AJ5806" s="42">
        <f ca="1">_xlfn.NORM.INV(RAND(),VAR!$F$6,VAR!$F$7)</f>
        <v>1.0383682492417634E-2</v>
      </c>
    </row>
    <row r="5807" spans="27:36" x14ac:dyDescent="0.25">
      <c r="AA5807" s="32" t="s">
        <v>2881</v>
      </c>
      <c r="AB5807">
        <v>131.61000000000001</v>
      </c>
      <c r="AC5807">
        <f t="shared" si="188"/>
        <v>-7.5317923136373199E-2</v>
      </c>
      <c r="AD5807" s="42">
        <v>-9.1846721373183282E-3</v>
      </c>
      <c r="AF5807" s="32" t="s">
        <v>2881</v>
      </c>
      <c r="AG5807">
        <v>131.61000000000001</v>
      </c>
      <c r="AH5807">
        <f t="shared" si="189"/>
        <v>-7.5317923136373199E-2</v>
      </c>
      <c r="AI5807" s="180">
        <v>-9.1846721373183282E-3</v>
      </c>
      <c r="AJ5807" s="42">
        <f ca="1">_xlfn.NORM.INV(RAND(),VAR!$F$6,VAR!$F$7)</f>
        <v>6.7012401582595385E-4</v>
      </c>
    </row>
    <row r="5808" spans="27:36" x14ac:dyDescent="0.25">
      <c r="AA5808" s="32" t="s">
        <v>3114</v>
      </c>
      <c r="AB5808">
        <v>142.33000000000001</v>
      </c>
      <c r="AC5808">
        <f t="shared" si="188"/>
        <v>-0.63530376406077838</v>
      </c>
      <c r="AD5808" s="42">
        <v>-9.1890010442046144E-3</v>
      </c>
      <c r="AF5808" s="32" t="s">
        <v>3114</v>
      </c>
      <c r="AG5808">
        <v>142.33000000000001</v>
      </c>
      <c r="AH5808">
        <f t="shared" si="189"/>
        <v>-0.63530376406077838</v>
      </c>
      <c r="AI5808" s="180">
        <v>-9.1890010442046144E-3</v>
      </c>
      <c r="AJ5808" s="42">
        <f ca="1">_xlfn.NORM.INV(RAND(),VAR!$F$6,VAR!$F$7)</f>
        <v>-6.2569826806224537E-3</v>
      </c>
    </row>
    <row r="5809" spans="27:36" x14ac:dyDescent="0.25">
      <c r="AA5809" s="32" t="s">
        <v>410</v>
      </c>
      <c r="AB5809">
        <v>390.27</v>
      </c>
      <c r="AC5809">
        <f t="shared" si="188"/>
        <v>1.3208254043767838</v>
      </c>
      <c r="AD5809" s="42">
        <v>-9.1903831018812498E-3</v>
      </c>
      <c r="AF5809" s="32" t="s">
        <v>410</v>
      </c>
      <c r="AG5809">
        <v>390.27</v>
      </c>
      <c r="AH5809">
        <f t="shared" si="189"/>
        <v>1.3208254043767838</v>
      </c>
      <c r="AI5809" s="180">
        <v>-9.1903831018812498E-3</v>
      </c>
      <c r="AJ5809" s="42">
        <f ca="1">_xlfn.NORM.INV(RAND(),VAR!$F$6,VAR!$F$7)</f>
        <v>-3.3946910222042298E-3</v>
      </c>
    </row>
    <row r="5810" spans="27:36" x14ac:dyDescent="0.25">
      <c r="AA5810" s="32" t="s">
        <v>1826</v>
      </c>
      <c r="AB5810">
        <v>168.16</v>
      </c>
      <c r="AC5810">
        <f t="shared" si="188"/>
        <v>2.4700784151877837</v>
      </c>
      <c r="AD5810" s="42">
        <v>-9.191609710110793E-3</v>
      </c>
      <c r="AF5810" s="32" t="s">
        <v>1826</v>
      </c>
      <c r="AG5810">
        <v>168.16</v>
      </c>
      <c r="AH5810">
        <f t="shared" si="189"/>
        <v>2.4700784151877837</v>
      </c>
      <c r="AI5810" s="180">
        <v>-9.191609710110793E-3</v>
      </c>
      <c r="AJ5810" s="42">
        <f ca="1">_xlfn.NORM.INV(RAND(),VAR!$F$6,VAR!$F$7)</f>
        <v>-1.2047752771178189E-2</v>
      </c>
    </row>
    <row r="5811" spans="27:36" x14ac:dyDescent="0.25">
      <c r="AA5811" s="32" t="s">
        <v>4231</v>
      </c>
      <c r="AB5811">
        <v>48.46</v>
      </c>
      <c r="AC5811">
        <f t="shared" si="188"/>
        <v>3.0929054054054053</v>
      </c>
      <c r="AD5811" s="42">
        <v>-9.2005724800653388E-3</v>
      </c>
      <c r="AF5811" s="32" t="s">
        <v>4231</v>
      </c>
      <c r="AG5811">
        <v>48.46</v>
      </c>
      <c r="AH5811">
        <f t="shared" si="189"/>
        <v>3.0929054054054053</v>
      </c>
      <c r="AI5811" s="180">
        <v>-9.2005724800653388E-3</v>
      </c>
      <c r="AJ5811" s="42">
        <f ca="1">_xlfn.NORM.INV(RAND(),VAR!$F$6,VAR!$F$7)</f>
        <v>2.190901199418218E-2</v>
      </c>
    </row>
    <row r="5812" spans="27:36" x14ac:dyDescent="0.25">
      <c r="AA5812" s="32" t="s">
        <v>5622</v>
      </c>
      <c r="AB5812">
        <v>11.84</v>
      </c>
      <c r="AC5812">
        <f t="shared" si="188"/>
        <v>-0.96232179226069248</v>
      </c>
      <c r="AD5812" s="42">
        <v>-9.2050209205020161E-3</v>
      </c>
      <c r="AF5812" s="32" t="s">
        <v>5622</v>
      </c>
      <c r="AG5812">
        <v>11.84</v>
      </c>
      <c r="AH5812">
        <f t="shared" si="189"/>
        <v>-0.96232179226069248</v>
      </c>
      <c r="AI5812" s="180">
        <v>-9.2050209205020161E-3</v>
      </c>
      <c r="AJ5812" s="42">
        <f ca="1">_xlfn.NORM.INV(RAND(),VAR!$F$6,VAR!$F$7)</f>
        <v>-9.6174869021328465E-4</v>
      </c>
    </row>
    <row r="5813" spans="27:36" x14ac:dyDescent="0.25">
      <c r="AA5813" s="32" t="s">
        <v>318</v>
      </c>
      <c r="AB5813">
        <v>314.24</v>
      </c>
      <c r="AC5813">
        <f t="shared" si="188"/>
        <v>9.0750240461686431</v>
      </c>
      <c r="AD5813" s="42">
        <v>-9.206709547231684E-3</v>
      </c>
      <c r="AF5813" s="32" t="s">
        <v>318</v>
      </c>
      <c r="AG5813">
        <v>314.24</v>
      </c>
      <c r="AH5813">
        <f t="shared" si="189"/>
        <v>9.0750240461686431</v>
      </c>
      <c r="AI5813" s="180">
        <v>-9.206709547231684E-3</v>
      </c>
      <c r="AJ5813" s="42">
        <f ca="1">_xlfn.NORM.INV(RAND(),VAR!$F$6,VAR!$F$7)</f>
        <v>4.7253428133739884E-3</v>
      </c>
    </row>
    <row r="5814" spans="27:36" x14ac:dyDescent="0.25">
      <c r="AA5814" s="32" t="s">
        <v>5148</v>
      </c>
      <c r="AB5814">
        <v>31.19</v>
      </c>
      <c r="AC5814">
        <f t="shared" si="188"/>
        <v>-0.29194097616345061</v>
      </c>
      <c r="AD5814" s="42">
        <v>-9.21219822109276E-3</v>
      </c>
      <c r="AF5814" s="32" t="s">
        <v>5148</v>
      </c>
      <c r="AG5814">
        <v>31.19</v>
      </c>
      <c r="AH5814">
        <f t="shared" si="189"/>
        <v>-0.29194097616345061</v>
      </c>
      <c r="AI5814" s="180">
        <v>-9.21219822109276E-3</v>
      </c>
      <c r="AJ5814" s="42">
        <f ca="1">_xlfn.NORM.INV(RAND(),VAR!$F$6,VAR!$F$7)</f>
        <v>1.9844967648795311E-2</v>
      </c>
    </row>
    <row r="5815" spans="27:36" x14ac:dyDescent="0.25">
      <c r="AA5815" s="32" t="s">
        <v>4294</v>
      </c>
      <c r="AB5815">
        <v>44.05</v>
      </c>
      <c r="AC5815">
        <f t="shared" si="188"/>
        <v>-0.88542073091429319</v>
      </c>
      <c r="AD5815" s="42">
        <v>-9.221772379667148E-3</v>
      </c>
      <c r="AF5815" s="32" t="s">
        <v>4294</v>
      </c>
      <c r="AG5815">
        <v>44.05</v>
      </c>
      <c r="AH5815">
        <f t="shared" si="189"/>
        <v>-0.88542073091429319</v>
      </c>
      <c r="AI5815" s="180">
        <v>-9.221772379667148E-3</v>
      </c>
      <c r="AJ5815" s="42">
        <f ca="1">_xlfn.NORM.INV(RAND(),VAR!$F$6,VAR!$F$7)</f>
        <v>4.3234576921080042E-2</v>
      </c>
    </row>
    <row r="5816" spans="27:36" x14ac:dyDescent="0.25">
      <c r="AA5816" s="32" t="s">
        <v>406</v>
      </c>
      <c r="AB5816">
        <v>384.45</v>
      </c>
      <c r="AC5816">
        <f t="shared" si="188"/>
        <v>9.5444322545255069</v>
      </c>
      <c r="AD5816" s="42">
        <v>-9.2260907661778635E-3</v>
      </c>
      <c r="AF5816" s="32" t="s">
        <v>406</v>
      </c>
      <c r="AG5816">
        <v>384.45</v>
      </c>
      <c r="AH5816">
        <f t="shared" si="189"/>
        <v>9.5444322545255069</v>
      </c>
      <c r="AI5816" s="180">
        <v>-9.2260907661778635E-3</v>
      </c>
      <c r="AJ5816" s="42">
        <f ca="1">_xlfn.NORM.INV(RAND(),VAR!$F$6,VAR!$F$7)</f>
        <v>3.3702178232143033E-2</v>
      </c>
    </row>
    <row r="5817" spans="27:36" x14ac:dyDescent="0.25">
      <c r="AA5817" s="32" t="s">
        <v>4685</v>
      </c>
      <c r="AB5817">
        <v>36.46</v>
      </c>
      <c r="AC5817">
        <f t="shared" si="188"/>
        <v>-0.73189205088609466</v>
      </c>
      <c r="AD5817" s="42">
        <v>-9.2391304347825276E-3</v>
      </c>
      <c r="AF5817" s="32" t="s">
        <v>4685</v>
      </c>
      <c r="AG5817">
        <v>36.46</v>
      </c>
      <c r="AH5817">
        <f t="shared" si="189"/>
        <v>-0.73189205088609466</v>
      </c>
      <c r="AI5817" s="180">
        <v>-9.2391304347825276E-3</v>
      </c>
      <c r="AJ5817" s="42">
        <f ca="1">_xlfn.NORM.INV(RAND(),VAR!$F$6,VAR!$F$7)</f>
        <v>-5.0227491803598928E-3</v>
      </c>
    </row>
    <row r="5818" spans="27:36" x14ac:dyDescent="0.25">
      <c r="AA5818" s="32" t="s">
        <v>2844</v>
      </c>
      <c r="AB5818">
        <v>135.99</v>
      </c>
      <c r="AC5818">
        <f t="shared" si="188"/>
        <v>3.8846982758620694</v>
      </c>
      <c r="AD5818" s="42">
        <v>-9.2525134780706564E-3</v>
      </c>
      <c r="AF5818" s="32" t="s">
        <v>2844</v>
      </c>
      <c r="AG5818">
        <v>135.99</v>
      </c>
      <c r="AH5818">
        <f t="shared" si="189"/>
        <v>3.8846982758620694</v>
      </c>
      <c r="AI5818" s="180">
        <v>-9.2525134780706564E-3</v>
      </c>
      <c r="AJ5818" s="42">
        <f ca="1">_xlfn.NORM.INV(RAND(),VAR!$F$6,VAR!$F$7)</f>
        <v>4.4523103177889267E-2</v>
      </c>
    </row>
    <row r="5819" spans="27:36" x14ac:dyDescent="0.25">
      <c r="AA5819" s="32" t="s">
        <v>4816</v>
      </c>
      <c r="AB5819">
        <v>27.84</v>
      </c>
      <c r="AC5819">
        <f t="shared" si="188"/>
        <v>-0.82300209803547586</v>
      </c>
      <c r="AD5819" s="42">
        <v>-9.2526690391460109E-3</v>
      </c>
      <c r="AF5819" s="32" t="s">
        <v>4816</v>
      </c>
      <c r="AG5819">
        <v>27.84</v>
      </c>
      <c r="AH5819">
        <f t="shared" si="189"/>
        <v>-0.82300209803547586</v>
      </c>
      <c r="AI5819" s="180">
        <v>-9.2526690391460109E-3</v>
      </c>
      <c r="AJ5819" s="42">
        <f ca="1">_xlfn.NORM.INV(RAND(),VAR!$F$6,VAR!$F$7)</f>
        <v>-2.1743944551561312E-2</v>
      </c>
    </row>
    <row r="5820" spans="27:36" x14ac:dyDescent="0.25">
      <c r="AA5820" s="32" t="s">
        <v>2988</v>
      </c>
      <c r="AB5820">
        <v>157.29</v>
      </c>
      <c r="AC5820">
        <f t="shared" si="188"/>
        <v>-0.15968586387434558</v>
      </c>
      <c r="AD5820" s="42">
        <v>-9.2592592592593004E-3</v>
      </c>
      <c r="AF5820" s="32" t="s">
        <v>2988</v>
      </c>
      <c r="AG5820">
        <v>157.29</v>
      </c>
      <c r="AH5820">
        <f t="shared" si="189"/>
        <v>-0.15968586387434558</v>
      </c>
      <c r="AI5820" s="180">
        <v>-9.2592592592593004E-3</v>
      </c>
      <c r="AJ5820" s="42">
        <f ca="1">_xlfn.NORM.INV(RAND(),VAR!$F$6,VAR!$F$7)</f>
        <v>2.653099257008219E-2</v>
      </c>
    </row>
    <row r="5821" spans="27:36" x14ac:dyDescent="0.25">
      <c r="AA5821" s="32" t="s">
        <v>2429</v>
      </c>
      <c r="AB5821">
        <v>187.18</v>
      </c>
      <c r="AC5821">
        <f t="shared" si="188"/>
        <v>1.6994519757715603</v>
      </c>
      <c r="AD5821" s="42">
        <v>-9.262689885142672E-3</v>
      </c>
      <c r="AF5821" s="32" t="s">
        <v>2429</v>
      </c>
      <c r="AG5821">
        <v>187.18</v>
      </c>
      <c r="AH5821">
        <f t="shared" si="189"/>
        <v>1.6994519757715603</v>
      </c>
      <c r="AI5821" s="180">
        <v>-9.262689885142672E-3</v>
      </c>
      <c r="AJ5821" s="42">
        <f ca="1">_xlfn.NORM.INV(RAND(),VAR!$F$6,VAR!$F$7)</f>
        <v>-3.9582052632462006E-2</v>
      </c>
    </row>
    <row r="5822" spans="27:36" x14ac:dyDescent="0.25">
      <c r="AA5822" s="32" t="s">
        <v>4002</v>
      </c>
      <c r="AB5822">
        <v>69.34</v>
      </c>
      <c r="AC5822">
        <f t="shared" si="188"/>
        <v>-0.45828124999999997</v>
      </c>
      <c r="AD5822" s="42">
        <v>-9.2870410058578656E-3</v>
      </c>
      <c r="AF5822" s="32" t="s">
        <v>4002</v>
      </c>
      <c r="AG5822">
        <v>69.34</v>
      </c>
      <c r="AH5822">
        <f t="shared" si="189"/>
        <v>-0.45828124999999997</v>
      </c>
      <c r="AI5822" s="180">
        <v>-9.2870410058578656E-3</v>
      </c>
      <c r="AJ5822" s="42">
        <f ca="1">_xlfn.NORM.INV(RAND(),VAR!$F$6,VAR!$F$7)</f>
        <v>-1.2924733935088153E-2</v>
      </c>
    </row>
    <row r="5823" spans="27:36" x14ac:dyDescent="0.25">
      <c r="AA5823" s="32" t="s">
        <v>1680</v>
      </c>
      <c r="AB5823">
        <v>128</v>
      </c>
      <c r="AC5823">
        <f t="shared" si="188"/>
        <v>2.3333333333333335</v>
      </c>
      <c r="AD5823" s="42">
        <v>-9.2879256965943124E-3</v>
      </c>
      <c r="AF5823" s="32" t="s">
        <v>1680</v>
      </c>
      <c r="AG5823">
        <v>128</v>
      </c>
      <c r="AH5823">
        <f t="shared" si="189"/>
        <v>2.3333333333333335</v>
      </c>
      <c r="AI5823" s="180">
        <v>-9.2879256965943124E-3</v>
      </c>
      <c r="AJ5823" s="42">
        <f ca="1">_xlfn.NORM.INV(RAND(),VAR!$F$6,VAR!$F$7)</f>
        <v>1.039294206455498E-2</v>
      </c>
    </row>
    <row r="5824" spans="27:36" x14ac:dyDescent="0.25">
      <c r="AA5824" s="32" t="s">
        <v>4629</v>
      </c>
      <c r="AB5824">
        <v>38.4</v>
      </c>
      <c r="AC5824">
        <f t="shared" si="188"/>
        <v>0.89536031589338583</v>
      </c>
      <c r="AD5824" s="42">
        <v>-9.2879256965944235E-3</v>
      </c>
      <c r="AF5824" s="32" t="s">
        <v>4629</v>
      </c>
      <c r="AG5824">
        <v>38.4</v>
      </c>
      <c r="AH5824">
        <f t="shared" si="189"/>
        <v>0.89536031589338583</v>
      </c>
      <c r="AI5824" s="180">
        <v>-9.2879256965944235E-3</v>
      </c>
      <c r="AJ5824" s="42">
        <f ca="1">_xlfn.NORM.INV(RAND(),VAR!$F$6,VAR!$F$7)</f>
        <v>-7.2976481960028289E-3</v>
      </c>
    </row>
    <row r="5825" spans="27:36" x14ac:dyDescent="0.25">
      <c r="AA5825" s="32" t="s">
        <v>5300</v>
      </c>
      <c r="AB5825">
        <v>20.260000000000002</v>
      </c>
      <c r="AC5825">
        <f t="shared" si="188"/>
        <v>-0.85269739712083759</v>
      </c>
      <c r="AD5825" s="42">
        <v>-9.2909535452321279E-3</v>
      </c>
      <c r="AF5825" s="32" t="s">
        <v>5300</v>
      </c>
      <c r="AG5825">
        <v>20.260000000000002</v>
      </c>
      <c r="AH5825">
        <f t="shared" si="189"/>
        <v>-0.85269739712083759</v>
      </c>
      <c r="AI5825" s="180">
        <v>-9.2909535452321279E-3</v>
      </c>
      <c r="AJ5825" s="42">
        <f ca="1">_xlfn.NORM.INV(RAND(),VAR!$F$6,VAR!$F$7)</f>
        <v>-3.1455944539124599E-2</v>
      </c>
    </row>
    <row r="5826" spans="27:36" x14ac:dyDescent="0.25">
      <c r="AA5826" s="32" t="s">
        <v>2694</v>
      </c>
      <c r="AB5826">
        <v>137.54</v>
      </c>
      <c r="AC5826">
        <f t="shared" si="188"/>
        <v>-0.29883768352365414</v>
      </c>
      <c r="AD5826" s="42">
        <v>-9.2919397824678951E-3</v>
      </c>
      <c r="AF5826" s="32" t="s">
        <v>2694</v>
      </c>
      <c r="AG5826">
        <v>137.54</v>
      </c>
      <c r="AH5826">
        <f t="shared" si="189"/>
        <v>-0.29883768352365414</v>
      </c>
      <c r="AI5826" s="180">
        <v>-9.2919397824678951E-3</v>
      </c>
      <c r="AJ5826" s="42">
        <f ca="1">_xlfn.NORM.INV(RAND(),VAR!$F$6,VAR!$F$7)</f>
        <v>-1.4468146119515992E-2</v>
      </c>
    </row>
    <row r="5827" spans="27:36" x14ac:dyDescent="0.25">
      <c r="AA5827" s="32" t="s">
        <v>2021</v>
      </c>
      <c r="AB5827">
        <v>196.16</v>
      </c>
      <c r="AC5827">
        <f t="shared" si="188"/>
        <v>1.4566061365059486</v>
      </c>
      <c r="AD5827" s="42">
        <v>-9.2929292929293528E-3</v>
      </c>
      <c r="AF5827" s="32" t="s">
        <v>2021</v>
      </c>
      <c r="AG5827">
        <v>196.16</v>
      </c>
      <c r="AH5827">
        <f t="shared" si="189"/>
        <v>1.4566061365059486</v>
      </c>
      <c r="AI5827" s="180">
        <v>-9.2929292929293528E-3</v>
      </c>
      <c r="AJ5827" s="42">
        <f ca="1">_xlfn.NORM.INV(RAND(),VAR!$F$6,VAR!$F$7)</f>
        <v>4.5849973670828111E-2</v>
      </c>
    </row>
    <row r="5828" spans="27:36" x14ac:dyDescent="0.25">
      <c r="AA5828" s="32" t="s">
        <v>3737</v>
      </c>
      <c r="AB5828">
        <v>79.849999999999994</v>
      </c>
      <c r="AC5828">
        <f t="shared" ref="AC5828:AC5891" si="190">(AB5828/AB5829)-1</f>
        <v>-0.55881540416597608</v>
      </c>
      <c r="AD5828" s="42">
        <v>-9.305210918114093E-3</v>
      </c>
      <c r="AF5828" s="32" t="s">
        <v>3737</v>
      </c>
      <c r="AG5828">
        <v>79.849999999999994</v>
      </c>
      <c r="AH5828">
        <f t="shared" ref="AH5828:AH5891" si="191">(AG5828/AG5829)-1</f>
        <v>-0.55881540416597608</v>
      </c>
      <c r="AI5828" s="180">
        <v>-9.305210918114093E-3</v>
      </c>
      <c r="AJ5828" s="42">
        <f ca="1">_xlfn.NORM.INV(RAND(),VAR!$F$6,VAR!$F$7)</f>
        <v>1.6887413844449067E-2</v>
      </c>
    </row>
    <row r="5829" spans="27:36" x14ac:dyDescent="0.25">
      <c r="AA5829" s="32" t="s">
        <v>2194</v>
      </c>
      <c r="AB5829">
        <v>180.99</v>
      </c>
      <c r="AC5829">
        <f t="shared" si="190"/>
        <v>-0.58381622516556286</v>
      </c>
      <c r="AD5829" s="42">
        <v>-9.3053806995455624E-3</v>
      </c>
      <c r="AF5829" s="32" t="s">
        <v>2194</v>
      </c>
      <c r="AG5829">
        <v>180.99</v>
      </c>
      <c r="AH5829">
        <f t="shared" si="191"/>
        <v>-0.58381622516556286</v>
      </c>
      <c r="AI5829" s="180">
        <v>-9.3053806995455624E-3</v>
      </c>
      <c r="AJ5829" s="42">
        <f ca="1">_xlfn.NORM.INV(RAND(),VAR!$F$6,VAR!$F$7)</f>
        <v>7.4031496025051876E-3</v>
      </c>
    </row>
    <row r="5830" spans="27:36" x14ac:dyDescent="0.25">
      <c r="AA5830" s="32" t="s">
        <v>662</v>
      </c>
      <c r="AB5830">
        <v>434.88</v>
      </c>
      <c r="AC5830">
        <f t="shared" si="190"/>
        <v>57.451612903225801</v>
      </c>
      <c r="AD5830" s="42">
        <v>-9.3172654167711366E-3</v>
      </c>
      <c r="AF5830" s="32" t="s">
        <v>662</v>
      </c>
      <c r="AG5830">
        <v>434.88</v>
      </c>
      <c r="AH5830">
        <f t="shared" si="191"/>
        <v>57.451612903225801</v>
      </c>
      <c r="AI5830" s="180">
        <v>-9.3172654167711366E-3</v>
      </c>
      <c r="AJ5830" s="42">
        <f ca="1">_xlfn.NORM.INV(RAND(),VAR!$F$6,VAR!$F$7)</f>
        <v>-5.7787446896139169E-3</v>
      </c>
    </row>
    <row r="5831" spans="27:36" x14ac:dyDescent="0.25">
      <c r="AA5831" s="32" t="s">
        <v>6772</v>
      </c>
      <c r="AB5831">
        <v>7.44</v>
      </c>
      <c r="AC5831">
        <f t="shared" si="190"/>
        <v>-0.78124081152602176</v>
      </c>
      <c r="AD5831" s="42">
        <v>-9.3209054593873519E-3</v>
      </c>
      <c r="AF5831" s="32" t="s">
        <v>6772</v>
      </c>
      <c r="AG5831">
        <v>7.44</v>
      </c>
      <c r="AH5831">
        <f t="shared" si="191"/>
        <v>-0.78124081152602176</v>
      </c>
      <c r="AI5831" s="180">
        <v>-9.3209054593873519E-3</v>
      </c>
      <c r="AJ5831" s="42">
        <f ca="1">_xlfn.NORM.INV(RAND(),VAR!$F$6,VAR!$F$7)</f>
        <v>-1.3966733700583531E-2</v>
      </c>
    </row>
    <row r="5832" spans="27:36" x14ac:dyDescent="0.25">
      <c r="AA5832" s="32" t="s">
        <v>4729</v>
      </c>
      <c r="AB5832">
        <v>34.01</v>
      </c>
      <c r="AC5832">
        <f t="shared" si="190"/>
        <v>-0.81279242582704903</v>
      </c>
      <c r="AD5832" s="42">
        <v>-9.3212933294494205E-3</v>
      </c>
      <c r="AF5832" s="32" t="s">
        <v>4729</v>
      </c>
      <c r="AG5832">
        <v>34.01</v>
      </c>
      <c r="AH5832">
        <f t="shared" si="191"/>
        <v>-0.81279242582704903</v>
      </c>
      <c r="AI5832" s="180">
        <v>-9.3212933294494205E-3</v>
      </c>
      <c r="AJ5832" s="42">
        <f ca="1">_xlfn.NORM.INV(RAND(),VAR!$F$6,VAR!$F$7)</f>
        <v>3.9467444026762423E-2</v>
      </c>
    </row>
    <row r="5833" spans="27:36" x14ac:dyDescent="0.25">
      <c r="AA5833" s="32" t="s">
        <v>2206</v>
      </c>
      <c r="AB5833">
        <v>181.67</v>
      </c>
      <c r="AC5833">
        <f t="shared" si="190"/>
        <v>0.43714895973419821</v>
      </c>
      <c r="AD5833" s="42">
        <v>-9.3248991165885142E-3</v>
      </c>
      <c r="AF5833" s="32" t="s">
        <v>2206</v>
      </c>
      <c r="AG5833">
        <v>181.67</v>
      </c>
      <c r="AH5833">
        <f t="shared" si="191"/>
        <v>0.43714895973419821</v>
      </c>
      <c r="AI5833" s="180">
        <v>-9.3248991165885142E-3</v>
      </c>
      <c r="AJ5833" s="42">
        <f ca="1">_xlfn.NORM.INV(RAND(),VAR!$F$6,VAR!$F$7)</f>
        <v>-2.7773780612680024E-3</v>
      </c>
    </row>
    <row r="5834" spans="27:36" x14ac:dyDescent="0.25">
      <c r="AA5834" s="32" t="s">
        <v>1566</v>
      </c>
      <c r="AB5834">
        <v>126.41</v>
      </c>
      <c r="AC5834">
        <f t="shared" si="190"/>
        <v>-0.70878639882049388</v>
      </c>
      <c r="AD5834" s="42">
        <v>-9.3260188087773699E-3</v>
      </c>
      <c r="AF5834" s="32" t="s">
        <v>1566</v>
      </c>
      <c r="AG5834">
        <v>126.41</v>
      </c>
      <c r="AH5834">
        <f t="shared" si="191"/>
        <v>-0.70878639882049388</v>
      </c>
      <c r="AI5834" s="180">
        <v>-9.3260188087773699E-3</v>
      </c>
      <c r="AJ5834" s="42">
        <f ca="1">_xlfn.NORM.INV(RAND(),VAR!$F$6,VAR!$F$7)</f>
        <v>-3.9272859718816134E-3</v>
      </c>
    </row>
    <row r="5835" spans="27:36" x14ac:dyDescent="0.25">
      <c r="AA5835" s="32" t="s">
        <v>668</v>
      </c>
      <c r="AB5835">
        <v>434.08</v>
      </c>
      <c r="AC5835">
        <f t="shared" si="190"/>
        <v>39.912346842601323</v>
      </c>
      <c r="AD5835" s="42">
        <v>-9.3342766506151476E-3</v>
      </c>
      <c r="AF5835" s="32" t="s">
        <v>668</v>
      </c>
      <c r="AG5835">
        <v>434.08</v>
      </c>
      <c r="AH5835">
        <f t="shared" si="191"/>
        <v>39.912346842601323</v>
      </c>
      <c r="AI5835" s="180">
        <v>-9.3342766506151476E-3</v>
      </c>
      <c r="AJ5835" s="42">
        <f ca="1">_xlfn.NORM.INV(RAND(),VAR!$F$6,VAR!$F$7)</f>
        <v>-1.3025829754242291E-3</v>
      </c>
    </row>
    <row r="5836" spans="27:36" x14ac:dyDescent="0.25">
      <c r="AA5836" s="32" t="s">
        <v>6868</v>
      </c>
      <c r="AB5836">
        <v>10.61</v>
      </c>
      <c r="AC5836">
        <f t="shared" si="190"/>
        <v>-0.82132030986864268</v>
      </c>
      <c r="AD5836" s="42">
        <v>-9.3370681605976502E-3</v>
      </c>
      <c r="AF5836" s="32" t="s">
        <v>6868</v>
      </c>
      <c r="AG5836">
        <v>10.61</v>
      </c>
      <c r="AH5836">
        <f t="shared" si="191"/>
        <v>-0.82132030986864268</v>
      </c>
      <c r="AI5836" s="180">
        <v>-9.3370681605976502E-3</v>
      </c>
      <c r="AJ5836" s="42">
        <f ca="1">_xlfn.NORM.INV(RAND(),VAR!$F$6,VAR!$F$7)</f>
        <v>-3.3220813919831164E-2</v>
      </c>
    </row>
    <row r="5837" spans="27:36" x14ac:dyDescent="0.25">
      <c r="AA5837" s="32" t="s">
        <v>4089</v>
      </c>
      <c r="AB5837">
        <v>59.38</v>
      </c>
      <c r="AC5837">
        <f t="shared" si="190"/>
        <v>17.672955974842768</v>
      </c>
      <c r="AD5837" s="42">
        <v>-9.3426760093425765E-3</v>
      </c>
      <c r="AF5837" s="32" t="s">
        <v>4089</v>
      </c>
      <c r="AG5837">
        <v>59.38</v>
      </c>
      <c r="AH5837">
        <f t="shared" si="191"/>
        <v>17.672955974842768</v>
      </c>
      <c r="AI5837" s="180">
        <v>-9.3426760093425765E-3</v>
      </c>
      <c r="AJ5837" s="42">
        <f ca="1">_xlfn.NORM.INV(RAND(),VAR!$F$6,VAR!$F$7)</f>
        <v>5.8656644994575929E-3</v>
      </c>
    </row>
    <row r="5838" spans="27:36" x14ac:dyDescent="0.25">
      <c r="AA5838" s="32" t="s">
        <v>7648</v>
      </c>
      <c r="AB5838">
        <v>3.18</v>
      </c>
      <c r="AC5838">
        <f t="shared" si="190"/>
        <v>-0.625</v>
      </c>
      <c r="AD5838" s="42">
        <v>-9.3457943925232545E-3</v>
      </c>
      <c r="AF5838" s="32" t="s">
        <v>7648</v>
      </c>
      <c r="AG5838">
        <v>3.18</v>
      </c>
      <c r="AH5838">
        <f t="shared" si="191"/>
        <v>-0.625</v>
      </c>
      <c r="AI5838" s="180">
        <v>-9.3457943925232545E-3</v>
      </c>
      <c r="AJ5838" s="42">
        <f ca="1">_xlfn.NORM.INV(RAND(),VAR!$F$6,VAR!$F$7)</f>
        <v>3.7678891317131029E-2</v>
      </c>
    </row>
    <row r="5839" spans="27:36" x14ac:dyDescent="0.25">
      <c r="AA5839" s="32" t="s">
        <v>6352</v>
      </c>
      <c r="AB5839">
        <v>8.48</v>
      </c>
      <c r="AC5839">
        <f t="shared" si="190"/>
        <v>1.1806375442737771E-3</v>
      </c>
      <c r="AD5839" s="42">
        <v>-9.3457943925233655E-3</v>
      </c>
      <c r="AF5839" s="32" t="s">
        <v>6352</v>
      </c>
      <c r="AG5839">
        <v>8.48</v>
      </c>
      <c r="AH5839">
        <f t="shared" si="191"/>
        <v>1.1806375442737771E-3</v>
      </c>
      <c r="AI5839" s="180">
        <v>-9.3457943925233655E-3</v>
      </c>
      <c r="AJ5839" s="42">
        <f ca="1">_xlfn.NORM.INV(RAND(),VAR!$F$6,VAR!$F$7)</f>
        <v>-8.8135022960670172E-3</v>
      </c>
    </row>
    <row r="5840" spans="27:36" x14ac:dyDescent="0.25">
      <c r="AA5840" s="32" t="s">
        <v>6624</v>
      </c>
      <c r="AB5840">
        <v>8.4700000000000006</v>
      </c>
      <c r="AC5840">
        <f t="shared" si="190"/>
        <v>-0.94998819083608876</v>
      </c>
      <c r="AD5840" s="42">
        <v>-9.3567251461987855E-3</v>
      </c>
      <c r="AF5840" s="32" t="s">
        <v>6624</v>
      </c>
      <c r="AG5840">
        <v>8.4700000000000006</v>
      </c>
      <c r="AH5840">
        <f t="shared" si="191"/>
        <v>-0.94998819083608876</v>
      </c>
      <c r="AI5840" s="180">
        <v>-9.3567251461987855E-3</v>
      </c>
      <c r="AJ5840" s="42">
        <f ca="1">_xlfn.NORM.INV(RAND(),VAR!$F$6,VAR!$F$7)</f>
        <v>-1.4540300396993847E-2</v>
      </c>
    </row>
    <row r="5841" spans="27:36" x14ac:dyDescent="0.25">
      <c r="AA5841" s="32" t="s">
        <v>1761</v>
      </c>
      <c r="AB5841">
        <v>169.36</v>
      </c>
      <c r="AC5841">
        <f t="shared" si="190"/>
        <v>4.3341732283464571</v>
      </c>
      <c r="AD5841" s="42">
        <v>-9.3589143659335017E-3</v>
      </c>
      <c r="AF5841" s="32" t="s">
        <v>1761</v>
      </c>
      <c r="AG5841">
        <v>169.36</v>
      </c>
      <c r="AH5841">
        <f t="shared" si="191"/>
        <v>4.3341732283464571</v>
      </c>
      <c r="AI5841" s="180">
        <v>-9.3589143659335017E-3</v>
      </c>
      <c r="AJ5841" s="42">
        <f ca="1">_xlfn.NORM.INV(RAND(),VAR!$F$6,VAR!$F$7)</f>
        <v>-1.7671081266244629E-2</v>
      </c>
    </row>
    <row r="5842" spans="27:36" x14ac:dyDescent="0.25">
      <c r="AA5842" s="32" t="s">
        <v>4939</v>
      </c>
      <c r="AB5842">
        <v>31.75</v>
      </c>
      <c r="AC5842">
        <f t="shared" si="190"/>
        <v>4</v>
      </c>
      <c r="AD5842" s="42">
        <v>-9.3603744149765022E-3</v>
      </c>
      <c r="AF5842" s="32" t="s">
        <v>4939</v>
      </c>
      <c r="AG5842">
        <v>31.75</v>
      </c>
      <c r="AH5842">
        <f t="shared" si="191"/>
        <v>4</v>
      </c>
      <c r="AI5842" s="180">
        <v>-9.3603744149765022E-3</v>
      </c>
      <c r="AJ5842" s="42">
        <f ca="1">_xlfn.NORM.INV(RAND(),VAR!$F$6,VAR!$F$7)</f>
        <v>1.0291885079950385E-2</v>
      </c>
    </row>
    <row r="5843" spans="27:36" x14ac:dyDescent="0.25">
      <c r="AA5843" s="32" t="s">
        <v>6301</v>
      </c>
      <c r="AB5843">
        <v>6.35</v>
      </c>
      <c r="AC5843">
        <f t="shared" si="190"/>
        <v>-0.97908983140147521</v>
      </c>
      <c r="AD5843" s="42">
        <v>-9.3603744149767243E-3</v>
      </c>
      <c r="AF5843" s="32" t="s">
        <v>6301</v>
      </c>
      <c r="AG5843">
        <v>6.35</v>
      </c>
      <c r="AH5843">
        <f t="shared" si="191"/>
        <v>-0.97908983140147521</v>
      </c>
      <c r="AI5843" s="180">
        <v>-9.3603744149767243E-3</v>
      </c>
      <c r="AJ5843" s="42">
        <f ca="1">_xlfn.NORM.INV(RAND(),VAR!$F$6,VAR!$F$7)</f>
        <v>2.2056089379254599E-3</v>
      </c>
    </row>
    <row r="5844" spans="27:36" x14ac:dyDescent="0.25">
      <c r="AA5844" s="32" t="s">
        <v>302</v>
      </c>
      <c r="AB5844">
        <v>303.68</v>
      </c>
      <c r="AC5844">
        <f t="shared" si="190"/>
        <v>34.895981087470446</v>
      </c>
      <c r="AD5844" s="42">
        <v>-9.3622573805252074E-3</v>
      </c>
      <c r="AF5844" s="32" t="s">
        <v>302</v>
      </c>
      <c r="AG5844">
        <v>303.68</v>
      </c>
      <c r="AH5844">
        <f t="shared" si="191"/>
        <v>34.895981087470446</v>
      </c>
      <c r="AI5844" s="180">
        <v>-9.3622573805252074E-3</v>
      </c>
      <c r="AJ5844" s="42">
        <f ca="1">_xlfn.NORM.INV(RAND(),VAR!$F$6,VAR!$F$7)</f>
        <v>8.4465174784373459E-3</v>
      </c>
    </row>
    <row r="5845" spans="27:36" x14ac:dyDescent="0.25">
      <c r="AA5845" s="32" t="s">
        <v>5836</v>
      </c>
      <c r="AB5845">
        <v>8.4600000000000009</v>
      </c>
      <c r="AC5845">
        <f t="shared" si="190"/>
        <v>0.14324324324324333</v>
      </c>
      <c r="AD5845" s="42">
        <v>-9.3676814988288282E-3</v>
      </c>
      <c r="AF5845" s="32" t="s">
        <v>5836</v>
      </c>
      <c r="AG5845">
        <v>8.4600000000000009</v>
      </c>
      <c r="AH5845">
        <f t="shared" si="191"/>
        <v>0.14324324324324333</v>
      </c>
      <c r="AI5845" s="180">
        <v>-9.3676814988288282E-3</v>
      </c>
      <c r="AJ5845" s="42">
        <f ca="1">_xlfn.NORM.INV(RAND(),VAR!$F$6,VAR!$F$7)</f>
        <v>2.6418976064759511E-2</v>
      </c>
    </row>
    <row r="5846" spans="27:36" x14ac:dyDescent="0.25">
      <c r="AA5846" s="32" t="s">
        <v>7083</v>
      </c>
      <c r="AB5846">
        <v>7.4</v>
      </c>
      <c r="AC5846">
        <f t="shared" si="190"/>
        <v>-0.2992424242424242</v>
      </c>
      <c r="AD5846" s="42">
        <v>-9.3708165997321569E-3</v>
      </c>
      <c r="AF5846" s="32" t="s">
        <v>7083</v>
      </c>
      <c r="AG5846">
        <v>7.4</v>
      </c>
      <c r="AH5846">
        <f t="shared" si="191"/>
        <v>-0.2992424242424242</v>
      </c>
      <c r="AI5846" s="180">
        <v>-9.3708165997321569E-3</v>
      </c>
      <c r="AJ5846" s="42">
        <f ca="1">_xlfn.NORM.INV(RAND(),VAR!$F$6,VAR!$F$7)</f>
        <v>-3.7868115172293701E-2</v>
      </c>
    </row>
    <row r="5847" spans="27:36" x14ac:dyDescent="0.25">
      <c r="AA5847" s="32" t="s">
        <v>6721</v>
      </c>
      <c r="AB5847">
        <v>10.56</v>
      </c>
      <c r="AC5847">
        <f t="shared" si="190"/>
        <v>-0.69690011481056258</v>
      </c>
      <c r="AD5847" s="42">
        <v>-9.3808630393995562E-3</v>
      </c>
      <c r="AF5847" s="32" t="s">
        <v>6721</v>
      </c>
      <c r="AG5847">
        <v>10.56</v>
      </c>
      <c r="AH5847">
        <f t="shared" si="191"/>
        <v>-0.69690011481056258</v>
      </c>
      <c r="AI5847" s="180">
        <v>-9.3808630393995562E-3</v>
      </c>
      <c r="AJ5847" s="42">
        <f ca="1">_xlfn.NORM.INV(RAND(),VAR!$F$6,VAR!$F$7)</f>
        <v>-6.5218909259336872E-3</v>
      </c>
    </row>
    <row r="5848" spans="27:36" x14ac:dyDescent="0.25">
      <c r="AA5848" s="32" t="s">
        <v>4656</v>
      </c>
      <c r="AB5848">
        <v>34.840000000000003</v>
      </c>
      <c r="AC5848">
        <f t="shared" si="190"/>
        <v>5.6110056925996217</v>
      </c>
      <c r="AD5848" s="42">
        <v>-9.3829968723343482E-3</v>
      </c>
      <c r="AF5848" s="32" t="s">
        <v>4656</v>
      </c>
      <c r="AG5848">
        <v>34.840000000000003</v>
      </c>
      <c r="AH5848">
        <f t="shared" si="191"/>
        <v>5.6110056925996217</v>
      </c>
      <c r="AI5848" s="180">
        <v>-9.3829968723343482E-3</v>
      </c>
      <c r="AJ5848" s="42">
        <f ca="1">_xlfn.NORM.INV(RAND(),VAR!$F$6,VAR!$F$7)</f>
        <v>2.4338111235031835E-3</v>
      </c>
    </row>
    <row r="5849" spans="27:36" x14ac:dyDescent="0.25">
      <c r="AA5849" s="32" t="s">
        <v>7392</v>
      </c>
      <c r="AB5849">
        <v>5.27</v>
      </c>
      <c r="AC5849">
        <f t="shared" si="190"/>
        <v>-0.3748517200474496</v>
      </c>
      <c r="AD5849" s="42">
        <v>-9.3984962406016281E-3</v>
      </c>
      <c r="AF5849" s="32" t="s">
        <v>7392</v>
      </c>
      <c r="AG5849">
        <v>5.27</v>
      </c>
      <c r="AH5849">
        <f t="shared" si="191"/>
        <v>-0.3748517200474496</v>
      </c>
      <c r="AI5849" s="180">
        <v>-9.3984962406016281E-3</v>
      </c>
      <c r="AJ5849" s="42">
        <f ca="1">_xlfn.NORM.INV(RAND(),VAR!$F$6,VAR!$F$7)</f>
        <v>-2.6339660982689812E-2</v>
      </c>
    </row>
    <row r="5850" spans="27:36" x14ac:dyDescent="0.25">
      <c r="AA5850" s="32" t="s">
        <v>5845</v>
      </c>
      <c r="AB5850">
        <v>8.43</v>
      </c>
      <c r="AC5850">
        <f t="shared" si="190"/>
        <v>-0.66666666666666674</v>
      </c>
      <c r="AD5850" s="42">
        <v>-9.4007050528789327E-3</v>
      </c>
      <c r="AF5850" s="32" t="s">
        <v>5845</v>
      </c>
      <c r="AG5850">
        <v>8.43</v>
      </c>
      <c r="AH5850">
        <f t="shared" si="191"/>
        <v>-0.66666666666666674</v>
      </c>
      <c r="AI5850" s="180">
        <v>-9.4007050528789327E-3</v>
      </c>
      <c r="AJ5850" s="42">
        <f ca="1">_xlfn.NORM.INV(RAND(),VAR!$F$6,VAR!$F$7)</f>
        <v>-2.514700400082567E-2</v>
      </c>
    </row>
    <row r="5851" spans="27:36" x14ac:dyDescent="0.25">
      <c r="AA5851" s="32" t="s">
        <v>5210</v>
      </c>
      <c r="AB5851">
        <v>25.29</v>
      </c>
      <c r="AC5851">
        <f t="shared" si="190"/>
        <v>-0.84208554480174835</v>
      </c>
      <c r="AD5851" s="42">
        <v>-9.4007050528790437E-3</v>
      </c>
      <c r="AF5851" s="32" t="s">
        <v>5210</v>
      </c>
      <c r="AG5851">
        <v>25.29</v>
      </c>
      <c r="AH5851">
        <f t="shared" si="191"/>
        <v>-0.84208554480174835</v>
      </c>
      <c r="AI5851" s="180">
        <v>-9.4007050528790437E-3</v>
      </c>
      <c r="AJ5851" s="42">
        <f ca="1">_xlfn.NORM.INV(RAND(),VAR!$F$6,VAR!$F$7)</f>
        <v>-1.2666716506012161E-2</v>
      </c>
    </row>
    <row r="5852" spans="27:36" x14ac:dyDescent="0.25">
      <c r="AA5852" s="32" t="s">
        <v>2636</v>
      </c>
      <c r="AB5852">
        <v>160.15</v>
      </c>
      <c r="AC5852">
        <f t="shared" si="190"/>
        <v>1.1111257579752176</v>
      </c>
      <c r="AD5852" s="42">
        <v>-9.4018680027214696E-3</v>
      </c>
      <c r="AF5852" s="32" t="s">
        <v>2636</v>
      </c>
      <c r="AG5852">
        <v>160.15</v>
      </c>
      <c r="AH5852">
        <f t="shared" si="191"/>
        <v>1.1111257579752176</v>
      </c>
      <c r="AI5852" s="180">
        <v>-9.4018680027214696E-3</v>
      </c>
      <c r="AJ5852" s="42">
        <f ca="1">_xlfn.NORM.INV(RAND(),VAR!$F$6,VAR!$F$7)</f>
        <v>-1.8648675157958421E-2</v>
      </c>
    </row>
    <row r="5853" spans="27:36" x14ac:dyDescent="0.25">
      <c r="AA5853" s="32" t="s">
        <v>3889</v>
      </c>
      <c r="AB5853">
        <v>75.86</v>
      </c>
      <c r="AC5853">
        <f t="shared" si="190"/>
        <v>9.2930800542740837</v>
      </c>
      <c r="AD5853" s="42">
        <v>-9.4019326194828556E-3</v>
      </c>
      <c r="AF5853" s="32" t="s">
        <v>3889</v>
      </c>
      <c r="AG5853">
        <v>75.86</v>
      </c>
      <c r="AH5853">
        <f t="shared" si="191"/>
        <v>9.2930800542740837</v>
      </c>
      <c r="AI5853" s="180">
        <v>-9.4019326194828556E-3</v>
      </c>
      <c r="AJ5853" s="42">
        <f ca="1">_xlfn.NORM.INV(RAND(),VAR!$F$6,VAR!$F$7)</f>
        <v>-9.1821137779354617E-4</v>
      </c>
    </row>
    <row r="5854" spans="27:36" x14ac:dyDescent="0.25">
      <c r="AA5854" s="32" t="s">
        <v>6073</v>
      </c>
      <c r="AB5854">
        <v>7.37</v>
      </c>
      <c r="AC5854">
        <f t="shared" si="190"/>
        <v>0</v>
      </c>
      <c r="AD5854" s="42">
        <v>-9.4086021505376261E-3</v>
      </c>
      <c r="AF5854" s="32" t="s">
        <v>6073</v>
      </c>
      <c r="AG5854">
        <v>7.37</v>
      </c>
      <c r="AH5854">
        <f t="shared" si="191"/>
        <v>0</v>
      </c>
      <c r="AI5854" s="180">
        <v>-9.4086021505376261E-3</v>
      </c>
      <c r="AJ5854" s="42">
        <f ca="1">_xlfn.NORM.INV(RAND(),VAR!$F$6,VAR!$F$7)</f>
        <v>-1.5021432580838549E-2</v>
      </c>
    </row>
    <row r="5855" spans="27:36" x14ac:dyDescent="0.25">
      <c r="AA5855" s="32" t="s">
        <v>7057</v>
      </c>
      <c r="AB5855">
        <v>7.37</v>
      </c>
      <c r="AC5855">
        <f t="shared" si="190"/>
        <v>-0.5878076062639821</v>
      </c>
      <c r="AD5855" s="42">
        <v>-9.4086021505376261E-3</v>
      </c>
      <c r="AF5855" s="32" t="s">
        <v>7057</v>
      </c>
      <c r="AG5855">
        <v>7.37</v>
      </c>
      <c r="AH5855">
        <f t="shared" si="191"/>
        <v>-0.5878076062639821</v>
      </c>
      <c r="AI5855" s="180">
        <v>-9.4086021505376261E-3</v>
      </c>
      <c r="AJ5855" s="42">
        <f ca="1">_xlfn.NORM.INV(RAND(),VAR!$F$6,VAR!$F$7)</f>
        <v>1.0037046232014669E-2</v>
      </c>
    </row>
    <row r="5856" spans="27:36" x14ac:dyDescent="0.25">
      <c r="AA5856" s="32" t="s">
        <v>5337</v>
      </c>
      <c r="AB5856">
        <v>17.88</v>
      </c>
      <c r="AC5856">
        <f t="shared" si="190"/>
        <v>-0.71147329352912703</v>
      </c>
      <c r="AD5856" s="42">
        <v>-9.418282548476542E-3</v>
      </c>
      <c r="AF5856" s="32" t="s">
        <v>5337</v>
      </c>
      <c r="AG5856">
        <v>17.88</v>
      </c>
      <c r="AH5856">
        <f t="shared" si="191"/>
        <v>-0.71147329352912703</v>
      </c>
      <c r="AI5856" s="180">
        <v>-9.418282548476542E-3</v>
      </c>
      <c r="AJ5856" s="42">
        <f ca="1">_xlfn.NORM.INV(RAND(),VAR!$F$6,VAR!$F$7)</f>
        <v>-7.8705489309607198E-3</v>
      </c>
    </row>
    <row r="5857" spans="27:36" x14ac:dyDescent="0.25">
      <c r="AA5857" s="32" t="s">
        <v>3932</v>
      </c>
      <c r="AB5857">
        <v>61.97</v>
      </c>
      <c r="AC5857">
        <f t="shared" si="190"/>
        <v>-0.18993464052287579</v>
      </c>
      <c r="AD5857" s="42">
        <v>-9.4309462915601605E-3</v>
      </c>
      <c r="AF5857" s="32" t="s">
        <v>3932</v>
      </c>
      <c r="AG5857">
        <v>61.97</v>
      </c>
      <c r="AH5857">
        <f t="shared" si="191"/>
        <v>-0.18993464052287579</v>
      </c>
      <c r="AI5857" s="180">
        <v>-9.4309462915601605E-3</v>
      </c>
      <c r="AJ5857" s="42">
        <f ca="1">_xlfn.NORM.INV(RAND(),VAR!$F$6,VAR!$F$7)</f>
        <v>8.8963841130639213E-3</v>
      </c>
    </row>
    <row r="5858" spans="27:36" x14ac:dyDescent="0.25">
      <c r="AA5858" s="32" t="s">
        <v>3863</v>
      </c>
      <c r="AB5858">
        <v>76.5</v>
      </c>
      <c r="AC5858">
        <f t="shared" si="190"/>
        <v>1.1500843170320407</v>
      </c>
      <c r="AD5858" s="42">
        <v>-9.4522853813285845E-3</v>
      </c>
      <c r="AF5858" s="32" t="s">
        <v>3863</v>
      </c>
      <c r="AG5858">
        <v>76.5</v>
      </c>
      <c r="AH5858">
        <f t="shared" si="191"/>
        <v>1.1500843170320407</v>
      </c>
      <c r="AI5858" s="180">
        <v>-9.4522853813285845E-3</v>
      </c>
      <c r="AJ5858" s="42">
        <f ca="1">_xlfn.NORM.INV(RAND(),VAR!$F$6,VAR!$F$7)</f>
        <v>-4.9594155976615348E-3</v>
      </c>
    </row>
    <row r="5859" spans="27:36" x14ac:dyDescent="0.25">
      <c r="AA5859" s="32" t="s">
        <v>4555</v>
      </c>
      <c r="AB5859">
        <v>35.58</v>
      </c>
      <c r="AC5859">
        <f t="shared" si="190"/>
        <v>-0.25982941543582283</v>
      </c>
      <c r="AD5859" s="42">
        <v>-9.465478841870878E-3</v>
      </c>
      <c r="AF5859" s="32" t="s">
        <v>4555</v>
      </c>
      <c r="AG5859">
        <v>35.58</v>
      </c>
      <c r="AH5859">
        <f t="shared" si="191"/>
        <v>-0.25982941543582283</v>
      </c>
      <c r="AI5859" s="180">
        <v>-9.465478841870878E-3</v>
      </c>
      <c r="AJ5859" s="42">
        <f ca="1">_xlfn.NORM.INV(RAND(),VAR!$F$6,VAR!$F$7)</f>
        <v>5.2778538837437702E-2</v>
      </c>
    </row>
    <row r="5860" spans="27:36" x14ac:dyDescent="0.25">
      <c r="AA5860" s="32" t="s">
        <v>4256</v>
      </c>
      <c r="AB5860">
        <v>48.07</v>
      </c>
      <c r="AC5860">
        <f t="shared" si="190"/>
        <v>3.6000000000000005</v>
      </c>
      <c r="AD5860" s="42">
        <v>-9.4786729857819774E-3</v>
      </c>
      <c r="AF5860" s="32" t="s">
        <v>4256</v>
      </c>
      <c r="AG5860">
        <v>48.07</v>
      </c>
      <c r="AH5860">
        <f t="shared" si="191"/>
        <v>3.6000000000000005</v>
      </c>
      <c r="AI5860" s="180">
        <v>-9.4786729857819774E-3</v>
      </c>
      <c r="AJ5860" s="42">
        <f ca="1">_xlfn.NORM.INV(RAND(),VAR!$F$6,VAR!$F$7)</f>
        <v>2.4873719369494285E-2</v>
      </c>
    </row>
    <row r="5861" spans="27:36" x14ac:dyDescent="0.25">
      <c r="AA5861" s="32" t="s">
        <v>6846</v>
      </c>
      <c r="AB5861">
        <v>10.45</v>
      </c>
      <c r="AC5861">
        <f t="shared" si="190"/>
        <v>0.25149700598802394</v>
      </c>
      <c r="AD5861" s="42">
        <v>-9.4786729857820884E-3</v>
      </c>
      <c r="AF5861" s="32" t="s">
        <v>6846</v>
      </c>
      <c r="AG5861">
        <v>10.45</v>
      </c>
      <c r="AH5861">
        <f t="shared" si="191"/>
        <v>0.25149700598802394</v>
      </c>
      <c r="AI5861" s="180">
        <v>-9.4786729857820884E-3</v>
      </c>
      <c r="AJ5861" s="42">
        <f ca="1">_xlfn.NORM.INV(RAND(),VAR!$F$6,VAR!$F$7)</f>
        <v>2.177072853354823E-2</v>
      </c>
    </row>
    <row r="5862" spans="27:36" x14ac:dyDescent="0.25">
      <c r="AA5862" s="32" t="s">
        <v>6992</v>
      </c>
      <c r="AB5862">
        <v>8.35</v>
      </c>
      <c r="AC5862">
        <f t="shared" si="190"/>
        <v>-0.76425748164878604</v>
      </c>
      <c r="AD5862" s="42">
        <v>-9.4899169632265412E-3</v>
      </c>
      <c r="AF5862" s="32" t="s">
        <v>6992</v>
      </c>
      <c r="AG5862">
        <v>8.35</v>
      </c>
      <c r="AH5862">
        <f t="shared" si="191"/>
        <v>-0.76425748164878604</v>
      </c>
      <c r="AI5862" s="180">
        <v>-9.4899169632265412E-3</v>
      </c>
      <c r="AJ5862" s="42">
        <f ca="1">_xlfn.NORM.INV(RAND(),VAR!$F$6,VAR!$F$7)</f>
        <v>4.8546551227939889E-2</v>
      </c>
    </row>
    <row r="5863" spans="27:36" x14ac:dyDescent="0.25">
      <c r="AA5863" s="32" t="s">
        <v>5124</v>
      </c>
      <c r="AB5863">
        <v>35.42</v>
      </c>
      <c r="AC5863">
        <f t="shared" si="190"/>
        <v>0.41680000000000006</v>
      </c>
      <c r="AD5863" s="42">
        <v>-9.5078299776285569E-3</v>
      </c>
      <c r="AF5863" s="32" t="s">
        <v>5124</v>
      </c>
      <c r="AG5863">
        <v>35.42</v>
      </c>
      <c r="AH5863">
        <f t="shared" si="191"/>
        <v>0.41680000000000006</v>
      </c>
      <c r="AI5863" s="180">
        <v>-9.5078299776285569E-3</v>
      </c>
      <c r="AJ5863" s="42">
        <f ca="1">_xlfn.NORM.INV(RAND(),VAR!$F$6,VAR!$F$7)</f>
        <v>5.8823872771577239E-2</v>
      </c>
    </row>
    <row r="5864" spans="27:36" x14ac:dyDescent="0.25">
      <c r="AA5864" s="32" t="s">
        <v>5266</v>
      </c>
      <c r="AB5864">
        <v>25</v>
      </c>
      <c r="AC5864">
        <f t="shared" si="190"/>
        <v>-0.93539717814874157</v>
      </c>
      <c r="AD5864" s="42">
        <v>-9.5087163232963068E-3</v>
      </c>
      <c r="AF5864" s="32" t="s">
        <v>5266</v>
      </c>
      <c r="AG5864">
        <v>25</v>
      </c>
      <c r="AH5864">
        <f t="shared" si="191"/>
        <v>-0.93539717814874157</v>
      </c>
      <c r="AI5864" s="180">
        <v>-9.5087163232963068E-3</v>
      </c>
      <c r="AJ5864" s="42">
        <f ca="1">_xlfn.NORM.INV(RAND(),VAR!$F$6,VAR!$F$7)</f>
        <v>-3.1293562320867021E-3</v>
      </c>
    </row>
    <row r="5865" spans="27:36" x14ac:dyDescent="0.25">
      <c r="AA5865" s="32" t="s">
        <v>131</v>
      </c>
      <c r="AB5865">
        <v>386.98</v>
      </c>
      <c r="AC5865">
        <f t="shared" si="190"/>
        <v>45.512019230769234</v>
      </c>
      <c r="AD5865" s="42">
        <v>-9.5213718965957428E-3</v>
      </c>
      <c r="AF5865" s="32" t="s">
        <v>131</v>
      </c>
      <c r="AG5865">
        <v>386.98</v>
      </c>
      <c r="AH5865">
        <f t="shared" si="191"/>
        <v>45.512019230769234</v>
      </c>
      <c r="AI5865" s="180">
        <v>-9.5213718965957428E-3</v>
      </c>
      <c r="AJ5865" s="42">
        <f ca="1">_xlfn.NORM.INV(RAND(),VAR!$F$6,VAR!$F$7)</f>
        <v>2.3796294381323892E-2</v>
      </c>
    </row>
    <row r="5866" spans="27:36" x14ac:dyDescent="0.25">
      <c r="AA5866" s="32" t="s">
        <v>5825</v>
      </c>
      <c r="AB5866">
        <v>8.32</v>
      </c>
      <c r="AC5866">
        <f t="shared" si="190"/>
        <v>0.14442916093535096</v>
      </c>
      <c r="AD5866" s="42">
        <v>-9.52380952380949E-3</v>
      </c>
      <c r="AF5866" s="32" t="s">
        <v>5825</v>
      </c>
      <c r="AG5866">
        <v>8.32</v>
      </c>
      <c r="AH5866">
        <f t="shared" si="191"/>
        <v>0.14442916093535096</v>
      </c>
      <c r="AI5866" s="180">
        <v>-9.52380952380949E-3</v>
      </c>
      <c r="AJ5866" s="42">
        <f ca="1">_xlfn.NORM.INV(RAND(),VAR!$F$6,VAR!$F$7)</f>
        <v>-3.8014033249052712E-3</v>
      </c>
    </row>
    <row r="5867" spans="27:36" x14ac:dyDescent="0.25">
      <c r="AA5867" s="32" t="s">
        <v>6053</v>
      </c>
      <c r="AB5867">
        <v>7.27</v>
      </c>
      <c r="AC5867">
        <f t="shared" si="190"/>
        <v>-0.74965564738292012</v>
      </c>
      <c r="AD5867" s="42">
        <v>-9.5367847411444995E-3</v>
      </c>
      <c r="AF5867" s="32" t="s">
        <v>6053</v>
      </c>
      <c r="AG5867">
        <v>7.27</v>
      </c>
      <c r="AH5867">
        <f t="shared" si="191"/>
        <v>-0.74965564738292012</v>
      </c>
      <c r="AI5867" s="180">
        <v>-9.5367847411444995E-3</v>
      </c>
      <c r="AJ5867" s="42">
        <f ca="1">_xlfn.NORM.INV(RAND(),VAR!$F$6,VAR!$F$7)</f>
        <v>-3.2143405789457048E-2</v>
      </c>
    </row>
    <row r="5868" spans="27:36" x14ac:dyDescent="0.25">
      <c r="AA5868" s="32" t="s">
        <v>4868</v>
      </c>
      <c r="AB5868">
        <v>29.04</v>
      </c>
      <c r="AC5868">
        <f t="shared" si="190"/>
        <v>3</v>
      </c>
      <c r="AD5868" s="42">
        <v>-9.5497953615280018E-3</v>
      </c>
      <c r="AF5868" s="32" t="s">
        <v>4868</v>
      </c>
      <c r="AG5868">
        <v>29.04</v>
      </c>
      <c r="AH5868">
        <f t="shared" si="191"/>
        <v>3</v>
      </c>
      <c r="AI5868" s="180">
        <v>-9.5497953615280018E-3</v>
      </c>
      <c r="AJ5868" s="42">
        <f ca="1">_xlfn.NORM.INV(RAND(),VAR!$F$6,VAR!$F$7)</f>
        <v>1.798048788969495E-2</v>
      </c>
    </row>
    <row r="5869" spans="27:36" x14ac:dyDescent="0.25">
      <c r="AA5869" s="32" t="s">
        <v>7075</v>
      </c>
      <c r="AB5869">
        <v>7.26</v>
      </c>
      <c r="AC5869">
        <f t="shared" si="190"/>
        <v>-0.96463367108339826</v>
      </c>
      <c r="AD5869" s="42">
        <v>-9.5497953615280018E-3</v>
      </c>
      <c r="AF5869" s="32" t="s">
        <v>7075</v>
      </c>
      <c r="AG5869">
        <v>7.26</v>
      </c>
      <c r="AH5869">
        <f t="shared" si="191"/>
        <v>-0.96463367108339826</v>
      </c>
      <c r="AI5869" s="180">
        <v>-9.5497953615280018E-3</v>
      </c>
      <c r="AJ5869" s="42">
        <f ca="1">_xlfn.NORM.INV(RAND(),VAR!$F$6,VAR!$F$7)</f>
        <v>-2.830200338174791E-2</v>
      </c>
    </row>
    <row r="5870" spans="27:36" x14ac:dyDescent="0.25">
      <c r="AA5870" s="32" t="s">
        <v>1207</v>
      </c>
      <c r="AB5870">
        <v>205.28</v>
      </c>
      <c r="AC5870">
        <f t="shared" si="190"/>
        <v>14.251114413075779</v>
      </c>
      <c r="AD5870" s="42">
        <v>-9.5532181800636051E-3</v>
      </c>
      <c r="AF5870" s="32" t="s">
        <v>1207</v>
      </c>
      <c r="AG5870">
        <v>205.28</v>
      </c>
      <c r="AH5870">
        <f t="shared" si="191"/>
        <v>14.251114413075779</v>
      </c>
      <c r="AI5870" s="180">
        <v>-9.5532181800636051E-3</v>
      </c>
      <c r="AJ5870" s="42">
        <f ca="1">_xlfn.NORM.INV(RAND(),VAR!$F$6,VAR!$F$7)</f>
        <v>8.8894626677255631E-3</v>
      </c>
    </row>
    <row r="5871" spans="27:36" x14ac:dyDescent="0.25">
      <c r="AA5871" s="32" t="s">
        <v>5523</v>
      </c>
      <c r="AB5871">
        <v>13.46</v>
      </c>
      <c r="AC5871">
        <f t="shared" si="190"/>
        <v>-0.91490706789733212</v>
      </c>
      <c r="AD5871" s="42">
        <v>-9.5658572479764281E-3</v>
      </c>
      <c r="AF5871" s="32" t="s">
        <v>5523</v>
      </c>
      <c r="AG5871">
        <v>13.46</v>
      </c>
      <c r="AH5871">
        <f t="shared" si="191"/>
        <v>-0.91490706789733212</v>
      </c>
      <c r="AI5871" s="180">
        <v>-9.5658572479764281E-3</v>
      </c>
      <c r="AJ5871" s="42">
        <f ca="1">_xlfn.NORM.INV(RAND(),VAR!$F$6,VAR!$F$7)</f>
        <v>3.7688608911449276E-2</v>
      </c>
    </row>
    <row r="5872" spans="27:36" x14ac:dyDescent="0.25">
      <c r="AA5872" s="32" t="s">
        <v>1435</v>
      </c>
      <c r="AB5872">
        <v>158.18</v>
      </c>
      <c r="AC5872">
        <f t="shared" si="190"/>
        <v>8.2223213716619004E-3</v>
      </c>
      <c r="AD5872" s="42">
        <v>-9.5798635025984291E-3</v>
      </c>
      <c r="AF5872" s="32" t="s">
        <v>1435</v>
      </c>
      <c r="AG5872">
        <v>158.18</v>
      </c>
      <c r="AH5872">
        <f t="shared" si="191"/>
        <v>8.2223213716619004E-3</v>
      </c>
      <c r="AI5872" s="180">
        <v>-9.5798635025984291E-3</v>
      </c>
      <c r="AJ5872" s="42">
        <f ca="1">_xlfn.NORM.INV(RAND(),VAR!$F$6,VAR!$F$7)</f>
        <v>-7.1861787524982006E-3</v>
      </c>
    </row>
    <row r="5873" spans="27:36" x14ac:dyDescent="0.25">
      <c r="AA5873" s="32" t="s">
        <v>2630</v>
      </c>
      <c r="AB5873">
        <v>156.88999999999999</v>
      </c>
      <c r="AC5873">
        <f t="shared" si="190"/>
        <v>-0.14047005971621107</v>
      </c>
      <c r="AD5873" s="42">
        <v>-9.5953538286724926E-3</v>
      </c>
      <c r="AF5873" s="32" t="s">
        <v>2630</v>
      </c>
      <c r="AG5873">
        <v>156.88999999999999</v>
      </c>
      <c r="AH5873">
        <f t="shared" si="191"/>
        <v>-0.14047005971621107</v>
      </c>
      <c r="AI5873" s="180">
        <v>-9.5953538286724926E-3</v>
      </c>
      <c r="AJ5873" s="42">
        <f ca="1">_xlfn.NORM.INV(RAND(),VAR!$F$6,VAR!$F$7)</f>
        <v>-1.8130698427431455E-2</v>
      </c>
    </row>
    <row r="5874" spans="27:36" x14ac:dyDescent="0.25">
      <c r="AA5874" s="32" t="s">
        <v>2125</v>
      </c>
      <c r="AB5874">
        <v>182.53</v>
      </c>
      <c r="AC5874">
        <f t="shared" si="190"/>
        <v>15.124558303886925</v>
      </c>
      <c r="AD5874" s="42">
        <v>-9.603906673901319E-3</v>
      </c>
      <c r="AF5874" s="32" t="s">
        <v>2125</v>
      </c>
      <c r="AG5874">
        <v>182.53</v>
      </c>
      <c r="AH5874">
        <f t="shared" si="191"/>
        <v>15.124558303886925</v>
      </c>
      <c r="AI5874" s="180">
        <v>-9.603906673901319E-3</v>
      </c>
      <c r="AJ5874" s="42">
        <f ca="1">_xlfn.NORM.INV(RAND(),VAR!$F$6,VAR!$F$7)</f>
        <v>-1.3058909629983137E-2</v>
      </c>
    </row>
    <row r="5875" spans="27:36" x14ac:dyDescent="0.25">
      <c r="AA5875" s="32" t="s">
        <v>5687</v>
      </c>
      <c r="AB5875">
        <v>11.32</v>
      </c>
      <c r="AC5875">
        <f t="shared" si="190"/>
        <v>-0.93780561507609472</v>
      </c>
      <c r="AD5875" s="42">
        <v>-9.6237970253717497E-3</v>
      </c>
      <c r="AF5875" s="32" t="s">
        <v>5687</v>
      </c>
      <c r="AG5875">
        <v>11.32</v>
      </c>
      <c r="AH5875">
        <f t="shared" si="191"/>
        <v>-0.93780561507609472</v>
      </c>
      <c r="AI5875" s="180">
        <v>-9.6237970253717497E-3</v>
      </c>
      <c r="AJ5875" s="42">
        <f ca="1">_xlfn.NORM.INV(RAND(),VAR!$F$6,VAR!$F$7)</f>
        <v>-1.1694506170921879E-2</v>
      </c>
    </row>
    <row r="5876" spans="27:36" x14ac:dyDescent="0.25">
      <c r="AA5876" s="32" t="s">
        <v>2293</v>
      </c>
      <c r="AB5876">
        <v>182.01</v>
      </c>
      <c r="AC5876">
        <f t="shared" si="190"/>
        <v>0.31131123919308346</v>
      </c>
      <c r="AD5876" s="42">
        <v>-9.631080639895595E-3</v>
      </c>
      <c r="AF5876" s="32" t="s">
        <v>2293</v>
      </c>
      <c r="AG5876">
        <v>182.01</v>
      </c>
      <c r="AH5876">
        <f t="shared" si="191"/>
        <v>0.31131123919308346</v>
      </c>
      <c r="AI5876" s="180">
        <v>-9.631080639895595E-3</v>
      </c>
      <c r="AJ5876" s="42">
        <f ca="1">_xlfn.NORM.INV(RAND(),VAR!$F$6,VAR!$F$7)</f>
        <v>3.0720477918301972E-2</v>
      </c>
    </row>
    <row r="5877" spans="27:36" x14ac:dyDescent="0.25">
      <c r="AA5877" s="32" t="s">
        <v>2896</v>
      </c>
      <c r="AB5877">
        <v>138.80000000000001</v>
      </c>
      <c r="AC5877">
        <f t="shared" si="190"/>
        <v>0.66846976800096192</v>
      </c>
      <c r="AD5877" s="42">
        <v>-9.6325365679628128E-3</v>
      </c>
      <c r="AF5877" s="32" t="s">
        <v>2896</v>
      </c>
      <c r="AG5877">
        <v>138.80000000000001</v>
      </c>
      <c r="AH5877">
        <f t="shared" si="191"/>
        <v>0.66846976800096192</v>
      </c>
      <c r="AI5877" s="180">
        <v>-9.6325365679628128E-3</v>
      </c>
      <c r="AJ5877" s="42">
        <f ca="1">_xlfn.NORM.INV(RAND(),VAR!$F$6,VAR!$F$7)</f>
        <v>-3.886166115739751E-4</v>
      </c>
    </row>
    <row r="5878" spans="27:36" x14ac:dyDescent="0.25">
      <c r="AA5878" s="32" t="s">
        <v>3827</v>
      </c>
      <c r="AB5878">
        <v>83.19</v>
      </c>
      <c r="AC5878">
        <f t="shared" si="190"/>
        <v>26.009740259740258</v>
      </c>
      <c r="AD5878" s="42">
        <v>-9.6428571428571752E-3</v>
      </c>
      <c r="AF5878" s="32" t="s">
        <v>3827</v>
      </c>
      <c r="AG5878">
        <v>83.19</v>
      </c>
      <c r="AH5878">
        <f t="shared" si="191"/>
        <v>26.009740259740258</v>
      </c>
      <c r="AI5878" s="180">
        <v>-9.6428571428571752E-3</v>
      </c>
      <c r="AJ5878" s="42">
        <f ca="1">_xlfn.NORM.INV(RAND(),VAR!$F$6,VAR!$F$7)</f>
        <v>-6.9816202694476474E-3</v>
      </c>
    </row>
    <row r="5879" spans="27:36" x14ac:dyDescent="0.25">
      <c r="AA5879" s="32" t="s">
        <v>7620</v>
      </c>
      <c r="AB5879">
        <v>3.08</v>
      </c>
      <c r="AC5879">
        <f t="shared" si="190"/>
        <v>-0.98402655326210975</v>
      </c>
      <c r="AD5879" s="42">
        <v>-9.6463022508037621E-3</v>
      </c>
      <c r="AF5879" s="32" t="s">
        <v>7620</v>
      </c>
      <c r="AG5879">
        <v>3.08</v>
      </c>
      <c r="AH5879">
        <f t="shared" si="191"/>
        <v>-0.98402655326210975</v>
      </c>
      <c r="AI5879" s="180">
        <v>-9.6463022508037621E-3</v>
      </c>
      <c r="AJ5879" s="42">
        <f ca="1">_xlfn.NORM.INV(RAND(),VAR!$F$6,VAR!$F$7)</f>
        <v>-2.449680248899953E-2</v>
      </c>
    </row>
    <row r="5880" spans="27:36" x14ac:dyDescent="0.25">
      <c r="AA5880" s="32" t="s">
        <v>2038</v>
      </c>
      <c r="AB5880">
        <v>192.82</v>
      </c>
      <c r="AC5880">
        <f t="shared" si="190"/>
        <v>1.3801999753116898</v>
      </c>
      <c r="AD5880" s="42">
        <v>-9.6558808423214959E-3</v>
      </c>
      <c r="AF5880" s="32" t="s">
        <v>2038</v>
      </c>
      <c r="AG5880">
        <v>192.82</v>
      </c>
      <c r="AH5880">
        <f t="shared" si="191"/>
        <v>1.3801999753116898</v>
      </c>
      <c r="AI5880" s="180">
        <v>-9.6558808423214959E-3</v>
      </c>
      <c r="AJ5880" s="42">
        <f ca="1">_xlfn.NORM.INV(RAND(),VAR!$F$6,VAR!$F$7)</f>
        <v>-8.4294014500668254E-3</v>
      </c>
    </row>
    <row r="5881" spans="27:36" x14ac:dyDescent="0.25">
      <c r="AA5881" s="32" t="s">
        <v>3802</v>
      </c>
      <c r="AB5881">
        <v>81.010000000000005</v>
      </c>
      <c r="AC5881">
        <f t="shared" si="190"/>
        <v>-0.54109783039709969</v>
      </c>
      <c r="AD5881" s="42">
        <v>-9.6577017114913843E-3</v>
      </c>
      <c r="AF5881" s="32" t="s">
        <v>3802</v>
      </c>
      <c r="AG5881">
        <v>81.010000000000005</v>
      </c>
      <c r="AH5881">
        <f t="shared" si="191"/>
        <v>-0.54109783039709969</v>
      </c>
      <c r="AI5881" s="180">
        <v>-9.6577017114913843E-3</v>
      </c>
      <c r="AJ5881" s="42">
        <f ca="1">_xlfn.NORM.INV(RAND(),VAR!$F$6,VAR!$F$7)</f>
        <v>-5.8205183759656269E-3</v>
      </c>
    </row>
    <row r="5882" spans="27:36" x14ac:dyDescent="0.25">
      <c r="AA5882" s="32" t="s">
        <v>2256</v>
      </c>
      <c r="AB5882">
        <v>176.53</v>
      </c>
      <c r="AC5882">
        <f t="shared" si="190"/>
        <v>18.229847494553379</v>
      </c>
      <c r="AD5882" s="42">
        <v>-9.7049253898798815E-3</v>
      </c>
      <c r="AF5882" s="32" t="s">
        <v>2256</v>
      </c>
      <c r="AG5882">
        <v>176.53</v>
      </c>
      <c r="AH5882">
        <f t="shared" si="191"/>
        <v>18.229847494553379</v>
      </c>
      <c r="AI5882" s="180">
        <v>-9.7049253898798815E-3</v>
      </c>
      <c r="AJ5882" s="42">
        <f ca="1">_xlfn.NORM.INV(RAND(),VAR!$F$6,VAR!$F$7)</f>
        <v>1.836776793086347E-2</v>
      </c>
    </row>
    <row r="5883" spans="27:36" x14ac:dyDescent="0.25">
      <c r="AA5883" s="32" t="s">
        <v>5781</v>
      </c>
      <c r="AB5883">
        <v>9.18</v>
      </c>
      <c r="AC5883">
        <f t="shared" si="190"/>
        <v>-0.92094385118842581</v>
      </c>
      <c r="AD5883" s="42">
        <v>-9.7087378640776656E-3</v>
      </c>
      <c r="AF5883" s="32" t="s">
        <v>5781</v>
      </c>
      <c r="AG5883">
        <v>9.18</v>
      </c>
      <c r="AH5883">
        <f t="shared" si="191"/>
        <v>-0.92094385118842581</v>
      </c>
      <c r="AI5883" s="180">
        <v>-9.7087378640776656E-3</v>
      </c>
      <c r="AJ5883" s="42">
        <f ca="1">_xlfn.NORM.INV(RAND(),VAR!$F$6,VAR!$F$7)</f>
        <v>-2.2521968799495262E-3</v>
      </c>
    </row>
    <row r="5884" spans="27:36" x14ac:dyDescent="0.25">
      <c r="AA5884" s="32" t="s">
        <v>1666</v>
      </c>
      <c r="AB5884">
        <v>116.12</v>
      </c>
      <c r="AC5884">
        <f t="shared" si="190"/>
        <v>-0.38009822763185985</v>
      </c>
      <c r="AD5884" s="42">
        <v>-9.7219853317414007E-3</v>
      </c>
      <c r="AF5884" s="32" t="s">
        <v>1666</v>
      </c>
      <c r="AG5884">
        <v>116.12</v>
      </c>
      <c r="AH5884">
        <f t="shared" si="191"/>
        <v>-0.38009822763185985</v>
      </c>
      <c r="AI5884" s="180">
        <v>-9.7219853317414007E-3</v>
      </c>
      <c r="AJ5884" s="42">
        <f ca="1">_xlfn.NORM.INV(RAND(),VAR!$F$6,VAR!$F$7)</f>
        <v>-2.1944005393688373E-2</v>
      </c>
    </row>
    <row r="5885" spans="27:36" x14ac:dyDescent="0.25">
      <c r="AA5885" s="32" t="s">
        <v>2423</v>
      </c>
      <c r="AB5885">
        <v>187.32</v>
      </c>
      <c r="AC5885">
        <f t="shared" si="190"/>
        <v>-0.55336194563662366</v>
      </c>
      <c r="AD5885" s="42">
        <v>-9.7272150560372417E-3</v>
      </c>
      <c r="AF5885" s="32" t="s">
        <v>2423</v>
      </c>
      <c r="AG5885">
        <v>187.32</v>
      </c>
      <c r="AH5885">
        <f t="shared" si="191"/>
        <v>-0.55336194563662366</v>
      </c>
      <c r="AI5885" s="180">
        <v>-9.7272150560372417E-3</v>
      </c>
      <c r="AJ5885" s="42">
        <f ca="1">_xlfn.NORM.INV(RAND(),VAR!$F$6,VAR!$F$7)</f>
        <v>-8.7436061810525368E-3</v>
      </c>
    </row>
    <row r="5886" spans="27:36" x14ac:dyDescent="0.25">
      <c r="AA5886" s="32" t="s">
        <v>592</v>
      </c>
      <c r="AB5886">
        <v>419.4</v>
      </c>
      <c r="AC5886">
        <f t="shared" si="190"/>
        <v>57.90449438202247</v>
      </c>
      <c r="AD5886" s="42">
        <v>-9.7279939554212325E-3</v>
      </c>
      <c r="AF5886" s="32" t="s">
        <v>592</v>
      </c>
      <c r="AG5886">
        <v>419.4</v>
      </c>
      <c r="AH5886">
        <f t="shared" si="191"/>
        <v>57.90449438202247</v>
      </c>
      <c r="AI5886" s="180">
        <v>-9.7279939554212325E-3</v>
      </c>
      <c r="AJ5886" s="42">
        <f ca="1">_xlfn.NORM.INV(RAND(),VAR!$F$6,VAR!$F$7)</f>
        <v>1.3724175884971332E-2</v>
      </c>
    </row>
    <row r="5887" spans="27:36" x14ac:dyDescent="0.25">
      <c r="AA5887" s="32" t="s">
        <v>5927</v>
      </c>
      <c r="AB5887">
        <v>7.12</v>
      </c>
      <c r="AC5887">
        <f t="shared" si="190"/>
        <v>0.1672131147540985</v>
      </c>
      <c r="AD5887" s="42">
        <v>-9.7357440890125657E-3</v>
      </c>
      <c r="AF5887" s="32" t="s">
        <v>5927</v>
      </c>
      <c r="AG5887">
        <v>7.12</v>
      </c>
      <c r="AH5887">
        <f t="shared" si="191"/>
        <v>0.1672131147540985</v>
      </c>
      <c r="AI5887" s="180">
        <v>-9.7357440890125657E-3</v>
      </c>
      <c r="AJ5887" s="42">
        <f ca="1">_xlfn.NORM.INV(RAND(),VAR!$F$6,VAR!$F$7)</f>
        <v>1.4984153445348756E-2</v>
      </c>
    </row>
    <row r="5888" spans="27:36" x14ac:dyDescent="0.25">
      <c r="AA5888" s="32" t="s">
        <v>6675</v>
      </c>
      <c r="AB5888">
        <v>6.1</v>
      </c>
      <c r="AC5888">
        <f t="shared" si="190"/>
        <v>-0.24969249692496942</v>
      </c>
      <c r="AD5888" s="42">
        <v>-9.7402597402598268E-3</v>
      </c>
      <c r="AF5888" s="32" t="s">
        <v>6675</v>
      </c>
      <c r="AG5888">
        <v>6.1</v>
      </c>
      <c r="AH5888">
        <f t="shared" si="191"/>
        <v>-0.24969249692496942</v>
      </c>
      <c r="AI5888" s="180">
        <v>-9.7402597402598268E-3</v>
      </c>
      <c r="AJ5888" s="42">
        <f ca="1">_xlfn.NORM.INV(RAND(),VAR!$F$6,VAR!$F$7)</f>
        <v>-1.7987973185557775E-2</v>
      </c>
    </row>
    <row r="5889" spans="27:36" x14ac:dyDescent="0.25">
      <c r="AA5889" s="32" t="s">
        <v>6581</v>
      </c>
      <c r="AB5889">
        <v>8.1300000000000008</v>
      </c>
      <c r="AC5889">
        <f t="shared" si="190"/>
        <v>-0.97950334047649057</v>
      </c>
      <c r="AD5889" s="42">
        <v>-9.74421437271622E-3</v>
      </c>
      <c r="AF5889" s="32" t="s">
        <v>6581</v>
      </c>
      <c r="AG5889">
        <v>8.1300000000000008</v>
      </c>
      <c r="AH5889">
        <f t="shared" si="191"/>
        <v>-0.97950334047649057</v>
      </c>
      <c r="AI5889" s="180">
        <v>-9.74421437271622E-3</v>
      </c>
      <c r="AJ5889" s="42">
        <f ca="1">_xlfn.NORM.INV(RAND(),VAR!$F$6,VAR!$F$7)</f>
        <v>9.2389172517889258E-3</v>
      </c>
    </row>
    <row r="5890" spans="27:36" x14ac:dyDescent="0.25">
      <c r="AA5890" s="32" t="s">
        <v>444</v>
      </c>
      <c r="AB5890">
        <v>396.65</v>
      </c>
      <c r="AC5890">
        <f t="shared" si="190"/>
        <v>8.0933058230169639</v>
      </c>
      <c r="AD5890" s="42">
        <v>-9.7613341322149161E-3</v>
      </c>
      <c r="AF5890" s="32" t="s">
        <v>444</v>
      </c>
      <c r="AG5890">
        <v>396.65</v>
      </c>
      <c r="AH5890">
        <f t="shared" si="191"/>
        <v>8.0933058230169639</v>
      </c>
      <c r="AI5890" s="180">
        <v>-9.7613341322149161E-3</v>
      </c>
      <c r="AJ5890" s="42">
        <f ca="1">_xlfn.NORM.INV(RAND(),VAR!$F$6,VAR!$F$7)</f>
        <v>-2.788070243448253E-2</v>
      </c>
    </row>
    <row r="5891" spans="27:36" x14ac:dyDescent="0.25">
      <c r="AA5891" s="32" t="s">
        <v>4286</v>
      </c>
      <c r="AB5891">
        <v>43.62</v>
      </c>
      <c r="AC5891">
        <f t="shared" si="190"/>
        <v>-0.66141426686330829</v>
      </c>
      <c r="AD5891" s="42">
        <v>-9.7616345062429E-3</v>
      </c>
      <c r="AF5891" s="32" t="s">
        <v>4286</v>
      </c>
      <c r="AG5891">
        <v>43.62</v>
      </c>
      <c r="AH5891">
        <f t="shared" si="191"/>
        <v>-0.66141426686330829</v>
      </c>
      <c r="AI5891" s="180">
        <v>-9.7616345062429E-3</v>
      </c>
      <c r="AJ5891" s="42">
        <f ca="1">_xlfn.NORM.INV(RAND(),VAR!$F$6,VAR!$F$7)</f>
        <v>2.8049115821068168E-2</v>
      </c>
    </row>
    <row r="5892" spans="27:36" x14ac:dyDescent="0.25">
      <c r="AA5892" s="32" t="s">
        <v>1573</v>
      </c>
      <c r="AB5892">
        <v>128.83000000000001</v>
      </c>
      <c r="AC5892">
        <f t="shared" ref="AC5892:AC5955" si="192">(AB5892/AB5893)-1</f>
        <v>-0.66310146443514639</v>
      </c>
      <c r="AD5892" s="42">
        <v>-9.7617217524978983E-3</v>
      </c>
      <c r="AF5892" s="32" t="s">
        <v>1573</v>
      </c>
      <c r="AG5892">
        <v>128.83000000000001</v>
      </c>
      <c r="AH5892">
        <f t="shared" ref="AH5892:AH5955" si="193">(AG5892/AG5893)-1</f>
        <v>-0.66310146443514639</v>
      </c>
      <c r="AI5892" s="180">
        <v>-9.7617217524978983E-3</v>
      </c>
      <c r="AJ5892" s="42">
        <f ca="1">_xlfn.NORM.INV(RAND(),VAR!$F$6,VAR!$F$7)</f>
        <v>8.29169057741291E-3</v>
      </c>
    </row>
    <row r="5893" spans="27:36" x14ac:dyDescent="0.25">
      <c r="AA5893" s="32" t="s">
        <v>934</v>
      </c>
      <c r="AB5893">
        <v>382.4</v>
      </c>
      <c r="AC5893">
        <f t="shared" si="192"/>
        <v>30.421528348397697</v>
      </c>
      <c r="AD5893" s="42">
        <v>-9.7625398140716024E-3</v>
      </c>
      <c r="AF5893" s="32" t="s">
        <v>934</v>
      </c>
      <c r="AG5893">
        <v>382.4</v>
      </c>
      <c r="AH5893">
        <f t="shared" si="193"/>
        <v>30.421528348397697</v>
      </c>
      <c r="AI5893" s="180">
        <v>-9.7625398140716024E-3</v>
      </c>
      <c r="AJ5893" s="42">
        <f ca="1">_xlfn.NORM.INV(RAND(),VAR!$F$6,VAR!$F$7)</f>
        <v>3.8512658142914255E-2</v>
      </c>
    </row>
    <row r="5894" spans="27:36" x14ac:dyDescent="0.25">
      <c r="AA5894" s="32" t="s">
        <v>5633</v>
      </c>
      <c r="AB5894">
        <v>12.17</v>
      </c>
      <c r="AC5894">
        <f t="shared" si="192"/>
        <v>-0.9672100229017917</v>
      </c>
      <c r="AD5894" s="42">
        <v>-9.7640358014645656E-3</v>
      </c>
      <c r="AF5894" s="32" t="s">
        <v>5633</v>
      </c>
      <c r="AG5894">
        <v>12.17</v>
      </c>
      <c r="AH5894">
        <f t="shared" si="193"/>
        <v>-0.9672100229017917</v>
      </c>
      <c r="AI5894" s="180">
        <v>-9.7640358014645656E-3</v>
      </c>
      <c r="AJ5894" s="42">
        <f ca="1">_xlfn.NORM.INV(RAND(),VAR!$F$6,VAR!$F$7)</f>
        <v>1.3026006599057851E-3</v>
      </c>
    </row>
    <row r="5895" spans="27:36" x14ac:dyDescent="0.25">
      <c r="AA5895" s="32" t="s">
        <v>736</v>
      </c>
      <c r="AB5895">
        <v>371.15</v>
      </c>
      <c r="AC5895">
        <f t="shared" si="192"/>
        <v>1.4412944813523647</v>
      </c>
      <c r="AD5895" s="42">
        <v>-9.7649475734372659E-3</v>
      </c>
      <c r="AF5895" s="32" t="s">
        <v>736</v>
      </c>
      <c r="AG5895">
        <v>371.15</v>
      </c>
      <c r="AH5895">
        <f t="shared" si="193"/>
        <v>1.4412944813523647</v>
      </c>
      <c r="AI5895" s="180">
        <v>-9.7649475734372659E-3</v>
      </c>
      <c r="AJ5895" s="42">
        <f ca="1">_xlfn.NORM.INV(RAND(),VAR!$F$6,VAR!$F$7)</f>
        <v>-7.6284347166228374E-3</v>
      </c>
    </row>
    <row r="5896" spans="27:36" x14ac:dyDescent="0.25">
      <c r="AA5896" s="32" t="s">
        <v>3022</v>
      </c>
      <c r="AB5896">
        <v>152.03</v>
      </c>
      <c r="AC5896">
        <f t="shared" si="192"/>
        <v>5.8205473306415438</v>
      </c>
      <c r="AD5896" s="42">
        <v>-9.770077509281605E-3</v>
      </c>
      <c r="AF5896" s="32" t="s">
        <v>3022</v>
      </c>
      <c r="AG5896">
        <v>152.03</v>
      </c>
      <c r="AH5896">
        <f t="shared" si="193"/>
        <v>5.8205473306415438</v>
      </c>
      <c r="AI5896" s="180">
        <v>-9.770077509281605E-3</v>
      </c>
      <c r="AJ5896" s="42">
        <f ca="1">_xlfn.NORM.INV(RAND(),VAR!$F$6,VAR!$F$7)</f>
        <v>1.1940888730560205E-3</v>
      </c>
    </row>
    <row r="5897" spans="27:36" x14ac:dyDescent="0.25">
      <c r="AA5897" s="32" t="s">
        <v>5258</v>
      </c>
      <c r="AB5897">
        <v>22.29</v>
      </c>
      <c r="AC5897">
        <f t="shared" si="192"/>
        <v>-0.38797364085667219</v>
      </c>
      <c r="AD5897" s="42">
        <v>-9.7734340293204047E-3</v>
      </c>
      <c r="AF5897" s="32" t="s">
        <v>5258</v>
      </c>
      <c r="AG5897">
        <v>22.29</v>
      </c>
      <c r="AH5897">
        <f t="shared" si="193"/>
        <v>-0.38797364085667219</v>
      </c>
      <c r="AI5897" s="180">
        <v>-9.7734340293204047E-3</v>
      </c>
      <c r="AJ5897" s="42">
        <f ca="1">_xlfn.NORM.INV(RAND(),VAR!$F$6,VAR!$F$7)</f>
        <v>-8.0865591737793556E-3</v>
      </c>
    </row>
    <row r="5898" spans="27:36" x14ac:dyDescent="0.25">
      <c r="AA5898" s="32" t="s">
        <v>4535</v>
      </c>
      <c r="AB5898">
        <v>36.42</v>
      </c>
      <c r="AC5898">
        <f t="shared" si="192"/>
        <v>-0.74442105263157887</v>
      </c>
      <c r="AD5898" s="42">
        <v>-9.7879282218596986E-3</v>
      </c>
      <c r="AF5898" s="32" t="s">
        <v>4535</v>
      </c>
      <c r="AG5898">
        <v>36.42</v>
      </c>
      <c r="AH5898">
        <f t="shared" si="193"/>
        <v>-0.74442105263157887</v>
      </c>
      <c r="AI5898" s="180">
        <v>-9.7879282218596986E-3</v>
      </c>
      <c r="AJ5898" s="42">
        <f ca="1">_xlfn.NORM.INV(RAND(),VAR!$F$6,VAR!$F$7)</f>
        <v>-1.5411867947620818E-3</v>
      </c>
    </row>
    <row r="5899" spans="27:36" x14ac:dyDescent="0.25">
      <c r="AA5899" s="32" t="s">
        <v>2932</v>
      </c>
      <c r="AB5899">
        <v>142.5</v>
      </c>
      <c r="AC5899">
        <f t="shared" si="192"/>
        <v>-0.24928879991570962</v>
      </c>
      <c r="AD5899" s="42">
        <v>-9.7977902855951315E-3</v>
      </c>
      <c r="AF5899" s="32" t="s">
        <v>2932</v>
      </c>
      <c r="AG5899">
        <v>142.5</v>
      </c>
      <c r="AH5899">
        <f t="shared" si="193"/>
        <v>-0.24928879991570962</v>
      </c>
      <c r="AI5899" s="180">
        <v>-9.7977902855951315E-3</v>
      </c>
      <c r="AJ5899" s="42">
        <f ca="1">_xlfn.NORM.INV(RAND(),VAR!$F$6,VAR!$F$7)</f>
        <v>-6.362172671609552E-3</v>
      </c>
    </row>
    <row r="5900" spans="27:36" x14ac:dyDescent="0.25">
      <c r="AA5900" s="32" t="s">
        <v>1858</v>
      </c>
      <c r="AB5900">
        <v>189.82</v>
      </c>
      <c r="AC5900">
        <f t="shared" si="192"/>
        <v>-0.38730189470966081</v>
      </c>
      <c r="AD5900" s="42">
        <v>-9.8069900886802452E-3</v>
      </c>
      <c r="AF5900" s="32" t="s">
        <v>1858</v>
      </c>
      <c r="AG5900">
        <v>189.82</v>
      </c>
      <c r="AH5900">
        <f t="shared" si="193"/>
        <v>-0.38730189470966081</v>
      </c>
      <c r="AI5900" s="180">
        <v>-9.8069900886802452E-3</v>
      </c>
      <c r="AJ5900" s="42">
        <f ca="1">_xlfn.NORM.INV(RAND(),VAR!$F$6,VAR!$F$7)</f>
        <v>-2.3994994800618959E-2</v>
      </c>
    </row>
    <row r="5901" spans="27:36" x14ac:dyDescent="0.25">
      <c r="AA5901" s="32" t="s">
        <v>316</v>
      </c>
      <c r="AB5901">
        <v>309.81</v>
      </c>
      <c r="AC5901">
        <f t="shared" si="192"/>
        <v>0.63341593293615239</v>
      </c>
      <c r="AD5901" s="42">
        <v>-9.8120685246739781E-3</v>
      </c>
      <c r="AF5901" s="32" t="s">
        <v>316</v>
      </c>
      <c r="AG5901">
        <v>309.81</v>
      </c>
      <c r="AH5901">
        <f t="shared" si="193"/>
        <v>0.63341593293615239</v>
      </c>
      <c r="AI5901" s="180">
        <v>-9.8120685246739781E-3</v>
      </c>
      <c r="AJ5901" s="42">
        <f ca="1">_xlfn.NORM.INV(RAND(),VAR!$F$6,VAR!$F$7)</f>
        <v>-4.8832089516128276E-3</v>
      </c>
    </row>
    <row r="5902" spans="27:36" x14ac:dyDescent="0.25">
      <c r="AA5902" s="32" t="s">
        <v>1855</v>
      </c>
      <c r="AB5902">
        <v>189.67</v>
      </c>
      <c r="AC5902">
        <f t="shared" si="192"/>
        <v>-0.50131461324078463</v>
      </c>
      <c r="AD5902" s="42">
        <v>-9.8146697990082465E-3</v>
      </c>
      <c r="AF5902" s="32" t="s">
        <v>1855</v>
      </c>
      <c r="AG5902">
        <v>189.67</v>
      </c>
      <c r="AH5902">
        <f t="shared" si="193"/>
        <v>-0.50131461324078463</v>
      </c>
      <c r="AI5902" s="180">
        <v>-9.8146697990082465E-3</v>
      </c>
      <c r="AJ5902" s="42">
        <f ca="1">_xlfn.NORM.INV(RAND(),VAR!$F$6,VAR!$F$7)</f>
        <v>2.4742782496645997E-3</v>
      </c>
    </row>
    <row r="5903" spans="27:36" x14ac:dyDescent="0.25">
      <c r="AA5903" s="32" t="s">
        <v>860</v>
      </c>
      <c r="AB5903">
        <v>380.34</v>
      </c>
      <c r="AC5903">
        <f t="shared" si="192"/>
        <v>2.141747893606476</v>
      </c>
      <c r="AD5903" s="42">
        <v>-9.8148967743616478E-3</v>
      </c>
      <c r="AF5903" s="32" t="s">
        <v>860</v>
      </c>
      <c r="AG5903">
        <v>380.34</v>
      </c>
      <c r="AH5903">
        <f t="shared" si="193"/>
        <v>2.141747893606476</v>
      </c>
      <c r="AI5903" s="180">
        <v>-9.8148967743616478E-3</v>
      </c>
      <c r="AJ5903" s="42">
        <f ca="1">_xlfn.NORM.INV(RAND(),VAR!$F$6,VAR!$F$7)</f>
        <v>2.7608466083744888E-3</v>
      </c>
    </row>
    <row r="5904" spans="27:36" x14ac:dyDescent="0.25">
      <c r="AA5904" s="32" t="s">
        <v>3486</v>
      </c>
      <c r="AB5904">
        <v>121.06</v>
      </c>
      <c r="AC5904">
        <f t="shared" si="192"/>
        <v>19.009917355371901</v>
      </c>
      <c r="AD5904" s="42">
        <v>-9.8151480451497131E-3</v>
      </c>
      <c r="AF5904" s="32" t="s">
        <v>3486</v>
      </c>
      <c r="AG5904">
        <v>121.06</v>
      </c>
      <c r="AH5904">
        <f t="shared" si="193"/>
        <v>19.009917355371901</v>
      </c>
      <c r="AI5904" s="180">
        <v>-9.8151480451497131E-3</v>
      </c>
      <c r="AJ5904" s="42">
        <f ca="1">_xlfn.NORM.INV(RAND(),VAR!$F$6,VAR!$F$7)</f>
        <v>1.0812694245992443E-2</v>
      </c>
    </row>
    <row r="5905" spans="27:36" x14ac:dyDescent="0.25">
      <c r="AA5905" s="32" t="s">
        <v>7117</v>
      </c>
      <c r="AB5905">
        <v>6.05</v>
      </c>
      <c r="AC5905">
        <f t="shared" si="192"/>
        <v>-0.95682580461000499</v>
      </c>
      <c r="AD5905" s="42">
        <v>-9.8199672667758087E-3</v>
      </c>
      <c r="AF5905" s="32" t="s">
        <v>7117</v>
      </c>
      <c r="AG5905">
        <v>6.05</v>
      </c>
      <c r="AH5905">
        <f t="shared" si="193"/>
        <v>-0.95682580461000499</v>
      </c>
      <c r="AI5905" s="180">
        <v>-9.8199672667758087E-3</v>
      </c>
      <c r="AJ5905" s="42">
        <f ca="1">_xlfn.NORM.INV(RAND(),VAR!$F$6,VAR!$F$7)</f>
        <v>-6.7394209674759712E-3</v>
      </c>
    </row>
    <row r="5906" spans="27:36" x14ac:dyDescent="0.25">
      <c r="AA5906" s="32" t="s">
        <v>3370</v>
      </c>
      <c r="AB5906">
        <v>140.13</v>
      </c>
      <c r="AC5906">
        <f t="shared" si="192"/>
        <v>-2.6266416510318913E-2</v>
      </c>
      <c r="AD5906" s="42">
        <v>-9.8219332956474004E-3</v>
      </c>
      <c r="AF5906" s="32" t="s">
        <v>3370</v>
      </c>
      <c r="AG5906">
        <v>140.13</v>
      </c>
      <c r="AH5906">
        <f t="shared" si="193"/>
        <v>-2.6266416510318913E-2</v>
      </c>
      <c r="AI5906" s="180">
        <v>-9.8219332956474004E-3</v>
      </c>
      <c r="AJ5906" s="42">
        <f ca="1">_xlfn.NORM.INV(RAND(),VAR!$F$6,VAR!$F$7)</f>
        <v>2.4115767757190026E-4</v>
      </c>
    </row>
    <row r="5907" spans="27:36" x14ac:dyDescent="0.25">
      <c r="AA5907" s="32" t="s">
        <v>2933</v>
      </c>
      <c r="AB5907">
        <v>143.91</v>
      </c>
      <c r="AC5907">
        <f t="shared" si="192"/>
        <v>22.865671641791042</v>
      </c>
      <c r="AD5907" s="42">
        <v>-9.8389982110912433E-3</v>
      </c>
      <c r="AF5907" s="32" t="s">
        <v>2933</v>
      </c>
      <c r="AG5907">
        <v>143.91</v>
      </c>
      <c r="AH5907">
        <f t="shared" si="193"/>
        <v>22.865671641791042</v>
      </c>
      <c r="AI5907" s="180">
        <v>-9.8389982110912433E-3</v>
      </c>
      <c r="AJ5907" s="42">
        <f ca="1">_xlfn.NORM.INV(RAND(),VAR!$F$6,VAR!$F$7)</f>
        <v>-7.7979583298067277E-3</v>
      </c>
    </row>
    <row r="5908" spans="27:36" x14ac:dyDescent="0.25">
      <c r="AA5908" s="32" t="s">
        <v>6669</v>
      </c>
      <c r="AB5908">
        <v>6.03</v>
      </c>
      <c r="AC5908">
        <f t="shared" si="192"/>
        <v>-0.14224751066856334</v>
      </c>
      <c r="AD5908" s="42">
        <v>-9.8522167487684609E-3</v>
      </c>
      <c r="AF5908" s="32" t="s">
        <v>6669</v>
      </c>
      <c r="AG5908">
        <v>6.03</v>
      </c>
      <c r="AH5908">
        <f t="shared" si="193"/>
        <v>-0.14224751066856334</v>
      </c>
      <c r="AI5908" s="180">
        <v>-9.8522167487684609E-3</v>
      </c>
      <c r="AJ5908" s="42">
        <f ca="1">_xlfn.NORM.INV(RAND(),VAR!$F$6,VAR!$F$7)</f>
        <v>-1.255611055953089E-3</v>
      </c>
    </row>
    <row r="5909" spans="27:36" x14ac:dyDescent="0.25">
      <c r="AA5909" s="32" t="s">
        <v>5920</v>
      </c>
      <c r="AB5909">
        <v>7.03</v>
      </c>
      <c r="AC5909">
        <f t="shared" si="192"/>
        <v>-0.12453300124532996</v>
      </c>
      <c r="AD5909" s="42">
        <v>-9.8591549295773406E-3</v>
      </c>
      <c r="AF5909" s="32" t="s">
        <v>5920</v>
      </c>
      <c r="AG5909">
        <v>7.03</v>
      </c>
      <c r="AH5909">
        <f t="shared" si="193"/>
        <v>-0.12453300124532996</v>
      </c>
      <c r="AI5909" s="180">
        <v>-9.8591549295773406E-3</v>
      </c>
      <c r="AJ5909" s="42">
        <f ca="1">_xlfn.NORM.INV(RAND(),VAR!$F$6,VAR!$F$7)</f>
        <v>-4.320229776595348E-3</v>
      </c>
    </row>
    <row r="5910" spans="27:36" x14ac:dyDescent="0.25">
      <c r="AA5910" s="32" t="s">
        <v>6788</v>
      </c>
      <c r="AB5910">
        <v>8.0299999999999994</v>
      </c>
      <c r="AC5910">
        <f t="shared" si="192"/>
        <v>0.14387464387464388</v>
      </c>
      <c r="AD5910" s="42">
        <v>-9.8643649815043366E-3</v>
      </c>
      <c r="AF5910" s="32" t="s">
        <v>6788</v>
      </c>
      <c r="AG5910">
        <v>8.0299999999999994</v>
      </c>
      <c r="AH5910">
        <f t="shared" si="193"/>
        <v>0.14387464387464388</v>
      </c>
      <c r="AI5910" s="180">
        <v>-9.8643649815043366E-3</v>
      </c>
      <c r="AJ5910" s="42">
        <f ca="1">_xlfn.NORM.INV(RAND(),VAR!$F$6,VAR!$F$7)</f>
        <v>2.5438246269951743E-2</v>
      </c>
    </row>
    <row r="5911" spans="27:36" x14ac:dyDescent="0.25">
      <c r="AA5911" s="32" t="s">
        <v>5933</v>
      </c>
      <c r="AB5911">
        <v>7.02</v>
      </c>
      <c r="AC5911">
        <f t="shared" si="192"/>
        <v>-0.41548709408825979</v>
      </c>
      <c r="AD5911" s="42">
        <v>-9.873060648801224E-3</v>
      </c>
      <c r="AF5911" s="32" t="s">
        <v>5933</v>
      </c>
      <c r="AG5911">
        <v>7.02</v>
      </c>
      <c r="AH5911">
        <f t="shared" si="193"/>
        <v>-0.41548709408825979</v>
      </c>
      <c r="AI5911" s="180">
        <v>-9.873060648801224E-3</v>
      </c>
      <c r="AJ5911" s="42">
        <f ca="1">_xlfn.NORM.INV(RAND(),VAR!$F$6,VAR!$F$7)</f>
        <v>1.2156550648087419E-3</v>
      </c>
    </row>
    <row r="5912" spans="27:36" x14ac:dyDescent="0.25">
      <c r="AA5912" s="32" t="s">
        <v>5624</v>
      </c>
      <c r="AB5912">
        <v>12.01</v>
      </c>
      <c r="AC5912">
        <f t="shared" si="192"/>
        <v>-0.85538832028898248</v>
      </c>
      <c r="AD5912" s="42">
        <v>-9.8928276999176168E-3</v>
      </c>
      <c r="AF5912" s="32" t="s">
        <v>5624</v>
      </c>
      <c r="AG5912">
        <v>12.01</v>
      </c>
      <c r="AH5912">
        <f t="shared" si="193"/>
        <v>-0.85538832028898248</v>
      </c>
      <c r="AI5912" s="180">
        <v>-9.8928276999176168E-3</v>
      </c>
      <c r="AJ5912" s="42">
        <f ca="1">_xlfn.NORM.INV(RAND(),VAR!$F$6,VAR!$F$7)</f>
        <v>1.5081450139621548E-2</v>
      </c>
    </row>
    <row r="5913" spans="27:36" x14ac:dyDescent="0.25">
      <c r="AA5913" s="32" t="s">
        <v>3768</v>
      </c>
      <c r="AB5913">
        <v>83.05</v>
      </c>
      <c r="AC5913">
        <f t="shared" si="192"/>
        <v>-8.6860912589334816E-2</v>
      </c>
      <c r="AD5913" s="42">
        <v>-9.8950882212684999E-3</v>
      </c>
      <c r="AF5913" s="32" t="s">
        <v>3768</v>
      </c>
      <c r="AG5913">
        <v>83.05</v>
      </c>
      <c r="AH5913">
        <f t="shared" si="193"/>
        <v>-8.6860912589334816E-2</v>
      </c>
      <c r="AI5913" s="180">
        <v>-9.8950882212684999E-3</v>
      </c>
      <c r="AJ5913" s="42">
        <f ca="1">_xlfn.NORM.INV(RAND(),VAR!$F$6,VAR!$F$7)</f>
        <v>-1.7142322688145816E-2</v>
      </c>
    </row>
    <row r="5914" spans="27:36" x14ac:dyDescent="0.25">
      <c r="AA5914" s="32" t="s">
        <v>3661</v>
      </c>
      <c r="AB5914">
        <v>90.95</v>
      </c>
      <c r="AC5914">
        <f t="shared" si="192"/>
        <v>1.8475266123982466</v>
      </c>
      <c r="AD5914" s="42">
        <v>-9.9063792728063538E-3</v>
      </c>
      <c r="AF5914" s="32" t="s">
        <v>3661</v>
      </c>
      <c r="AG5914">
        <v>90.95</v>
      </c>
      <c r="AH5914">
        <f t="shared" si="193"/>
        <v>1.8475266123982466</v>
      </c>
      <c r="AI5914" s="180">
        <v>-9.9063792728063538E-3</v>
      </c>
      <c r="AJ5914" s="42">
        <f ca="1">_xlfn.NORM.INV(RAND(),VAR!$F$6,VAR!$F$7)</f>
        <v>1.4452485396430528E-2</v>
      </c>
    </row>
    <row r="5915" spans="27:36" x14ac:dyDescent="0.25">
      <c r="AA5915" s="32" t="s">
        <v>4464</v>
      </c>
      <c r="AB5915">
        <v>31.94</v>
      </c>
      <c r="AC5915">
        <f t="shared" si="192"/>
        <v>5.4008016032064132</v>
      </c>
      <c r="AD5915" s="42">
        <v>-9.9194048357097442E-3</v>
      </c>
      <c r="AF5915" s="32" t="s">
        <v>4464</v>
      </c>
      <c r="AG5915">
        <v>31.94</v>
      </c>
      <c r="AH5915">
        <f t="shared" si="193"/>
        <v>5.4008016032064132</v>
      </c>
      <c r="AI5915" s="180">
        <v>-9.9194048357097442E-3</v>
      </c>
      <c r="AJ5915" s="42">
        <f ca="1">_xlfn.NORM.INV(RAND(),VAR!$F$6,VAR!$F$7)</f>
        <v>-5.1214944993217305E-3</v>
      </c>
    </row>
    <row r="5916" spans="27:36" x14ac:dyDescent="0.25">
      <c r="AA5916" s="32" t="s">
        <v>7425</v>
      </c>
      <c r="AB5916">
        <v>4.99</v>
      </c>
      <c r="AC5916">
        <f t="shared" si="192"/>
        <v>-0.97281394715336422</v>
      </c>
      <c r="AD5916" s="42">
        <v>-9.9206349206348854E-3</v>
      </c>
      <c r="AF5916" s="32" t="s">
        <v>7425</v>
      </c>
      <c r="AG5916">
        <v>4.99</v>
      </c>
      <c r="AH5916">
        <f t="shared" si="193"/>
        <v>-0.97281394715336422</v>
      </c>
      <c r="AI5916" s="180">
        <v>-9.9206349206348854E-3</v>
      </c>
      <c r="AJ5916" s="42">
        <f ca="1">_xlfn.NORM.INV(RAND(),VAR!$F$6,VAR!$F$7)</f>
        <v>-3.1982641993678958E-2</v>
      </c>
    </row>
    <row r="5917" spans="27:36" x14ac:dyDescent="0.25">
      <c r="AA5917" s="32" t="s">
        <v>2317</v>
      </c>
      <c r="AB5917">
        <v>183.55</v>
      </c>
      <c r="AC5917">
        <f t="shared" si="192"/>
        <v>-5.590988581421652E-2</v>
      </c>
      <c r="AD5917" s="42">
        <v>-9.9250229246452548E-3</v>
      </c>
      <c r="AF5917" s="32" t="s">
        <v>2317</v>
      </c>
      <c r="AG5917">
        <v>183.55</v>
      </c>
      <c r="AH5917">
        <f t="shared" si="193"/>
        <v>-5.590988581421652E-2</v>
      </c>
      <c r="AI5917" s="180">
        <v>-9.9250229246452548E-3</v>
      </c>
      <c r="AJ5917" s="42">
        <f ca="1">_xlfn.NORM.INV(RAND(),VAR!$F$6,VAR!$F$7)</f>
        <v>8.4776810522757817E-3</v>
      </c>
    </row>
    <row r="5918" spans="27:36" x14ac:dyDescent="0.25">
      <c r="AA5918" s="32" t="s">
        <v>1884</v>
      </c>
      <c r="AB5918">
        <v>194.42</v>
      </c>
      <c r="AC5918">
        <f t="shared" si="192"/>
        <v>-0.49096716761795045</v>
      </c>
      <c r="AD5918" s="42">
        <v>-9.9302337424250764E-3</v>
      </c>
      <c r="AF5918" s="32" t="s">
        <v>1884</v>
      </c>
      <c r="AG5918">
        <v>194.42</v>
      </c>
      <c r="AH5918">
        <f t="shared" si="193"/>
        <v>-0.49096716761795045</v>
      </c>
      <c r="AI5918" s="180">
        <v>-9.9302337424250764E-3</v>
      </c>
      <c r="AJ5918" s="42">
        <f ca="1">_xlfn.NORM.INV(RAND(),VAR!$F$6,VAR!$F$7)</f>
        <v>2.8905762335256777E-3</v>
      </c>
    </row>
    <row r="5919" spans="27:36" x14ac:dyDescent="0.25">
      <c r="AA5919" s="32" t="s">
        <v>524</v>
      </c>
      <c r="AB5919">
        <v>381.94</v>
      </c>
      <c r="AC5919">
        <f t="shared" si="192"/>
        <v>0.94193613992271708</v>
      </c>
      <c r="AD5919" s="42">
        <v>-9.9538597127896145E-3</v>
      </c>
      <c r="AF5919" s="32" t="s">
        <v>524</v>
      </c>
      <c r="AG5919">
        <v>381.94</v>
      </c>
      <c r="AH5919">
        <f t="shared" si="193"/>
        <v>0.94193613992271708</v>
      </c>
      <c r="AI5919" s="180">
        <v>-9.9538597127896145E-3</v>
      </c>
      <c r="AJ5919" s="42">
        <f ca="1">_xlfn.NORM.INV(RAND(),VAR!$F$6,VAR!$F$7)</f>
        <v>1.1005237952823455E-2</v>
      </c>
    </row>
    <row r="5920" spans="27:36" x14ac:dyDescent="0.25">
      <c r="AA5920" s="32" t="s">
        <v>2018</v>
      </c>
      <c r="AB5920">
        <v>196.68</v>
      </c>
      <c r="AC5920">
        <f t="shared" si="192"/>
        <v>32</v>
      </c>
      <c r="AD5920" s="42">
        <v>-9.966777408637828E-3</v>
      </c>
      <c r="AF5920" s="32" t="s">
        <v>2018</v>
      </c>
      <c r="AG5920">
        <v>196.68</v>
      </c>
      <c r="AH5920">
        <f t="shared" si="193"/>
        <v>32</v>
      </c>
      <c r="AI5920" s="180">
        <v>-9.966777408637828E-3</v>
      </c>
      <c r="AJ5920" s="42">
        <f ca="1">_xlfn.NORM.INV(RAND(),VAR!$F$6,VAR!$F$7)</f>
        <v>-9.4667072793943961E-3</v>
      </c>
    </row>
    <row r="5921" spans="27:36" x14ac:dyDescent="0.25">
      <c r="AA5921" s="32" t="s">
        <v>7349</v>
      </c>
      <c r="AB5921">
        <v>5.96</v>
      </c>
      <c r="AC5921">
        <f t="shared" si="192"/>
        <v>-0.95517448856799037</v>
      </c>
      <c r="AD5921" s="42">
        <v>-9.966777408637828E-3</v>
      </c>
      <c r="AF5921" s="32" t="s">
        <v>7349</v>
      </c>
      <c r="AG5921">
        <v>5.96</v>
      </c>
      <c r="AH5921">
        <f t="shared" si="193"/>
        <v>-0.95517448856799037</v>
      </c>
      <c r="AI5921" s="180">
        <v>-9.966777408637828E-3</v>
      </c>
      <c r="AJ5921" s="42">
        <f ca="1">_xlfn.NORM.INV(RAND(),VAR!$F$6,VAR!$F$7)</f>
        <v>7.4441841159446961E-3</v>
      </c>
    </row>
    <row r="5922" spans="27:36" x14ac:dyDescent="0.25">
      <c r="AA5922" s="32" t="s">
        <v>3194</v>
      </c>
      <c r="AB5922">
        <v>132.96</v>
      </c>
      <c r="AC5922">
        <f t="shared" si="192"/>
        <v>-0.14643384477113697</v>
      </c>
      <c r="AD5922" s="42">
        <v>-9.9776619508563646E-3</v>
      </c>
      <c r="AF5922" s="32" t="s">
        <v>3194</v>
      </c>
      <c r="AG5922">
        <v>132.96</v>
      </c>
      <c r="AH5922">
        <f t="shared" si="193"/>
        <v>-0.14643384477113697</v>
      </c>
      <c r="AI5922" s="180">
        <v>-9.9776619508563646E-3</v>
      </c>
      <c r="AJ5922" s="42">
        <f ca="1">_xlfn.NORM.INV(RAND(),VAR!$F$6,VAR!$F$7)</f>
        <v>-5.9545232223701533E-3</v>
      </c>
    </row>
    <row r="5923" spans="27:36" x14ac:dyDescent="0.25">
      <c r="AA5923" s="32" t="s">
        <v>1432</v>
      </c>
      <c r="AB5923">
        <v>155.77000000000001</v>
      </c>
      <c r="AC5923">
        <f t="shared" si="192"/>
        <v>0.12161578341013835</v>
      </c>
      <c r="AD5923" s="42">
        <v>-9.9783907461548083E-3</v>
      </c>
      <c r="AF5923" s="32" t="s">
        <v>1432</v>
      </c>
      <c r="AG5923">
        <v>155.77000000000001</v>
      </c>
      <c r="AH5923">
        <f t="shared" si="193"/>
        <v>0.12161578341013835</v>
      </c>
      <c r="AI5923" s="180">
        <v>-9.9783907461548083E-3</v>
      </c>
      <c r="AJ5923" s="42">
        <f ca="1">_xlfn.NORM.INV(RAND(),VAR!$F$6,VAR!$F$7)</f>
        <v>-5.7357332430765543E-3</v>
      </c>
    </row>
    <row r="5924" spans="27:36" x14ac:dyDescent="0.25">
      <c r="AA5924" s="32" t="s">
        <v>3365</v>
      </c>
      <c r="AB5924">
        <v>138.88</v>
      </c>
      <c r="AC5924">
        <f t="shared" si="192"/>
        <v>13.014127144298687</v>
      </c>
      <c r="AD5924" s="42">
        <v>-9.9800399201597223E-3</v>
      </c>
      <c r="AF5924" s="32" t="s">
        <v>3365</v>
      </c>
      <c r="AG5924">
        <v>138.88</v>
      </c>
      <c r="AH5924">
        <f t="shared" si="193"/>
        <v>13.014127144298687</v>
      </c>
      <c r="AI5924" s="180">
        <v>-9.9800399201597223E-3</v>
      </c>
      <c r="AJ5924" s="42">
        <f ca="1">_xlfn.NORM.INV(RAND(),VAR!$F$6,VAR!$F$7)</f>
        <v>-5.0490285074681019E-3</v>
      </c>
    </row>
    <row r="5925" spans="27:36" x14ac:dyDescent="0.25">
      <c r="AA5925" s="32" t="s">
        <v>5764</v>
      </c>
      <c r="AB5925">
        <v>9.91</v>
      </c>
      <c r="AC5925">
        <f t="shared" si="192"/>
        <v>-0.71399711399711396</v>
      </c>
      <c r="AD5925" s="42">
        <v>-9.9900099900099848E-3</v>
      </c>
      <c r="AF5925" s="32" t="s">
        <v>5764</v>
      </c>
      <c r="AG5925">
        <v>9.91</v>
      </c>
      <c r="AH5925">
        <f t="shared" si="193"/>
        <v>-0.71399711399711396</v>
      </c>
      <c r="AI5925" s="180">
        <v>-9.9900099900099848E-3</v>
      </c>
      <c r="AJ5925" s="42">
        <f ca="1">_xlfn.NORM.INV(RAND(),VAR!$F$6,VAR!$F$7)</f>
        <v>1.5570060902910576E-2</v>
      </c>
    </row>
    <row r="5926" spans="27:36" x14ac:dyDescent="0.25">
      <c r="AA5926" s="32" t="s">
        <v>4396</v>
      </c>
      <c r="AB5926">
        <v>34.65</v>
      </c>
      <c r="AC5926">
        <f t="shared" si="192"/>
        <v>-0.91523765258445655</v>
      </c>
      <c r="AD5926" s="42">
        <v>-1.0000000000000009E-2</v>
      </c>
      <c r="AF5926" s="32" t="s">
        <v>4396</v>
      </c>
      <c r="AG5926">
        <v>34.65</v>
      </c>
      <c r="AH5926">
        <f t="shared" si="193"/>
        <v>-0.91523765258445655</v>
      </c>
      <c r="AI5926" s="180">
        <v>-1.0000000000000009E-2</v>
      </c>
      <c r="AJ5926" s="42">
        <f ca="1">_xlfn.NORM.INV(RAND(),VAR!$F$6,VAR!$F$7)</f>
        <v>3.4313952947190057E-2</v>
      </c>
    </row>
    <row r="5927" spans="27:36" x14ac:dyDescent="0.25">
      <c r="AA5927" s="32" t="s">
        <v>585</v>
      </c>
      <c r="AB5927">
        <v>408.79</v>
      </c>
      <c r="AC5927">
        <f t="shared" si="192"/>
        <v>1.1212703025271131</v>
      </c>
      <c r="AD5927" s="42">
        <v>-1.0001937421292295E-2</v>
      </c>
      <c r="AF5927" s="32" t="s">
        <v>585</v>
      </c>
      <c r="AG5927">
        <v>408.79</v>
      </c>
      <c r="AH5927">
        <f t="shared" si="193"/>
        <v>1.1212703025271131</v>
      </c>
      <c r="AI5927" s="180">
        <v>-1.0001937421292295E-2</v>
      </c>
      <c r="AJ5927" s="42">
        <f ca="1">_xlfn.NORM.INV(RAND(),VAR!$F$6,VAR!$F$7)</f>
        <v>7.2541172183278125E-3</v>
      </c>
    </row>
    <row r="5928" spans="27:36" x14ac:dyDescent="0.25">
      <c r="AA5928" s="32" t="s">
        <v>2033</v>
      </c>
      <c r="AB5928">
        <v>192.71</v>
      </c>
      <c r="AC5928">
        <f t="shared" si="192"/>
        <v>-0.48795004649926932</v>
      </c>
      <c r="AD5928" s="42">
        <v>-1.001746635158729E-2</v>
      </c>
      <c r="AF5928" s="32" t="s">
        <v>2033</v>
      </c>
      <c r="AG5928">
        <v>192.71</v>
      </c>
      <c r="AH5928">
        <f t="shared" si="193"/>
        <v>-0.48795004649926932</v>
      </c>
      <c r="AI5928" s="180">
        <v>-1.001746635158729E-2</v>
      </c>
      <c r="AJ5928" s="42">
        <f ca="1">_xlfn.NORM.INV(RAND(),VAR!$F$6,VAR!$F$7)</f>
        <v>1.5697417855906684E-2</v>
      </c>
    </row>
    <row r="5929" spans="27:36" x14ac:dyDescent="0.25">
      <c r="AA5929" s="32" t="s">
        <v>928</v>
      </c>
      <c r="AB5929">
        <v>376.35</v>
      </c>
      <c r="AC5929">
        <f t="shared" si="192"/>
        <v>2.0755087031135084</v>
      </c>
      <c r="AD5929" s="42">
        <v>-1.0022095959595911E-2</v>
      </c>
      <c r="AF5929" s="32" t="s">
        <v>928</v>
      </c>
      <c r="AG5929">
        <v>376.35</v>
      </c>
      <c r="AH5929">
        <f t="shared" si="193"/>
        <v>2.0755087031135084</v>
      </c>
      <c r="AI5929" s="180">
        <v>-1.0022095959595911E-2</v>
      </c>
      <c r="AJ5929" s="42">
        <f ca="1">_xlfn.NORM.INV(RAND(),VAR!$F$6,VAR!$F$7)</f>
        <v>-9.6512044118852482E-3</v>
      </c>
    </row>
    <row r="5930" spans="27:36" x14ac:dyDescent="0.25">
      <c r="AA5930" s="32" t="s">
        <v>1548</v>
      </c>
      <c r="AB5930">
        <v>122.37</v>
      </c>
      <c r="AC5930">
        <f t="shared" si="192"/>
        <v>16.734782608695653</v>
      </c>
      <c r="AD5930" s="42">
        <v>-1.0031550845400861E-2</v>
      </c>
      <c r="AF5930" s="32" t="s">
        <v>1548</v>
      </c>
      <c r="AG5930">
        <v>122.37</v>
      </c>
      <c r="AH5930">
        <f t="shared" si="193"/>
        <v>16.734782608695653</v>
      </c>
      <c r="AI5930" s="180">
        <v>-1.0031550845400861E-2</v>
      </c>
      <c r="AJ5930" s="42">
        <f ca="1">_xlfn.NORM.INV(RAND(),VAR!$F$6,VAR!$F$7)</f>
        <v>2.888956574084057E-3</v>
      </c>
    </row>
    <row r="5931" spans="27:36" x14ac:dyDescent="0.25">
      <c r="AA5931" s="32" t="s">
        <v>6152</v>
      </c>
      <c r="AB5931">
        <v>6.9</v>
      </c>
      <c r="AC5931">
        <f t="shared" si="192"/>
        <v>-0.98065980884042936</v>
      </c>
      <c r="AD5931" s="42">
        <v>-1.0043041606886516E-2</v>
      </c>
      <c r="AF5931" s="32" t="s">
        <v>6152</v>
      </c>
      <c r="AG5931">
        <v>6.9</v>
      </c>
      <c r="AH5931">
        <f t="shared" si="193"/>
        <v>-0.98065980884042936</v>
      </c>
      <c r="AI5931" s="180">
        <v>-1.0043041606886516E-2</v>
      </c>
      <c r="AJ5931" s="42">
        <f ca="1">_xlfn.NORM.INV(RAND(),VAR!$F$6,VAR!$F$7)</f>
        <v>-1.8491661956120772E-2</v>
      </c>
    </row>
    <row r="5932" spans="27:36" x14ac:dyDescent="0.25">
      <c r="AA5932" s="32" t="s">
        <v>757</v>
      </c>
      <c r="AB5932">
        <v>356.77</v>
      </c>
      <c r="AC5932">
        <f t="shared" si="192"/>
        <v>0.92911214447929047</v>
      </c>
      <c r="AD5932" s="42">
        <v>-1.0044673825577832E-2</v>
      </c>
      <c r="AF5932" s="32" t="s">
        <v>757</v>
      </c>
      <c r="AG5932">
        <v>356.77</v>
      </c>
      <c r="AH5932">
        <f t="shared" si="193"/>
        <v>0.92911214447929047</v>
      </c>
      <c r="AI5932" s="180">
        <v>-1.0044673825577832E-2</v>
      </c>
      <c r="AJ5932" s="42">
        <f ca="1">_xlfn.NORM.INV(RAND(),VAR!$F$6,VAR!$F$7)</f>
        <v>-8.5536418877244294E-3</v>
      </c>
    </row>
    <row r="5933" spans="27:36" x14ac:dyDescent="0.25">
      <c r="AA5933" s="32" t="s">
        <v>2216</v>
      </c>
      <c r="AB5933">
        <v>184.94</v>
      </c>
      <c r="AC5933">
        <f t="shared" si="192"/>
        <v>61.691525423728812</v>
      </c>
      <c r="AD5933" s="42">
        <v>-1.0063162402312309E-2</v>
      </c>
      <c r="AF5933" s="32" t="s">
        <v>2216</v>
      </c>
      <c r="AG5933">
        <v>184.94</v>
      </c>
      <c r="AH5933">
        <f t="shared" si="193"/>
        <v>61.691525423728812</v>
      </c>
      <c r="AI5933" s="180">
        <v>-1.0063162402312309E-2</v>
      </c>
      <c r="AJ5933" s="42">
        <f ca="1">_xlfn.NORM.INV(RAND(),VAR!$F$6,VAR!$F$7)</f>
        <v>2.175847744447288E-2</v>
      </c>
    </row>
    <row r="5934" spans="27:36" x14ac:dyDescent="0.25">
      <c r="AA5934" s="32" t="s">
        <v>7549</v>
      </c>
      <c r="AB5934">
        <v>2.95</v>
      </c>
      <c r="AC5934">
        <f t="shared" si="192"/>
        <v>-0.57122093023255816</v>
      </c>
      <c r="AD5934" s="42">
        <v>-1.0067114093959662E-2</v>
      </c>
      <c r="AF5934" s="32" t="s">
        <v>7549</v>
      </c>
      <c r="AG5934">
        <v>2.95</v>
      </c>
      <c r="AH5934">
        <f t="shared" si="193"/>
        <v>-0.57122093023255816</v>
      </c>
      <c r="AI5934" s="180">
        <v>-1.0067114093959662E-2</v>
      </c>
      <c r="AJ5934" s="42">
        <f ca="1">_xlfn.NORM.INV(RAND(),VAR!$F$6,VAR!$F$7)</f>
        <v>9.1278697804676057E-3</v>
      </c>
    </row>
    <row r="5935" spans="27:36" x14ac:dyDescent="0.25">
      <c r="AA5935" s="32" t="s">
        <v>6010</v>
      </c>
      <c r="AB5935">
        <v>6.88</v>
      </c>
      <c r="AC5935">
        <f t="shared" si="192"/>
        <v>-0.96211036457759669</v>
      </c>
      <c r="AD5935" s="42">
        <v>-1.0071942446043258E-2</v>
      </c>
      <c r="AF5935" s="32" t="s">
        <v>6010</v>
      </c>
      <c r="AG5935">
        <v>6.88</v>
      </c>
      <c r="AH5935">
        <f t="shared" si="193"/>
        <v>-0.96211036457759669</v>
      </c>
      <c r="AI5935" s="180">
        <v>-1.0071942446043258E-2</v>
      </c>
      <c r="AJ5935" s="42">
        <f ca="1">_xlfn.NORM.INV(RAND(),VAR!$F$6,VAR!$F$7)</f>
        <v>7.2777190490356464E-3</v>
      </c>
    </row>
    <row r="5936" spans="27:36" x14ac:dyDescent="0.25">
      <c r="AA5936" s="32" t="s">
        <v>2463</v>
      </c>
      <c r="AB5936">
        <v>181.58</v>
      </c>
      <c r="AC5936">
        <f t="shared" si="192"/>
        <v>19.563986409966027</v>
      </c>
      <c r="AD5936" s="42">
        <v>-1.0085591233713109E-2</v>
      </c>
      <c r="AF5936" s="32" t="s">
        <v>2463</v>
      </c>
      <c r="AG5936">
        <v>181.58</v>
      </c>
      <c r="AH5936">
        <f t="shared" si="193"/>
        <v>19.563986409966027</v>
      </c>
      <c r="AI5936" s="180">
        <v>-1.0085591233713109E-2</v>
      </c>
      <c r="AJ5936" s="42">
        <f ca="1">_xlfn.NORM.INV(RAND(),VAR!$F$6,VAR!$F$7)</f>
        <v>1.6993797186686078E-2</v>
      </c>
    </row>
    <row r="5937" spans="27:36" x14ac:dyDescent="0.25">
      <c r="AA5937" s="32" t="s">
        <v>6614</v>
      </c>
      <c r="AB5937">
        <v>8.83</v>
      </c>
      <c r="AC5937">
        <f t="shared" si="192"/>
        <v>-0.98012559364379126</v>
      </c>
      <c r="AD5937" s="42">
        <v>-1.0089686098654682E-2</v>
      </c>
      <c r="AF5937" s="32" t="s">
        <v>6614</v>
      </c>
      <c r="AG5937">
        <v>8.83</v>
      </c>
      <c r="AH5937">
        <f t="shared" si="193"/>
        <v>-0.98012559364379126</v>
      </c>
      <c r="AI5937" s="180">
        <v>-1.0089686098654682E-2</v>
      </c>
      <c r="AJ5937" s="42">
        <f ca="1">_xlfn.NORM.INV(RAND(),VAR!$F$6,VAR!$F$7)</f>
        <v>-6.9247516630132943E-3</v>
      </c>
    </row>
    <row r="5938" spans="27:36" x14ac:dyDescent="0.25">
      <c r="AA5938" s="32" t="s">
        <v>654</v>
      </c>
      <c r="AB5938">
        <v>444.29</v>
      </c>
      <c r="AC5938">
        <f t="shared" si="192"/>
        <v>7.8857999999999997</v>
      </c>
      <c r="AD5938" s="42">
        <v>-1.0093133104585261E-2</v>
      </c>
      <c r="AF5938" s="32" t="s">
        <v>654</v>
      </c>
      <c r="AG5938">
        <v>444.29</v>
      </c>
      <c r="AH5938">
        <f t="shared" si="193"/>
        <v>7.8857999999999997</v>
      </c>
      <c r="AI5938" s="180">
        <v>-1.0093133104585261E-2</v>
      </c>
      <c r="AJ5938" s="42">
        <f ca="1">_xlfn.NORM.INV(RAND(),VAR!$F$6,VAR!$F$7)</f>
        <v>-2.1956274630063607E-2</v>
      </c>
    </row>
    <row r="5939" spans="27:36" x14ac:dyDescent="0.25">
      <c r="AA5939" s="32" t="s">
        <v>4137</v>
      </c>
      <c r="AB5939">
        <v>50</v>
      </c>
      <c r="AC5939">
        <f t="shared" si="192"/>
        <v>5.3775510204081636</v>
      </c>
      <c r="AD5939" s="42">
        <v>-1.0097010492971625E-2</v>
      </c>
      <c r="AF5939" s="32" t="s">
        <v>4137</v>
      </c>
      <c r="AG5939">
        <v>50</v>
      </c>
      <c r="AH5939">
        <f t="shared" si="193"/>
        <v>5.3775510204081636</v>
      </c>
      <c r="AI5939" s="180">
        <v>-1.0097010492971625E-2</v>
      </c>
      <c r="AJ5939" s="42">
        <f ca="1">_xlfn.NORM.INV(RAND(),VAR!$F$6,VAR!$F$7)</f>
        <v>3.3420273578343863E-3</v>
      </c>
    </row>
    <row r="5940" spans="27:36" x14ac:dyDescent="0.25">
      <c r="AA5940" s="32" t="s">
        <v>6379</v>
      </c>
      <c r="AB5940">
        <v>7.84</v>
      </c>
      <c r="AC5940">
        <f t="shared" si="192"/>
        <v>-0.98014838072569821</v>
      </c>
      <c r="AD5940" s="42">
        <v>-1.0101010101010055E-2</v>
      </c>
      <c r="AF5940" s="32" t="s">
        <v>6379</v>
      </c>
      <c r="AG5940">
        <v>7.84</v>
      </c>
      <c r="AH5940">
        <f t="shared" si="193"/>
        <v>-0.98014838072569821</v>
      </c>
      <c r="AI5940" s="180">
        <v>-1.0101010101010055E-2</v>
      </c>
      <c r="AJ5940" s="42">
        <f ca="1">_xlfn.NORM.INV(RAND(),VAR!$F$6,VAR!$F$7)</f>
        <v>2.7318447259876023E-2</v>
      </c>
    </row>
    <row r="5941" spans="27:36" x14ac:dyDescent="0.25">
      <c r="AA5941" s="32" t="s">
        <v>894</v>
      </c>
      <c r="AB5941">
        <v>394.93</v>
      </c>
      <c r="AC5941">
        <f t="shared" si="192"/>
        <v>-2.1627111925878295E-2</v>
      </c>
      <c r="AD5941" s="42">
        <v>-1.0101263284539752E-2</v>
      </c>
      <c r="AF5941" s="32" t="s">
        <v>894</v>
      </c>
      <c r="AG5941">
        <v>394.93</v>
      </c>
      <c r="AH5941">
        <f t="shared" si="193"/>
        <v>-2.1627111925878295E-2</v>
      </c>
      <c r="AI5941" s="180">
        <v>-1.0101263284539752E-2</v>
      </c>
      <c r="AJ5941" s="42">
        <f ca="1">_xlfn.NORM.INV(RAND(),VAR!$F$6,VAR!$F$7)</f>
        <v>-1.9557651026784712E-2</v>
      </c>
    </row>
    <row r="5942" spans="27:36" x14ac:dyDescent="0.25">
      <c r="AA5942" s="32" t="s">
        <v>493</v>
      </c>
      <c r="AB5942">
        <v>403.66</v>
      </c>
      <c r="AC5942">
        <f t="shared" si="192"/>
        <v>0.89059060465551987</v>
      </c>
      <c r="AD5942" s="42">
        <v>-1.0103487174456638E-2</v>
      </c>
      <c r="AF5942" s="32" t="s">
        <v>493</v>
      </c>
      <c r="AG5942">
        <v>403.66</v>
      </c>
      <c r="AH5942">
        <f t="shared" si="193"/>
        <v>0.89059060465551987</v>
      </c>
      <c r="AI5942" s="180">
        <v>-1.0103487174456638E-2</v>
      </c>
      <c r="AJ5942" s="42">
        <f ca="1">_xlfn.NORM.INV(RAND(),VAR!$F$6,VAR!$F$7)</f>
        <v>-1.175401824268608E-3</v>
      </c>
    </row>
    <row r="5943" spans="27:36" x14ac:dyDescent="0.25">
      <c r="AA5943" s="32" t="s">
        <v>1198</v>
      </c>
      <c r="AB5943">
        <v>213.51</v>
      </c>
      <c r="AC5943">
        <f t="shared" si="192"/>
        <v>0.38221013789085245</v>
      </c>
      <c r="AD5943" s="42">
        <v>-1.0107098150122895E-2</v>
      </c>
      <c r="AF5943" s="32" t="s">
        <v>1198</v>
      </c>
      <c r="AG5943">
        <v>213.51</v>
      </c>
      <c r="AH5943">
        <f t="shared" si="193"/>
        <v>0.38221013789085245</v>
      </c>
      <c r="AI5943" s="180">
        <v>-1.0107098150122895E-2</v>
      </c>
      <c r="AJ5943" s="42">
        <f ca="1">_xlfn.NORM.INV(RAND(),VAR!$F$6,VAR!$F$7)</f>
        <v>5.5878473824016095E-3</v>
      </c>
    </row>
    <row r="5944" spans="27:36" x14ac:dyDescent="0.25">
      <c r="AA5944" s="32" t="s">
        <v>2511</v>
      </c>
      <c r="AB5944">
        <v>154.47</v>
      </c>
      <c r="AC5944">
        <f t="shared" si="192"/>
        <v>-8.6678886063974447E-2</v>
      </c>
      <c r="AD5944" s="42">
        <v>-1.0124959948734413E-2</v>
      </c>
      <c r="AF5944" s="32" t="s">
        <v>2511</v>
      </c>
      <c r="AG5944">
        <v>154.47</v>
      </c>
      <c r="AH5944">
        <f t="shared" si="193"/>
        <v>-8.6678886063974447E-2</v>
      </c>
      <c r="AI5944" s="180">
        <v>-1.0124959948734413E-2</v>
      </c>
      <c r="AJ5944" s="42">
        <f ca="1">_xlfn.NORM.INV(RAND(),VAR!$F$6,VAR!$F$7)</f>
        <v>1.9633400140598029E-3</v>
      </c>
    </row>
    <row r="5945" spans="27:36" x14ac:dyDescent="0.25">
      <c r="AA5945" s="32" t="s">
        <v>2946</v>
      </c>
      <c r="AB5945">
        <v>169.13</v>
      </c>
      <c r="AC5945">
        <f t="shared" si="192"/>
        <v>20.62787723785166</v>
      </c>
      <c r="AD5945" s="42">
        <v>-1.0125248741659987E-2</v>
      </c>
      <c r="AF5945" s="32" t="s">
        <v>2946</v>
      </c>
      <c r="AG5945">
        <v>169.13</v>
      </c>
      <c r="AH5945">
        <f t="shared" si="193"/>
        <v>20.62787723785166</v>
      </c>
      <c r="AI5945" s="180">
        <v>-1.0125248741659987E-2</v>
      </c>
      <c r="AJ5945" s="42">
        <f ca="1">_xlfn.NORM.INV(RAND(),VAR!$F$6,VAR!$F$7)</f>
        <v>-3.4497967070435875E-3</v>
      </c>
    </row>
    <row r="5946" spans="27:36" x14ac:dyDescent="0.25">
      <c r="AA5946" s="32" t="s">
        <v>5858</v>
      </c>
      <c r="AB5946">
        <v>7.82</v>
      </c>
      <c r="AC5946">
        <f t="shared" si="192"/>
        <v>-0.94727971415087975</v>
      </c>
      <c r="AD5946" s="42">
        <v>-1.0126582278481067E-2</v>
      </c>
      <c r="AF5946" s="32" t="s">
        <v>5858</v>
      </c>
      <c r="AG5946">
        <v>7.82</v>
      </c>
      <c r="AH5946">
        <f t="shared" si="193"/>
        <v>-0.94727971415087975</v>
      </c>
      <c r="AI5946" s="180">
        <v>-1.0126582278481067E-2</v>
      </c>
      <c r="AJ5946" s="42">
        <f ca="1">_xlfn.NORM.INV(RAND(),VAR!$F$6,VAR!$F$7)</f>
        <v>3.2146995261085878E-3</v>
      </c>
    </row>
    <row r="5947" spans="27:36" x14ac:dyDescent="0.25">
      <c r="AA5947" s="32" t="s">
        <v>3036</v>
      </c>
      <c r="AB5947">
        <v>148.33000000000001</v>
      </c>
      <c r="AC5947">
        <f t="shared" si="192"/>
        <v>15.894077448747154</v>
      </c>
      <c r="AD5947" s="42">
        <v>-1.0143476810143381E-2</v>
      </c>
      <c r="AF5947" s="32" t="s">
        <v>3036</v>
      </c>
      <c r="AG5947">
        <v>148.33000000000001</v>
      </c>
      <c r="AH5947">
        <f t="shared" si="193"/>
        <v>15.894077448747154</v>
      </c>
      <c r="AI5947" s="180">
        <v>-1.0143476810143381E-2</v>
      </c>
      <c r="AJ5947" s="42">
        <f ca="1">_xlfn.NORM.INV(RAND(),VAR!$F$6,VAR!$F$7)</f>
        <v>4.6348953725632181E-3</v>
      </c>
    </row>
    <row r="5948" spans="27:36" x14ac:dyDescent="0.25">
      <c r="AA5948" s="32" t="s">
        <v>6703</v>
      </c>
      <c r="AB5948">
        <v>8.7799999999999994</v>
      </c>
      <c r="AC5948">
        <f t="shared" si="192"/>
        <v>-0.93571062458812326</v>
      </c>
      <c r="AD5948" s="42">
        <v>-1.0146561443066471E-2</v>
      </c>
      <c r="AF5948" s="32" t="s">
        <v>6703</v>
      </c>
      <c r="AG5948">
        <v>8.7799999999999994</v>
      </c>
      <c r="AH5948">
        <f t="shared" si="193"/>
        <v>-0.93571062458812326</v>
      </c>
      <c r="AI5948" s="180">
        <v>-1.0146561443066471E-2</v>
      </c>
      <c r="AJ5948" s="42">
        <f ca="1">_xlfn.NORM.INV(RAND(),VAR!$F$6,VAR!$F$7)</f>
        <v>2.6316672839102929E-2</v>
      </c>
    </row>
    <row r="5949" spans="27:36" x14ac:dyDescent="0.25">
      <c r="AA5949" s="32" t="s">
        <v>3217</v>
      </c>
      <c r="AB5949">
        <v>136.57</v>
      </c>
      <c r="AC5949">
        <f t="shared" si="192"/>
        <v>69.035897435897439</v>
      </c>
      <c r="AD5949" s="42">
        <v>-1.0147133434804667E-2</v>
      </c>
      <c r="AF5949" s="32" t="s">
        <v>3217</v>
      </c>
      <c r="AG5949">
        <v>136.57</v>
      </c>
      <c r="AH5949">
        <f t="shared" si="193"/>
        <v>69.035897435897439</v>
      </c>
      <c r="AI5949" s="180">
        <v>-1.0147133434804667E-2</v>
      </c>
      <c r="AJ5949" s="42">
        <f ca="1">_xlfn.NORM.INV(RAND(),VAR!$F$6,VAR!$F$7)</f>
        <v>-1.5219436927942476E-2</v>
      </c>
    </row>
    <row r="5950" spans="27:36" x14ac:dyDescent="0.25">
      <c r="AA5950" s="32" t="s">
        <v>7779</v>
      </c>
      <c r="AB5950">
        <v>1.95</v>
      </c>
      <c r="AC5950">
        <f t="shared" si="192"/>
        <v>-0.77765108323831245</v>
      </c>
      <c r="AD5950" s="42">
        <v>-1.0152284263959421E-2</v>
      </c>
      <c r="AF5950" s="32" t="s">
        <v>7779</v>
      </c>
      <c r="AG5950">
        <v>1.95</v>
      </c>
      <c r="AH5950">
        <f t="shared" si="193"/>
        <v>-0.77765108323831245</v>
      </c>
      <c r="AI5950" s="180">
        <v>-1.0152284263959421E-2</v>
      </c>
      <c r="AJ5950" s="42">
        <f ca="1">_xlfn.NORM.INV(RAND(),VAR!$F$6,VAR!$F$7)</f>
        <v>-1.2395616657071149E-2</v>
      </c>
    </row>
    <row r="5951" spans="27:36" x14ac:dyDescent="0.25">
      <c r="AA5951" s="32" t="s">
        <v>6981</v>
      </c>
      <c r="AB5951">
        <v>8.77</v>
      </c>
      <c r="AC5951">
        <f t="shared" si="192"/>
        <v>-0.92905104764986657</v>
      </c>
      <c r="AD5951" s="42">
        <v>-1.0158013544018019E-2</v>
      </c>
      <c r="AF5951" s="32" t="s">
        <v>6981</v>
      </c>
      <c r="AG5951">
        <v>8.77</v>
      </c>
      <c r="AH5951">
        <f t="shared" si="193"/>
        <v>-0.92905104764986657</v>
      </c>
      <c r="AI5951" s="180">
        <v>-1.0158013544018019E-2</v>
      </c>
      <c r="AJ5951" s="42">
        <f ca="1">_xlfn.NORM.INV(RAND(),VAR!$F$6,VAR!$F$7)</f>
        <v>-1.3333506121872743E-2</v>
      </c>
    </row>
    <row r="5952" spans="27:36" x14ac:dyDescent="0.25">
      <c r="AA5952" s="32" t="s">
        <v>1549</v>
      </c>
      <c r="AB5952">
        <v>123.61</v>
      </c>
      <c r="AC5952">
        <f t="shared" si="192"/>
        <v>-0.25715144230769238</v>
      </c>
      <c r="AD5952" s="42">
        <v>-1.0169762972453533E-2</v>
      </c>
      <c r="AF5952" s="32" t="s">
        <v>1549</v>
      </c>
      <c r="AG5952">
        <v>123.61</v>
      </c>
      <c r="AH5952">
        <f t="shared" si="193"/>
        <v>-0.25715144230769238</v>
      </c>
      <c r="AI5952" s="180">
        <v>-1.0169762972453533E-2</v>
      </c>
      <c r="AJ5952" s="42">
        <f ca="1">_xlfn.NORM.INV(RAND(),VAR!$F$6,VAR!$F$7)</f>
        <v>2.1643288352540854E-2</v>
      </c>
    </row>
    <row r="5953" spans="27:36" x14ac:dyDescent="0.25">
      <c r="AA5953" s="32" t="s">
        <v>2951</v>
      </c>
      <c r="AB5953">
        <v>166.4</v>
      </c>
      <c r="AC5953">
        <f t="shared" si="192"/>
        <v>23.434654919236419</v>
      </c>
      <c r="AD5953" s="42">
        <v>-1.0171911248587295E-2</v>
      </c>
      <c r="AF5953" s="32" t="s">
        <v>2951</v>
      </c>
      <c r="AG5953">
        <v>166.4</v>
      </c>
      <c r="AH5953">
        <f t="shared" si="193"/>
        <v>23.434654919236419</v>
      </c>
      <c r="AI5953" s="180">
        <v>-1.0171911248587295E-2</v>
      </c>
      <c r="AJ5953" s="42">
        <f ca="1">_xlfn.NORM.INV(RAND(),VAR!$F$6,VAR!$F$7)</f>
        <v>-2.6332555389255937E-2</v>
      </c>
    </row>
    <row r="5954" spans="27:36" x14ac:dyDescent="0.25">
      <c r="AA5954" s="32" t="s">
        <v>6009</v>
      </c>
      <c r="AB5954">
        <v>6.81</v>
      </c>
      <c r="AC5954">
        <f t="shared" si="192"/>
        <v>0</v>
      </c>
      <c r="AD5954" s="42">
        <v>-1.0174418604651181E-2</v>
      </c>
      <c r="AF5954" s="32" t="s">
        <v>6009</v>
      </c>
      <c r="AG5954">
        <v>6.81</v>
      </c>
      <c r="AH5954">
        <f t="shared" si="193"/>
        <v>0</v>
      </c>
      <c r="AI5954" s="180">
        <v>-1.0174418604651181E-2</v>
      </c>
      <c r="AJ5954" s="42">
        <f ca="1">_xlfn.NORM.INV(RAND(),VAR!$F$6,VAR!$F$7)</f>
        <v>-2.6409673410949706E-2</v>
      </c>
    </row>
    <row r="5955" spans="27:36" x14ac:dyDescent="0.25">
      <c r="AA5955" s="32" t="s">
        <v>6107</v>
      </c>
      <c r="AB5955">
        <v>6.81</v>
      </c>
      <c r="AC5955">
        <f t="shared" si="192"/>
        <v>-0.75842497339482084</v>
      </c>
      <c r="AD5955" s="42">
        <v>-1.0174418604651181E-2</v>
      </c>
      <c r="AF5955" s="32" t="s">
        <v>6107</v>
      </c>
      <c r="AG5955">
        <v>6.81</v>
      </c>
      <c r="AH5955">
        <f t="shared" si="193"/>
        <v>-0.75842497339482084</v>
      </c>
      <c r="AI5955" s="180">
        <v>-1.0174418604651181E-2</v>
      </c>
      <c r="AJ5955" s="42">
        <f ca="1">_xlfn.NORM.INV(RAND(),VAR!$F$6,VAR!$F$7)</f>
        <v>3.0908889038876612E-2</v>
      </c>
    </row>
    <row r="5956" spans="27:36" x14ac:dyDescent="0.25">
      <c r="AA5956" s="32" t="s">
        <v>4820</v>
      </c>
      <c r="AB5956">
        <v>28.19</v>
      </c>
      <c r="AC5956">
        <f t="shared" ref="AC5956:AC6019" si="194">(AB5956/AB5957)-1</f>
        <v>-0.16966126656848313</v>
      </c>
      <c r="AD5956" s="42">
        <v>-1.0182584269662898E-2</v>
      </c>
      <c r="AF5956" s="32" t="s">
        <v>4820</v>
      </c>
      <c r="AG5956">
        <v>28.19</v>
      </c>
      <c r="AH5956">
        <f t="shared" ref="AH5956:AH6019" si="195">(AG5956/AG5957)-1</f>
        <v>-0.16966126656848313</v>
      </c>
      <c r="AI5956" s="180">
        <v>-1.0182584269662898E-2</v>
      </c>
      <c r="AJ5956" s="42">
        <f ca="1">_xlfn.NORM.INV(RAND(),VAR!$F$6,VAR!$F$7)</f>
        <v>-8.5391746059977174E-3</v>
      </c>
    </row>
    <row r="5957" spans="27:36" x14ac:dyDescent="0.25">
      <c r="AA5957" s="32" t="s">
        <v>5036</v>
      </c>
      <c r="AB5957">
        <v>33.950000000000003</v>
      </c>
      <c r="AC5957">
        <f t="shared" si="194"/>
        <v>2.5000000000000004</v>
      </c>
      <c r="AD5957" s="42">
        <v>-1.0204081632652851E-2</v>
      </c>
      <c r="AF5957" s="32" t="s">
        <v>5036</v>
      </c>
      <c r="AG5957">
        <v>33.950000000000003</v>
      </c>
      <c r="AH5957">
        <f t="shared" si="195"/>
        <v>2.5000000000000004</v>
      </c>
      <c r="AI5957" s="180">
        <v>-1.0204081632652851E-2</v>
      </c>
      <c r="AJ5957" s="42">
        <f ca="1">_xlfn.NORM.INV(RAND(),VAR!$F$6,VAR!$F$7)</f>
        <v>3.7557805552774173E-2</v>
      </c>
    </row>
    <row r="5958" spans="27:36" x14ac:dyDescent="0.25">
      <c r="AA5958" s="32" t="s">
        <v>5590</v>
      </c>
      <c r="AB5958">
        <v>9.6999999999999993</v>
      </c>
      <c r="AC5958">
        <f t="shared" si="194"/>
        <v>-0.93785636491767566</v>
      </c>
      <c r="AD5958" s="42">
        <v>-1.0204081632653184E-2</v>
      </c>
      <c r="AF5958" s="32" t="s">
        <v>5590</v>
      </c>
      <c r="AG5958">
        <v>9.6999999999999993</v>
      </c>
      <c r="AH5958">
        <f t="shared" si="195"/>
        <v>-0.93785636491767566</v>
      </c>
      <c r="AI5958" s="180">
        <v>-1.0204081632653184E-2</v>
      </c>
      <c r="AJ5958" s="42">
        <f ca="1">_xlfn.NORM.INV(RAND(),VAR!$F$6,VAR!$F$7)</f>
        <v>1.654283774763959E-3</v>
      </c>
    </row>
    <row r="5959" spans="27:36" x14ac:dyDescent="0.25">
      <c r="AA5959" s="32" t="s">
        <v>1505</v>
      </c>
      <c r="AB5959">
        <v>156.09</v>
      </c>
      <c r="AC5959">
        <f t="shared" si="194"/>
        <v>0.12045079319503271</v>
      </c>
      <c r="AD5959" s="42">
        <v>-1.0209258084971418E-2</v>
      </c>
      <c r="AF5959" s="32" t="s">
        <v>1505</v>
      </c>
      <c r="AG5959">
        <v>156.09</v>
      </c>
      <c r="AH5959">
        <f t="shared" si="195"/>
        <v>0.12045079319503271</v>
      </c>
      <c r="AI5959" s="180">
        <v>-1.0209258084971418E-2</v>
      </c>
      <c r="AJ5959" s="42">
        <f ca="1">_xlfn.NORM.INV(RAND(),VAR!$F$6,VAR!$F$7)</f>
        <v>1.1757342262863377E-3</v>
      </c>
    </row>
    <row r="5960" spans="27:36" x14ac:dyDescent="0.25">
      <c r="AA5960" s="32" t="s">
        <v>2801</v>
      </c>
      <c r="AB5960">
        <v>139.31</v>
      </c>
      <c r="AC5960">
        <f t="shared" si="194"/>
        <v>12.093045112781954</v>
      </c>
      <c r="AD5960" s="42">
        <v>-1.0230905861456474E-2</v>
      </c>
      <c r="AF5960" s="32" t="s">
        <v>2801</v>
      </c>
      <c r="AG5960">
        <v>139.31</v>
      </c>
      <c r="AH5960">
        <f t="shared" si="195"/>
        <v>12.093045112781954</v>
      </c>
      <c r="AI5960" s="180">
        <v>-1.0230905861456474E-2</v>
      </c>
      <c r="AJ5960" s="42">
        <f ca="1">_xlfn.NORM.INV(RAND(),VAR!$F$6,VAR!$F$7)</f>
        <v>1.4162093935946347E-2</v>
      </c>
    </row>
    <row r="5961" spans="27:36" x14ac:dyDescent="0.25">
      <c r="AA5961" s="32" t="s">
        <v>6864</v>
      </c>
      <c r="AB5961">
        <v>10.64</v>
      </c>
      <c r="AC5961">
        <f t="shared" si="194"/>
        <v>-0.91121495327102808</v>
      </c>
      <c r="AD5961" s="42">
        <v>-1.0232558139534831E-2</v>
      </c>
      <c r="AF5961" s="32" t="s">
        <v>6864</v>
      </c>
      <c r="AG5961">
        <v>10.64</v>
      </c>
      <c r="AH5961">
        <f t="shared" si="195"/>
        <v>-0.91121495327102808</v>
      </c>
      <c r="AI5961" s="180">
        <v>-1.0232558139534831E-2</v>
      </c>
      <c r="AJ5961" s="42">
        <f ca="1">_xlfn.NORM.INV(RAND(),VAR!$F$6,VAR!$F$7)</f>
        <v>4.9701067779073585E-3</v>
      </c>
    </row>
    <row r="5962" spans="27:36" x14ac:dyDescent="0.25">
      <c r="AA5962" s="32" t="s">
        <v>3484</v>
      </c>
      <c r="AB5962">
        <v>119.84</v>
      </c>
      <c r="AC5962">
        <f t="shared" si="194"/>
        <v>-0.4434588770724005</v>
      </c>
      <c r="AD5962" s="42">
        <v>-1.0241162867525522E-2</v>
      </c>
      <c r="AF5962" s="32" t="s">
        <v>3484</v>
      </c>
      <c r="AG5962">
        <v>119.84</v>
      </c>
      <c r="AH5962">
        <f t="shared" si="195"/>
        <v>-0.4434588770724005</v>
      </c>
      <c r="AI5962" s="180">
        <v>-1.0241162867525522E-2</v>
      </c>
      <c r="AJ5962" s="42">
        <f ca="1">_xlfn.NORM.INV(RAND(),VAR!$F$6,VAR!$F$7)</f>
        <v>1.8765951670222207E-2</v>
      </c>
    </row>
    <row r="5963" spans="27:36" x14ac:dyDescent="0.25">
      <c r="AA5963" s="32" t="s">
        <v>1157</v>
      </c>
      <c r="AB5963">
        <v>215.33</v>
      </c>
      <c r="AC5963">
        <f t="shared" si="194"/>
        <v>23.779056386651327</v>
      </c>
      <c r="AD5963" s="42">
        <v>-1.0250045964331655E-2</v>
      </c>
      <c r="AF5963" s="32" t="s">
        <v>1157</v>
      </c>
      <c r="AG5963">
        <v>215.33</v>
      </c>
      <c r="AH5963">
        <f t="shared" si="195"/>
        <v>23.779056386651327</v>
      </c>
      <c r="AI5963" s="180">
        <v>-1.0250045964331655E-2</v>
      </c>
      <c r="AJ5963" s="42">
        <f ca="1">_xlfn.NORM.INV(RAND(),VAR!$F$6,VAR!$F$7)</f>
        <v>1.3663811798801486E-2</v>
      </c>
    </row>
    <row r="5964" spans="27:36" x14ac:dyDescent="0.25">
      <c r="AA5964" s="32" t="s">
        <v>6459</v>
      </c>
      <c r="AB5964">
        <v>8.69</v>
      </c>
      <c r="AC5964">
        <f t="shared" si="194"/>
        <v>1.1520737327188613E-3</v>
      </c>
      <c r="AD5964" s="42">
        <v>-1.0250569476081939E-2</v>
      </c>
      <c r="AF5964" s="32" t="s">
        <v>6459</v>
      </c>
      <c r="AG5964">
        <v>8.69</v>
      </c>
      <c r="AH5964">
        <f t="shared" si="195"/>
        <v>1.1520737327188613E-3</v>
      </c>
      <c r="AI5964" s="180">
        <v>-1.0250569476081939E-2</v>
      </c>
      <c r="AJ5964" s="42">
        <f ca="1">_xlfn.NORM.INV(RAND(),VAR!$F$6,VAR!$F$7)</f>
        <v>1.015615001138742E-2</v>
      </c>
    </row>
    <row r="5965" spans="27:36" x14ac:dyDescent="0.25">
      <c r="AA5965" s="32" t="s">
        <v>6980</v>
      </c>
      <c r="AB5965">
        <v>8.68</v>
      </c>
      <c r="AC5965">
        <f t="shared" si="194"/>
        <v>-0.97824343292560656</v>
      </c>
      <c r="AD5965" s="42">
        <v>-1.0262257696693311E-2</v>
      </c>
      <c r="AF5965" s="32" t="s">
        <v>6980</v>
      </c>
      <c r="AG5965">
        <v>8.68</v>
      </c>
      <c r="AH5965">
        <f t="shared" si="195"/>
        <v>-0.97824343292560656</v>
      </c>
      <c r="AI5965" s="180">
        <v>-1.0262257696693311E-2</v>
      </c>
      <c r="AJ5965" s="42">
        <f ca="1">_xlfn.NORM.INV(RAND(),VAR!$F$6,VAR!$F$7)</f>
        <v>1.184665368689858E-2</v>
      </c>
    </row>
    <row r="5966" spans="27:36" x14ac:dyDescent="0.25">
      <c r="AA5966" s="32" t="s">
        <v>562</v>
      </c>
      <c r="AB5966">
        <v>398.96</v>
      </c>
      <c r="AC5966">
        <f t="shared" si="194"/>
        <v>68.024221453287197</v>
      </c>
      <c r="AD5966" s="42">
        <v>-1.0270404366162333E-2</v>
      </c>
      <c r="AF5966" s="32" t="s">
        <v>562</v>
      </c>
      <c r="AG5966">
        <v>398.96</v>
      </c>
      <c r="AH5966">
        <f t="shared" si="195"/>
        <v>68.024221453287197</v>
      </c>
      <c r="AI5966" s="180">
        <v>-1.0270404366162333E-2</v>
      </c>
      <c r="AJ5966" s="42">
        <f ca="1">_xlfn.NORM.INV(RAND(),VAR!$F$6,VAR!$F$7)</f>
        <v>-1.1974844388055222E-2</v>
      </c>
    </row>
    <row r="5967" spans="27:36" x14ac:dyDescent="0.25">
      <c r="AA5967" s="32" t="s">
        <v>7402</v>
      </c>
      <c r="AB5967">
        <v>5.78</v>
      </c>
      <c r="AC5967">
        <f t="shared" si="194"/>
        <v>-0.83782267115600451</v>
      </c>
      <c r="AD5967" s="42">
        <v>-1.0273972602739656E-2</v>
      </c>
      <c r="AF5967" s="32" t="s">
        <v>7402</v>
      </c>
      <c r="AG5967">
        <v>5.78</v>
      </c>
      <c r="AH5967">
        <f t="shared" si="195"/>
        <v>-0.83782267115600451</v>
      </c>
      <c r="AI5967" s="180">
        <v>-1.0273972602739656E-2</v>
      </c>
      <c r="AJ5967" s="42">
        <f ca="1">_xlfn.NORM.INV(RAND(),VAR!$F$6,VAR!$F$7)</f>
        <v>1.8266124741341632E-2</v>
      </c>
    </row>
    <row r="5968" spans="27:36" x14ac:dyDescent="0.25">
      <c r="AA5968" s="32" t="s">
        <v>4518</v>
      </c>
      <c r="AB5968">
        <v>35.64</v>
      </c>
      <c r="AC5968">
        <f t="shared" si="194"/>
        <v>-0.88819174300414105</v>
      </c>
      <c r="AD5968" s="42">
        <v>-1.0274923632324295E-2</v>
      </c>
      <c r="AF5968" s="32" t="s">
        <v>4518</v>
      </c>
      <c r="AG5968">
        <v>35.64</v>
      </c>
      <c r="AH5968">
        <f t="shared" si="195"/>
        <v>-0.88819174300414105</v>
      </c>
      <c r="AI5968" s="180">
        <v>-1.0274923632324295E-2</v>
      </c>
      <c r="AJ5968" s="42">
        <f ca="1">_xlfn.NORM.INV(RAND(),VAR!$F$6,VAR!$F$7)</f>
        <v>2.2337703671728364E-2</v>
      </c>
    </row>
    <row r="5969" spans="27:36" x14ac:dyDescent="0.25">
      <c r="AA5969" s="32" t="s">
        <v>983</v>
      </c>
      <c r="AB5969">
        <v>318.76</v>
      </c>
      <c r="AC5969">
        <f t="shared" si="194"/>
        <v>0.733804732118575</v>
      </c>
      <c r="AD5969" s="42">
        <v>-1.0277268916695115E-2</v>
      </c>
      <c r="AF5969" s="32" t="s">
        <v>983</v>
      </c>
      <c r="AG5969">
        <v>318.76</v>
      </c>
      <c r="AH5969">
        <f t="shared" si="195"/>
        <v>0.733804732118575</v>
      </c>
      <c r="AI5969" s="180">
        <v>-1.0277268916695115E-2</v>
      </c>
      <c r="AJ5969" s="42">
        <f ca="1">_xlfn.NORM.INV(RAND(),VAR!$F$6,VAR!$F$7)</f>
        <v>-1.2726170545422962E-2</v>
      </c>
    </row>
    <row r="5970" spans="27:36" x14ac:dyDescent="0.25">
      <c r="AA5970" s="32" t="s">
        <v>2131</v>
      </c>
      <c r="AB5970">
        <v>183.85</v>
      </c>
      <c r="AC5970">
        <f t="shared" si="194"/>
        <v>1.2481046710687207</v>
      </c>
      <c r="AD5970" s="42">
        <v>-1.0282084409991343E-2</v>
      </c>
      <c r="AF5970" s="32" t="s">
        <v>2131</v>
      </c>
      <c r="AG5970">
        <v>183.85</v>
      </c>
      <c r="AH5970">
        <f t="shared" si="195"/>
        <v>1.2481046710687207</v>
      </c>
      <c r="AI5970" s="180">
        <v>-1.0282084409991343E-2</v>
      </c>
      <c r="AJ5970" s="42">
        <f ca="1">_xlfn.NORM.INV(RAND(),VAR!$F$6,VAR!$F$7)</f>
        <v>-1.4016913521585867E-2</v>
      </c>
    </row>
    <row r="5971" spans="27:36" x14ac:dyDescent="0.25">
      <c r="AA5971" s="32" t="s">
        <v>3773</v>
      </c>
      <c r="AB5971">
        <v>81.78</v>
      </c>
      <c r="AC5971">
        <f t="shared" si="194"/>
        <v>9.6345903771131329</v>
      </c>
      <c r="AD5971" s="42">
        <v>-1.0286820767275717E-2</v>
      </c>
      <c r="AF5971" s="32" t="s">
        <v>3773</v>
      </c>
      <c r="AG5971">
        <v>81.78</v>
      </c>
      <c r="AH5971">
        <f t="shared" si="195"/>
        <v>9.6345903771131329</v>
      </c>
      <c r="AI5971" s="180">
        <v>-1.0286820767275717E-2</v>
      </c>
      <c r="AJ5971" s="42">
        <f ca="1">_xlfn.NORM.INV(RAND(),VAR!$F$6,VAR!$F$7)</f>
        <v>4.0935268264913324E-2</v>
      </c>
    </row>
    <row r="5972" spans="27:36" x14ac:dyDescent="0.25">
      <c r="AA5972" s="32" t="s">
        <v>6175</v>
      </c>
      <c r="AB5972">
        <v>7.69</v>
      </c>
      <c r="AC5972">
        <f t="shared" si="194"/>
        <v>-0.84900844296092681</v>
      </c>
      <c r="AD5972" s="42">
        <v>-1.0296010296010238E-2</v>
      </c>
      <c r="AF5972" s="32" t="s">
        <v>6175</v>
      </c>
      <c r="AG5972">
        <v>7.69</v>
      </c>
      <c r="AH5972">
        <f t="shared" si="195"/>
        <v>-0.84900844296092681</v>
      </c>
      <c r="AI5972" s="180">
        <v>-1.0296010296010238E-2</v>
      </c>
      <c r="AJ5972" s="42">
        <f ca="1">_xlfn.NORM.INV(RAND(),VAR!$F$6,VAR!$F$7)</f>
        <v>6.5115954640534799E-3</v>
      </c>
    </row>
    <row r="5973" spans="27:36" x14ac:dyDescent="0.25">
      <c r="AA5973" s="32" t="s">
        <v>4140</v>
      </c>
      <c r="AB5973">
        <v>50.93</v>
      </c>
      <c r="AC5973">
        <f t="shared" si="194"/>
        <v>-0.87135315365379273</v>
      </c>
      <c r="AD5973" s="42">
        <v>-1.0299261562378592E-2</v>
      </c>
      <c r="AF5973" s="32" t="s">
        <v>4140</v>
      </c>
      <c r="AG5973">
        <v>50.93</v>
      </c>
      <c r="AH5973">
        <f t="shared" si="195"/>
        <v>-0.87135315365379273</v>
      </c>
      <c r="AI5973" s="180">
        <v>-1.0299261562378592E-2</v>
      </c>
      <c r="AJ5973" s="42">
        <f ca="1">_xlfn.NORM.INV(RAND(),VAR!$F$6,VAR!$F$7)</f>
        <v>-1.1765977842321999E-2</v>
      </c>
    </row>
    <row r="5974" spans="27:36" x14ac:dyDescent="0.25">
      <c r="AA5974" s="32" t="s">
        <v>504</v>
      </c>
      <c r="AB5974">
        <v>395.89</v>
      </c>
      <c r="AC5974">
        <f t="shared" si="194"/>
        <v>9.8492737736366109</v>
      </c>
      <c r="AD5974" s="42">
        <v>-1.0299742506437393E-2</v>
      </c>
      <c r="AF5974" s="32" t="s">
        <v>504</v>
      </c>
      <c r="AG5974">
        <v>395.89</v>
      </c>
      <c r="AH5974">
        <f t="shared" si="195"/>
        <v>9.8492737736366109</v>
      </c>
      <c r="AI5974" s="180">
        <v>-1.0299742506437393E-2</v>
      </c>
      <c r="AJ5974" s="42">
        <f ca="1">_xlfn.NORM.INV(RAND(),VAR!$F$6,VAR!$F$7)</f>
        <v>2.1486357585490976E-2</v>
      </c>
    </row>
    <row r="5975" spans="27:36" x14ac:dyDescent="0.25">
      <c r="AA5975" s="32" t="s">
        <v>4597</v>
      </c>
      <c r="AB5975">
        <v>36.49</v>
      </c>
      <c r="AC5975">
        <f t="shared" si="194"/>
        <v>-0.7824350107321727</v>
      </c>
      <c r="AD5975" s="42">
        <v>-1.0306482234879177E-2</v>
      </c>
      <c r="AF5975" s="32" t="s">
        <v>4597</v>
      </c>
      <c r="AG5975">
        <v>36.49</v>
      </c>
      <c r="AH5975">
        <f t="shared" si="195"/>
        <v>-0.7824350107321727</v>
      </c>
      <c r="AI5975" s="180">
        <v>-1.0306482234879177E-2</v>
      </c>
      <c r="AJ5975" s="42">
        <f ca="1">_xlfn.NORM.INV(RAND(),VAR!$F$6,VAR!$F$7)</f>
        <v>2.1123041439781491E-2</v>
      </c>
    </row>
    <row r="5976" spans="27:36" x14ac:dyDescent="0.25">
      <c r="AA5976" s="32" t="s">
        <v>2590</v>
      </c>
      <c r="AB5976">
        <v>167.72</v>
      </c>
      <c r="AC5976">
        <f t="shared" si="194"/>
        <v>18.457076566125291</v>
      </c>
      <c r="AD5976" s="42">
        <v>-1.0326311441553049E-2</v>
      </c>
      <c r="AF5976" s="32" t="s">
        <v>2590</v>
      </c>
      <c r="AG5976">
        <v>167.72</v>
      </c>
      <c r="AH5976">
        <f t="shared" si="195"/>
        <v>18.457076566125291</v>
      </c>
      <c r="AI5976" s="180">
        <v>-1.0326311441553049E-2</v>
      </c>
      <c r="AJ5976" s="42">
        <f ca="1">_xlfn.NORM.INV(RAND(),VAR!$F$6,VAR!$F$7)</f>
        <v>2.9818684665543344E-2</v>
      </c>
    </row>
    <row r="5977" spans="27:36" x14ac:dyDescent="0.25">
      <c r="AA5977" s="32" t="s">
        <v>5811</v>
      </c>
      <c r="AB5977">
        <v>8.6199999999999992</v>
      </c>
      <c r="AC5977">
        <f t="shared" si="194"/>
        <v>-0.92731871838111302</v>
      </c>
      <c r="AD5977" s="42">
        <v>-1.0332950631458226E-2</v>
      </c>
      <c r="AF5977" s="32" t="s">
        <v>5811</v>
      </c>
      <c r="AG5977">
        <v>8.6199999999999992</v>
      </c>
      <c r="AH5977">
        <f t="shared" si="195"/>
        <v>-0.92731871838111302</v>
      </c>
      <c r="AI5977" s="180">
        <v>-1.0332950631458226E-2</v>
      </c>
      <c r="AJ5977" s="42">
        <f ca="1">_xlfn.NORM.INV(RAND(),VAR!$F$6,VAR!$F$7)</f>
        <v>-2.5443539740364046E-3</v>
      </c>
    </row>
    <row r="5978" spans="27:36" x14ac:dyDescent="0.25">
      <c r="AA5978" s="32" t="s">
        <v>3483</v>
      </c>
      <c r="AB5978">
        <v>118.6</v>
      </c>
      <c r="AC5978">
        <f t="shared" si="194"/>
        <v>2.7603043753963221</v>
      </c>
      <c r="AD5978" s="42">
        <v>-1.0347129506008135E-2</v>
      </c>
      <c r="AF5978" s="32" t="s">
        <v>3483</v>
      </c>
      <c r="AG5978">
        <v>118.6</v>
      </c>
      <c r="AH5978">
        <f t="shared" si="195"/>
        <v>2.7603043753963221</v>
      </c>
      <c r="AI5978" s="180">
        <v>-1.0347129506008135E-2</v>
      </c>
      <c r="AJ5978" s="42">
        <f ca="1">_xlfn.NORM.INV(RAND(),VAR!$F$6,VAR!$F$7)</f>
        <v>-2.6325519538158249E-2</v>
      </c>
    </row>
    <row r="5979" spans="27:36" x14ac:dyDescent="0.25">
      <c r="AA5979" s="32" t="s">
        <v>4955</v>
      </c>
      <c r="AB5979">
        <v>31.54</v>
      </c>
      <c r="AC5979">
        <f t="shared" si="194"/>
        <v>-0.83581467985424251</v>
      </c>
      <c r="AD5979" s="42">
        <v>-1.0354565422027062E-2</v>
      </c>
      <c r="AF5979" s="32" t="s">
        <v>4955</v>
      </c>
      <c r="AG5979">
        <v>31.54</v>
      </c>
      <c r="AH5979">
        <f t="shared" si="195"/>
        <v>-0.83581467985424251</v>
      </c>
      <c r="AI5979" s="180">
        <v>-1.0354565422027062E-2</v>
      </c>
      <c r="AJ5979" s="42">
        <f ca="1">_xlfn.NORM.INV(RAND(),VAR!$F$6,VAR!$F$7)</f>
        <v>6.9273049460565148E-4</v>
      </c>
    </row>
    <row r="5980" spans="27:36" x14ac:dyDescent="0.25">
      <c r="AA5980" s="32" t="s">
        <v>2154</v>
      </c>
      <c r="AB5980">
        <v>192.1</v>
      </c>
      <c r="AC5980">
        <f t="shared" si="194"/>
        <v>24.143979057591622</v>
      </c>
      <c r="AD5980" s="42">
        <v>-1.0354953376951359E-2</v>
      </c>
      <c r="AF5980" s="32" t="s">
        <v>2154</v>
      </c>
      <c r="AG5980">
        <v>192.1</v>
      </c>
      <c r="AH5980">
        <f t="shared" si="195"/>
        <v>24.143979057591622</v>
      </c>
      <c r="AI5980" s="180">
        <v>-1.0354953376951359E-2</v>
      </c>
      <c r="AJ5980" s="42">
        <f ca="1">_xlfn.NORM.INV(RAND(),VAR!$F$6,VAR!$F$7)</f>
        <v>-1.4089672686620276E-2</v>
      </c>
    </row>
    <row r="5981" spans="27:36" x14ac:dyDescent="0.25">
      <c r="AA5981" s="32" t="s">
        <v>6090</v>
      </c>
      <c r="AB5981">
        <v>7.64</v>
      </c>
      <c r="AC5981">
        <f t="shared" si="194"/>
        <v>-0.77105184297272999</v>
      </c>
      <c r="AD5981" s="42">
        <v>-1.0362694300518172E-2</v>
      </c>
      <c r="AF5981" s="32" t="s">
        <v>6090</v>
      </c>
      <c r="AG5981">
        <v>7.64</v>
      </c>
      <c r="AH5981">
        <f t="shared" si="195"/>
        <v>-0.77105184297272999</v>
      </c>
      <c r="AI5981" s="180">
        <v>-1.0362694300518172E-2</v>
      </c>
      <c r="AJ5981" s="42">
        <f ca="1">_xlfn.NORM.INV(RAND(),VAR!$F$6,VAR!$F$7)</f>
        <v>-6.2775274510548122E-3</v>
      </c>
    </row>
    <row r="5982" spans="27:36" x14ac:dyDescent="0.25">
      <c r="AA5982" s="32" t="s">
        <v>4433</v>
      </c>
      <c r="AB5982">
        <v>33.369999999999997</v>
      </c>
      <c r="AC5982">
        <f t="shared" si="194"/>
        <v>-0.77847849176845463</v>
      </c>
      <c r="AD5982" s="42">
        <v>-1.0379596678529057E-2</v>
      </c>
      <c r="AF5982" s="32" t="s">
        <v>4433</v>
      </c>
      <c r="AG5982">
        <v>33.369999999999997</v>
      </c>
      <c r="AH5982">
        <f t="shared" si="195"/>
        <v>-0.77847849176845463</v>
      </c>
      <c r="AI5982" s="180">
        <v>-1.0379596678529057E-2</v>
      </c>
      <c r="AJ5982" s="42">
        <f ca="1">_xlfn.NORM.INV(RAND(),VAR!$F$6,VAR!$F$7)</f>
        <v>2.0348384823653969E-3</v>
      </c>
    </row>
    <row r="5983" spans="27:36" x14ac:dyDescent="0.25">
      <c r="AA5983" s="32" t="s">
        <v>3170</v>
      </c>
      <c r="AB5983">
        <v>150.63999999999999</v>
      </c>
      <c r="AC5983">
        <f t="shared" si="194"/>
        <v>2.2256959314775155</v>
      </c>
      <c r="AD5983" s="42">
        <v>-1.0379713572461036E-2</v>
      </c>
      <c r="AF5983" s="32" t="s">
        <v>3170</v>
      </c>
      <c r="AG5983">
        <v>150.63999999999999</v>
      </c>
      <c r="AH5983">
        <f t="shared" si="195"/>
        <v>2.2256959314775155</v>
      </c>
      <c r="AI5983" s="180">
        <v>-1.0379713572461036E-2</v>
      </c>
      <c r="AJ5983" s="42">
        <f ca="1">_xlfn.NORM.INV(RAND(),VAR!$F$6,VAR!$F$7)</f>
        <v>3.0541223038324178E-3</v>
      </c>
    </row>
    <row r="5984" spans="27:36" x14ac:dyDescent="0.25">
      <c r="AA5984" s="32" t="s">
        <v>4275</v>
      </c>
      <c r="AB5984">
        <v>46.7</v>
      </c>
      <c r="AC5984">
        <f t="shared" si="194"/>
        <v>1.9309161124223539E-3</v>
      </c>
      <c r="AD5984" s="42">
        <v>-1.0383555838101133E-2</v>
      </c>
      <c r="AF5984" s="32" t="s">
        <v>4275</v>
      </c>
      <c r="AG5984">
        <v>46.7</v>
      </c>
      <c r="AH5984">
        <f t="shared" si="195"/>
        <v>1.9309161124223539E-3</v>
      </c>
      <c r="AI5984" s="180">
        <v>-1.0383555838101133E-2</v>
      </c>
      <c r="AJ5984" s="42">
        <f ca="1">_xlfn.NORM.INV(RAND(),VAR!$F$6,VAR!$F$7)</f>
        <v>1.5807779095007475E-2</v>
      </c>
    </row>
    <row r="5985" spans="27:36" x14ac:dyDescent="0.25">
      <c r="AA5985" s="32" t="s">
        <v>4204</v>
      </c>
      <c r="AB5985">
        <v>46.61</v>
      </c>
      <c r="AC5985">
        <f t="shared" si="194"/>
        <v>0.81786271450858039</v>
      </c>
      <c r="AD5985" s="42">
        <v>-1.0403397027600847E-2</v>
      </c>
      <c r="AF5985" s="32" t="s">
        <v>4204</v>
      </c>
      <c r="AG5985">
        <v>46.61</v>
      </c>
      <c r="AH5985">
        <f t="shared" si="195"/>
        <v>0.81786271450858039</v>
      </c>
      <c r="AI5985" s="180">
        <v>-1.0403397027600847E-2</v>
      </c>
      <c r="AJ5985" s="42">
        <f ca="1">_xlfn.NORM.INV(RAND(),VAR!$F$6,VAR!$F$7)</f>
        <v>7.9205882718760227E-3</v>
      </c>
    </row>
    <row r="5986" spans="27:36" x14ac:dyDescent="0.25">
      <c r="AA5986" s="32" t="s">
        <v>5198</v>
      </c>
      <c r="AB5986">
        <v>25.64</v>
      </c>
      <c r="AC5986">
        <f t="shared" si="194"/>
        <v>2.0023419203747075</v>
      </c>
      <c r="AD5986" s="42">
        <v>-1.0420686993438788E-2</v>
      </c>
      <c r="AF5986" s="32" t="s">
        <v>5198</v>
      </c>
      <c r="AG5986">
        <v>25.64</v>
      </c>
      <c r="AH5986">
        <f t="shared" si="195"/>
        <v>2.0023419203747075</v>
      </c>
      <c r="AI5986" s="180">
        <v>-1.0420686993438788E-2</v>
      </c>
      <c r="AJ5986" s="42">
        <f ca="1">_xlfn.NORM.INV(RAND(),VAR!$F$6,VAR!$F$7)</f>
        <v>1.603460475662603E-2</v>
      </c>
    </row>
    <row r="5987" spans="27:36" x14ac:dyDescent="0.25">
      <c r="AA5987" s="32" t="s">
        <v>7175</v>
      </c>
      <c r="AB5987">
        <v>8.5399999999999991</v>
      </c>
      <c r="AC5987">
        <f t="shared" si="194"/>
        <v>-0.83320312500000004</v>
      </c>
      <c r="AD5987" s="42">
        <v>-1.0428736964078977E-2</v>
      </c>
      <c r="AF5987" s="32" t="s">
        <v>7175</v>
      </c>
      <c r="AG5987">
        <v>8.5399999999999991</v>
      </c>
      <c r="AH5987">
        <f t="shared" si="195"/>
        <v>-0.83320312500000004</v>
      </c>
      <c r="AI5987" s="180">
        <v>-1.0428736964078977E-2</v>
      </c>
      <c r="AJ5987" s="42">
        <f ca="1">_xlfn.NORM.INV(RAND(),VAR!$F$6,VAR!$F$7)</f>
        <v>1.0481479412501526E-2</v>
      </c>
    </row>
    <row r="5988" spans="27:36" x14ac:dyDescent="0.25">
      <c r="AA5988" s="32" t="s">
        <v>4151</v>
      </c>
      <c r="AB5988">
        <v>51.2</v>
      </c>
      <c r="AC5988">
        <f t="shared" si="194"/>
        <v>0.1745813259922</v>
      </c>
      <c r="AD5988" s="42">
        <v>-1.0436799381522976E-2</v>
      </c>
      <c r="AF5988" s="32" t="s">
        <v>4151</v>
      </c>
      <c r="AG5988">
        <v>51.2</v>
      </c>
      <c r="AH5988">
        <f t="shared" si="195"/>
        <v>0.1745813259922</v>
      </c>
      <c r="AI5988" s="180">
        <v>-1.0436799381522976E-2</v>
      </c>
      <c r="AJ5988" s="42">
        <f ca="1">_xlfn.NORM.INV(RAND(),VAR!$F$6,VAR!$F$7)</f>
        <v>6.2230612074860598E-3</v>
      </c>
    </row>
    <row r="5989" spans="27:36" x14ac:dyDescent="0.25">
      <c r="AA5989" s="32" t="s">
        <v>4293</v>
      </c>
      <c r="AB5989">
        <v>43.59</v>
      </c>
      <c r="AC5989">
        <f t="shared" si="194"/>
        <v>4.7506596306068607</v>
      </c>
      <c r="AD5989" s="42">
        <v>-1.0442678774120195E-2</v>
      </c>
      <c r="AF5989" s="32" t="s">
        <v>4293</v>
      </c>
      <c r="AG5989">
        <v>43.59</v>
      </c>
      <c r="AH5989">
        <f t="shared" si="195"/>
        <v>4.7506596306068607</v>
      </c>
      <c r="AI5989" s="180">
        <v>-1.0442678774120195E-2</v>
      </c>
      <c r="AJ5989" s="42">
        <f ca="1">_xlfn.NORM.INV(RAND(),VAR!$F$6,VAR!$F$7)</f>
        <v>-8.9506661237516421E-3</v>
      </c>
    </row>
    <row r="5990" spans="27:36" x14ac:dyDescent="0.25">
      <c r="AA5990" s="32" t="s">
        <v>6167</v>
      </c>
      <c r="AB5990">
        <v>7.58</v>
      </c>
      <c r="AC5990">
        <f t="shared" si="194"/>
        <v>-0.94515989003038636</v>
      </c>
      <c r="AD5990" s="42">
        <v>-1.0443864229765065E-2</v>
      </c>
      <c r="AF5990" s="32" t="s">
        <v>6167</v>
      </c>
      <c r="AG5990">
        <v>7.58</v>
      </c>
      <c r="AH5990">
        <f t="shared" si="195"/>
        <v>-0.94515989003038636</v>
      </c>
      <c r="AI5990" s="180">
        <v>-1.0443864229765065E-2</v>
      </c>
      <c r="AJ5990" s="42">
        <f ca="1">_xlfn.NORM.INV(RAND(),VAR!$F$6,VAR!$F$7)</f>
        <v>-1.0541395685375123E-2</v>
      </c>
    </row>
    <row r="5991" spans="27:36" x14ac:dyDescent="0.25">
      <c r="AA5991" s="32" t="s">
        <v>2832</v>
      </c>
      <c r="AB5991">
        <v>138.22</v>
      </c>
      <c r="AC5991">
        <f t="shared" si="194"/>
        <v>23.334507042253524</v>
      </c>
      <c r="AD5991" s="42">
        <v>-1.0452462772050475E-2</v>
      </c>
      <c r="AF5991" s="32" t="s">
        <v>2832</v>
      </c>
      <c r="AG5991">
        <v>138.22</v>
      </c>
      <c r="AH5991">
        <f t="shared" si="195"/>
        <v>23.334507042253524</v>
      </c>
      <c r="AI5991" s="180">
        <v>-1.0452462772050475E-2</v>
      </c>
      <c r="AJ5991" s="42">
        <f ca="1">_xlfn.NORM.INV(RAND(),VAR!$F$6,VAR!$F$7)</f>
        <v>-3.9640900792657682E-2</v>
      </c>
    </row>
    <row r="5992" spans="27:36" x14ac:dyDescent="0.25">
      <c r="AA5992" s="32" t="s">
        <v>7406</v>
      </c>
      <c r="AB5992">
        <v>5.68</v>
      </c>
      <c r="AC5992">
        <f t="shared" si="194"/>
        <v>-0.98495204789911517</v>
      </c>
      <c r="AD5992" s="42">
        <v>-1.0452961672474004E-2</v>
      </c>
      <c r="AF5992" s="32" t="s">
        <v>7406</v>
      </c>
      <c r="AG5992">
        <v>5.68</v>
      </c>
      <c r="AH5992">
        <f t="shared" si="195"/>
        <v>-0.98495204789911517</v>
      </c>
      <c r="AI5992" s="180">
        <v>-1.0452961672474004E-2</v>
      </c>
      <c r="AJ5992" s="42">
        <f ca="1">_xlfn.NORM.INV(RAND(),VAR!$F$6,VAR!$F$7)</f>
        <v>1.2906388483436521E-2</v>
      </c>
    </row>
    <row r="5993" spans="27:36" x14ac:dyDescent="0.25">
      <c r="AA5993" s="32" t="s">
        <v>854</v>
      </c>
      <c r="AB5993">
        <v>377.46</v>
      </c>
      <c r="AC5993">
        <f t="shared" si="194"/>
        <v>1.5597450155974499</v>
      </c>
      <c r="AD5993" s="42">
        <v>-1.0460086511993705E-2</v>
      </c>
      <c r="AF5993" s="32" t="s">
        <v>854</v>
      </c>
      <c r="AG5993">
        <v>377.46</v>
      </c>
      <c r="AH5993">
        <f t="shared" si="195"/>
        <v>1.5597450155974499</v>
      </c>
      <c r="AI5993" s="180">
        <v>-1.0460086511993705E-2</v>
      </c>
      <c r="AJ5993" s="42">
        <f ca="1">_xlfn.NORM.INV(RAND(),VAR!$F$6,VAR!$F$7)</f>
        <v>8.9602362208228287E-3</v>
      </c>
    </row>
    <row r="5994" spans="27:36" x14ac:dyDescent="0.25">
      <c r="AA5994" s="32" t="s">
        <v>3071</v>
      </c>
      <c r="AB5994">
        <v>147.46</v>
      </c>
      <c r="AC5994">
        <f t="shared" si="194"/>
        <v>-0.29603284479877778</v>
      </c>
      <c r="AD5994" s="42">
        <v>-1.046839350422768E-2</v>
      </c>
      <c r="AF5994" s="32" t="s">
        <v>3071</v>
      </c>
      <c r="AG5994">
        <v>147.46</v>
      </c>
      <c r="AH5994">
        <f t="shared" si="195"/>
        <v>-0.29603284479877778</v>
      </c>
      <c r="AI5994" s="180">
        <v>-1.046839350422768E-2</v>
      </c>
      <c r="AJ5994" s="42">
        <f ca="1">_xlfn.NORM.INV(RAND(),VAR!$F$6,VAR!$F$7)</f>
        <v>9.9981286413779059E-3</v>
      </c>
    </row>
    <row r="5995" spans="27:36" x14ac:dyDescent="0.25">
      <c r="AA5995" s="32" t="s">
        <v>1920</v>
      </c>
      <c r="AB5995">
        <v>209.47</v>
      </c>
      <c r="AC5995">
        <f t="shared" si="194"/>
        <v>73.017667844522961</v>
      </c>
      <c r="AD5995" s="42">
        <v>-1.0487032925504236E-2</v>
      </c>
      <c r="AF5995" s="32" t="s">
        <v>1920</v>
      </c>
      <c r="AG5995">
        <v>209.47</v>
      </c>
      <c r="AH5995">
        <f t="shared" si="195"/>
        <v>73.017667844522961</v>
      </c>
      <c r="AI5995" s="180">
        <v>-1.0487032925504236E-2</v>
      </c>
      <c r="AJ5995" s="42">
        <f ca="1">_xlfn.NORM.INV(RAND(),VAR!$F$6,VAR!$F$7)</f>
        <v>-2.354491092269892E-4</v>
      </c>
    </row>
    <row r="5996" spans="27:36" x14ac:dyDescent="0.25">
      <c r="AA5996" s="32" t="s">
        <v>7689</v>
      </c>
      <c r="AB5996">
        <v>2.83</v>
      </c>
      <c r="AC5996">
        <f t="shared" si="194"/>
        <v>0</v>
      </c>
      <c r="AD5996" s="42">
        <v>-1.0489510489510412E-2</v>
      </c>
      <c r="AF5996" s="32" t="s">
        <v>7689</v>
      </c>
      <c r="AG5996">
        <v>2.83</v>
      </c>
      <c r="AH5996">
        <f t="shared" si="195"/>
        <v>0</v>
      </c>
      <c r="AI5996" s="180">
        <v>-1.0489510489510412E-2</v>
      </c>
      <c r="AJ5996" s="42">
        <f ca="1">_xlfn.NORM.INV(RAND(),VAR!$F$6,VAR!$F$7)</f>
        <v>-1.0464439931793313E-2</v>
      </c>
    </row>
    <row r="5997" spans="27:36" x14ac:dyDescent="0.25">
      <c r="AA5997" s="32" t="s">
        <v>7708</v>
      </c>
      <c r="AB5997">
        <v>2.83</v>
      </c>
      <c r="AC5997">
        <f t="shared" si="194"/>
        <v>-0.91656839622641506</v>
      </c>
      <c r="AD5997" s="42">
        <v>-1.0489510489510412E-2</v>
      </c>
      <c r="AF5997" s="32" t="s">
        <v>7708</v>
      </c>
      <c r="AG5997">
        <v>2.83</v>
      </c>
      <c r="AH5997">
        <f t="shared" si="195"/>
        <v>-0.91656839622641506</v>
      </c>
      <c r="AI5997" s="180">
        <v>-1.0489510489510412E-2</v>
      </c>
      <c r="AJ5997" s="42">
        <f ca="1">_xlfn.NORM.INV(RAND(),VAR!$F$6,VAR!$F$7)</f>
        <v>-2.4617549765232633E-3</v>
      </c>
    </row>
    <row r="5998" spans="27:36" x14ac:dyDescent="0.25">
      <c r="AA5998" s="32" t="s">
        <v>4766</v>
      </c>
      <c r="AB5998">
        <v>33.92</v>
      </c>
      <c r="AC5998">
        <f t="shared" si="194"/>
        <v>6.2170212765957444</v>
      </c>
      <c r="AD5998" s="42">
        <v>-1.0501750291715295E-2</v>
      </c>
      <c r="AF5998" s="32" t="s">
        <v>4766</v>
      </c>
      <c r="AG5998">
        <v>33.92</v>
      </c>
      <c r="AH5998">
        <f t="shared" si="195"/>
        <v>6.2170212765957444</v>
      </c>
      <c r="AI5998" s="180">
        <v>-1.0501750291715295E-2</v>
      </c>
      <c r="AJ5998" s="42">
        <f ca="1">_xlfn.NORM.INV(RAND(),VAR!$F$6,VAR!$F$7)</f>
        <v>-3.3591993067719275E-3</v>
      </c>
    </row>
    <row r="5999" spans="27:36" x14ac:dyDescent="0.25">
      <c r="AA5999" s="32" t="s">
        <v>7489</v>
      </c>
      <c r="AB5999">
        <v>4.7</v>
      </c>
      <c r="AC5999">
        <f t="shared" si="194"/>
        <v>0.66666666666666674</v>
      </c>
      <c r="AD5999" s="42">
        <v>-1.0526315789473606E-2</v>
      </c>
      <c r="AF5999" s="32" t="s">
        <v>7489</v>
      </c>
      <c r="AG5999">
        <v>4.7</v>
      </c>
      <c r="AH5999">
        <f t="shared" si="195"/>
        <v>0.66666666666666674</v>
      </c>
      <c r="AI5999" s="180">
        <v>-1.0526315789473606E-2</v>
      </c>
      <c r="AJ5999" s="42">
        <f ca="1">_xlfn.NORM.INV(RAND(),VAR!$F$6,VAR!$F$7)</f>
        <v>1.3179839893512308E-2</v>
      </c>
    </row>
    <row r="6000" spans="27:36" x14ac:dyDescent="0.25">
      <c r="AA6000" s="32" t="s">
        <v>7711</v>
      </c>
      <c r="AB6000">
        <v>2.82</v>
      </c>
      <c r="AC6000">
        <f t="shared" si="194"/>
        <v>-0.97742555235350626</v>
      </c>
      <c r="AD6000" s="42">
        <v>-1.0526315789473717E-2</v>
      </c>
      <c r="AF6000" s="32" t="s">
        <v>7711</v>
      </c>
      <c r="AG6000">
        <v>2.82</v>
      </c>
      <c r="AH6000">
        <f t="shared" si="195"/>
        <v>-0.97742555235350626</v>
      </c>
      <c r="AI6000" s="180">
        <v>-1.0526315789473717E-2</v>
      </c>
      <c r="AJ6000" s="42">
        <f ca="1">_xlfn.NORM.INV(RAND(),VAR!$F$6,VAR!$F$7)</f>
        <v>3.4161845247497477E-2</v>
      </c>
    </row>
    <row r="6001" spans="27:36" x14ac:dyDescent="0.25">
      <c r="AA6001" s="32" t="s">
        <v>3417</v>
      </c>
      <c r="AB6001">
        <v>124.92</v>
      </c>
      <c r="AC6001">
        <f t="shared" si="194"/>
        <v>-0.67534695150475588</v>
      </c>
      <c r="AD6001" s="42">
        <v>-1.0534653465346544E-2</v>
      </c>
      <c r="AF6001" s="32" t="s">
        <v>3417</v>
      </c>
      <c r="AG6001">
        <v>124.92</v>
      </c>
      <c r="AH6001">
        <f t="shared" si="195"/>
        <v>-0.67534695150475588</v>
      </c>
      <c r="AI6001" s="180">
        <v>-1.0534653465346544E-2</v>
      </c>
      <c r="AJ6001" s="42">
        <f ca="1">_xlfn.NORM.INV(RAND(),VAR!$F$6,VAR!$F$7)</f>
        <v>1.4963998147934053E-2</v>
      </c>
    </row>
    <row r="6002" spans="27:36" x14ac:dyDescent="0.25">
      <c r="AA6002" s="32" t="s">
        <v>367</v>
      </c>
      <c r="AB6002">
        <v>384.78</v>
      </c>
      <c r="AC6002">
        <f t="shared" si="194"/>
        <v>1.8090232150678931</v>
      </c>
      <c r="AD6002" s="42">
        <v>-1.0543098127957284E-2</v>
      </c>
      <c r="AF6002" s="32" t="s">
        <v>367</v>
      </c>
      <c r="AG6002">
        <v>384.78</v>
      </c>
      <c r="AH6002">
        <f t="shared" si="195"/>
        <v>1.8090232150678931</v>
      </c>
      <c r="AI6002" s="180">
        <v>-1.0543098127957284E-2</v>
      </c>
      <c r="AJ6002" s="42">
        <f ca="1">_xlfn.NORM.INV(RAND(),VAR!$F$6,VAR!$F$7)</f>
        <v>-1.7443808458968424E-2</v>
      </c>
    </row>
    <row r="6003" spans="27:36" x14ac:dyDescent="0.25">
      <c r="AA6003" s="32" t="s">
        <v>2728</v>
      </c>
      <c r="AB6003">
        <v>136.97999999999999</v>
      </c>
      <c r="AC6003">
        <f t="shared" si="194"/>
        <v>9.4325971058644313</v>
      </c>
      <c r="AD6003" s="42">
        <v>-1.0546084946547296E-2</v>
      </c>
      <c r="AF6003" s="32" t="s">
        <v>2728</v>
      </c>
      <c r="AG6003">
        <v>136.97999999999999</v>
      </c>
      <c r="AH6003">
        <f t="shared" si="195"/>
        <v>9.4325971058644313</v>
      </c>
      <c r="AI6003" s="180">
        <v>-1.0546084946547296E-2</v>
      </c>
      <c r="AJ6003" s="42">
        <f ca="1">_xlfn.NORM.INV(RAND(),VAR!$F$6,VAR!$F$7)</f>
        <v>-7.9892268785987375E-4</v>
      </c>
    </row>
    <row r="6004" spans="27:36" x14ac:dyDescent="0.25">
      <c r="AA6004" s="32" t="s">
        <v>5484</v>
      </c>
      <c r="AB6004">
        <v>13.13</v>
      </c>
      <c r="AC6004">
        <f t="shared" si="194"/>
        <v>-0.93597932614949531</v>
      </c>
      <c r="AD6004" s="42">
        <v>-1.0550113036925324E-2</v>
      </c>
      <c r="AF6004" s="32" t="s">
        <v>5484</v>
      </c>
      <c r="AG6004">
        <v>13.13</v>
      </c>
      <c r="AH6004">
        <f t="shared" si="195"/>
        <v>-0.93597932614949531</v>
      </c>
      <c r="AI6004" s="180">
        <v>-1.0550113036925324E-2</v>
      </c>
      <c r="AJ6004" s="42">
        <f ca="1">_xlfn.NORM.INV(RAND(),VAR!$F$6,VAR!$F$7)</f>
        <v>-2.7772318079367236E-2</v>
      </c>
    </row>
    <row r="6005" spans="27:36" x14ac:dyDescent="0.25">
      <c r="AA6005" s="32" t="s">
        <v>1942</v>
      </c>
      <c r="AB6005">
        <v>205.09</v>
      </c>
      <c r="AC6005">
        <f t="shared" si="194"/>
        <v>0.26653492249737543</v>
      </c>
      <c r="AD6005" s="42">
        <v>-1.05654187572366E-2</v>
      </c>
      <c r="AF6005" s="32" t="s">
        <v>1942</v>
      </c>
      <c r="AG6005">
        <v>205.09</v>
      </c>
      <c r="AH6005">
        <f t="shared" si="195"/>
        <v>0.26653492249737543</v>
      </c>
      <c r="AI6005" s="180">
        <v>-1.05654187572366E-2</v>
      </c>
      <c r="AJ6005" s="42">
        <f ca="1">_xlfn.NORM.INV(RAND(),VAR!$F$6,VAR!$F$7)</f>
        <v>-5.7235116257502968E-3</v>
      </c>
    </row>
    <row r="6006" spans="27:36" x14ac:dyDescent="0.25">
      <c r="AA6006" s="32" t="s">
        <v>1392</v>
      </c>
      <c r="AB6006">
        <v>161.93</v>
      </c>
      <c r="AC6006">
        <f t="shared" si="194"/>
        <v>4.7687923049519059</v>
      </c>
      <c r="AD6006" s="42">
        <v>-1.0570695344005787E-2</v>
      </c>
      <c r="AF6006" s="32" t="s">
        <v>1392</v>
      </c>
      <c r="AG6006">
        <v>161.93</v>
      </c>
      <c r="AH6006">
        <f t="shared" si="195"/>
        <v>4.7687923049519059</v>
      </c>
      <c r="AI6006" s="180">
        <v>-1.0570695344005787E-2</v>
      </c>
      <c r="AJ6006" s="42">
        <f ca="1">_xlfn.NORM.INV(RAND(),VAR!$F$6,VAR!$F$7)</f>
        <v>2.4692117425969821E-2</v>
      </c>
    </row>
    <row r="6007" spans="27:36" x14ac:dyDescent="0.25">
      <c r="AA6007" s="32" t="s">
        <v>5176</v>
      </c>
      <c r="AB6007">
        <v>28.07</v>
      </c>
      <c r="AC6007">
        <f t="shared" si="194"/>
        <v>2.3337292161520189</v>
      </c>
      <c r="AD6007" s="42">
        <v>-1.0574550581600284E-2</v>
      </c>
      <c r="AF6007" s="32" t="s">
        <v>5176</v>
      </c>
      <c r="AG6007">
        <v>28.07</v>
      </c>
      <c r="AH6007">
        <f t="shared" si="195"/>
        <v>2.3337292161520189</v>
      </c>
      <c r="AI6007" s="180">
        <v>-1.0574550581600284E-2</v>
      </c>
      <c r="AJ6007" s="42">
        <f ca="1">_xlfn.NORM.INV(RAND(),VAR!$F$6,VAR!$F$7)</f>
        <v>-1.9181464371112816E-2</v>
      </c>
    </row>
    <row r="6008" spans="27:36" x14ac:dyDescent="0.25">
      <c r="AA6008" s="32" t="s">
        <v>5830</v>
      </c>
      <c r="AB6008">
        <v>8.42</v>
      </c>
      <c r="AC6008">
        <f t="shared" si="194"/>
        <v>-0.97902080478385445</v>
      </c>
      <c r="AD6008" s="42">
        <v>-1.0575793184488869E-2</v>
      </c>
      <c r="AF6008" s="32" t="s">
        <v>5830</v>
      </c>
      <c r="AG6008">
        <v>8.42</v>
      </c>
      <c r="AH6008">
        <f t="shared" si="195"/>
        <v>-0.97902080478385445</v>
      </c>
      <c r="AI6008" s="180">
        <v>-1.0575793184488869E-2</v>
      </c>
      <c r="AJ6008" s="42">
        <f ca="1">_xlfn.NORM.INV(RAND(),VAR!$F$6,VAR!$F$7)</f>
        <v>-1.8998267579246702E-2</v>
      </c>
    </row>
    <row r="6009" spans="27:36" x14ac:dyDescent="0.25">
      <c r="AA6009" s="32" t="s">
        <v>554</v>
      </c>
      <c r="AB6009">
        <v>401.35</v>
      </c>
      <c r="AC6009">
        <f t="shared" si="194"/>
        <v>52.656417112299465</v>
      </c>
      <c r="AD6009" s="42">
        <v>-1.0575880090720746E-2</v>
      </c>
      <c r="AF6009" s="32" t="s">
        <v>554</v>
      </c>
      <c r="AG6009">
        <v>401.35</v>
      </c>
      <c r="AH6009">
        <f t="shared" si="195"/>
        <v>52.656417112299465</v>
      </c>
      <c r="AI6009" s="180">
        <v>-1.0575880090720746E-2</v>
      </c>
      <c r="AJ6009" s="42">
        <f ca="1">_xlfn.NORM.INV(RAND(),VAR!$F$6,VAR!$F$7)</f>
        <v>-5.1300402181081303E-3</v>
      </c>
    </row>
    <row r="6010" spans="27:36" x14ac:dyDescent="0.25">
      <c r="AA6010" s="32" t="s">
        <v>6262</v>
      </c>
      <c r="AB6010">
        <v>7.48</v>
      </c>
      <c r="AC6010">
        <f t="shared" si="194"/>
        <v>0.14373088685015301</v>
      </c>
      <c r="AD6010" s="42">
        <v>-1.058201058201047E-2</v>
      </c>
      <c r="AF6010" s="32" t="s">
        <v>6262</v>
      </c>
      <c r="AG6010">
        <v>7.48</v>
      </c>
      <c r="AH6010">
        <f t="shared" si="195"/>
        <v>0.14373088685015301</v>
      </c>
      <c r="AI6010" s="180">
        <v>-1.058201058201047E-2</v>
      </c>
      <c r="AJ6010" s="42">
        <f ca="1">_xlfn.NORM.INV(RAND(),VAR!$F$6,VAR!$F$7)</f>
        <v>2.6893074125487294E-2</v>
      </c>
    </row>
    <row r="6011" spans="27:36" x14ac:dyDescent="0.25">
      <c r="AA6011" s="32" t="s">
        <v>6295</v>
      </c>
      <c r="AB6011">
        <v>6.54</v>
      </c>
      <c r="AC6011">
        <f t="shared" si="194"/>
        <v>-0.96584856396866836</v>
      </c>
      <c r="AD6011" s="42">
        <v>-1.0590015128593033E-2</v>
      </c>
      <c r="AF6011" s="32" t="s">
        <v>6295</v>
      </c>
      <c r="AG6011">
        <v>6.54</v>
      </c>
      <c r="AH6011">
        <f t="shared" si="195"/>
        <v>-0.96584856396866836</v>
      </c>
      <c r="AI6011" s="180">
        <v>-1.0590015128593033E-2</v>
      </c>
      <c r="AJ6011" s="42">
        <f ca="1">_xlfn.NORM.INV(RAND(),VAR!$F$6,VAR!$F$7)</f>
        <v>5.964249049870341E-3</v>
      </c>
    </row>
    <row r="6012" spans="27:36" x14ac:dyDescent="0.25">
      <c r="AA6012" s="32" t="s">
        <v>1977</v>
      </c>
      <c r="AB6012">
        <v>191.5</v>
      </c>
      <c r="AC6012">
        <f t="shared" si="194"/>
        <v>0.20683135870935221</v>
      </c>
      <c r="AD6012" s="42">
        <v>-1.0591578403513324E-2</v>
      </c>
      <c r="AF6012" s="32" t="s">
        <v>1977</v>
      </c>
      <c r="AG6012">
        <v>191.5</v>
      </c>
      <c r="AH6012">
        <f t="shared" si="195"/>
        <v>0.20683135870935221</v>
      </c>
      <c r="AI6012" s="180">
        <v>-1.0591578403513324E-2</v>
      </c>
      <c r="AJ6012" s="42">
        <f ca="1">_xlfn.NORM.INV(RAND(),VAR!$F$6,VAR!$F$7)</f>
        <v>2.533035634085978E-2</v>
      </c>
    </row>
    <row r="6013" spans="27:36" x14ac:dyDescent="0.25">
      <c r="AA6013" s="32" t="s">
        <v>2622</v>
      </c>
      <c r="AB6013">
        <v>158.68</v>
      </c>
      <c r="AC6013">
        <f t="shared" si="194"/>
        <v>23.300153139356816</v>
      </c>
      <c r="AD6013" s="42">
        <v>-1.0599825414640107E-2</v>
      </c>
      <c r="AF6013" s="32" t="s">
        <v>2622</v>
      </c>
      <c r="AG6013">
        <v>158.68</v>
      </c>
      <c r="AH6013">
        <f t="shared" si="195"/>
        <v>23.300153139356816</v>
      </c>
      <c r="AI6013" s="180">
        <v>-1.0599825414640107E-2</v>
      </c>
      <c r="AJ6013" s="42">
        <f ca="1">_xlfn.NORM.INV(RAND(),VAR!$F$6,VAR!$F$7)</f>
        <v>-1.8276460564631145E-2</v>
      </c>
    </row>
    <row r="6014" spans="27:36" x14ac:dyDescent="0.25">
      <c r="AA6014" s="32" t="s">
        <v>7324</v>
      </c>
      <c r="AB6014">
        <v>6.53</v>
      </c>
      <c r="AC6014">
        <f t="shared" si="194"/>
        <v>-0.97817878028404348</v>
      </c>
      <c r="AD6014" s="42">
        <v>-1.0606060606060508E-2</v>
      </c>
      <c r="AF6014" s="32" t="s">
        <v>7324</v>
      </c>
      <c r="AG6014">
        <v>6.53</v>
      </c>
      <c r="AH6014">
        <f t="shared" si="195"/>
        <v>-0.97817878028404348</v>
      </c>
      <c r="AI6014" s="180">
        <v>-1.0606060606060508E-2</v>
      </c>
      <c r="AJ6014" s="42">
        <f ca="1">_xlfn.NORM.INV(RAND(),VAR!$F$6,VAR!$F$7)</f>
        <v>1.2498451030904426E-2</v>
      </c>
    </row>
    <row r="6015" spans="27:36" x14ac:dyDescent="0.25">
      <c r="AA6015" s="32" t="s">
        <v>262</v>
      </c>
      <c r="AB6015">
        <v>299.25</v>
      </c>
      <c r="AC6015">
        <f t="shared" si="194"/>
        <v>0.77385892116182586</v>
      </c>
      <c r="AD6015" s="42">
        <v>-1.0612973616345944E-2</v>
      </c>
      <c r="AF6015" s="32" t="s">
        <v>262</v>
      </c>
      <c r="AG6015">
        <v>299.25</v>
      </c>
      <c r="AH6015">
        <f t="shared" si="195"/>
        <v>0.77385892116182586</v>
      </c>
      <c r="AI6015" s="180">
        <v>-1.0612973616345944E-2</v>
      </c>
      <c r="AJ6015" s="42">
        <f ca="1">_xlfn.NORM.INV(RAND(),VAR!$F$6,VAR!$F$7)</f>
        <v>8.3453869495037063E-3</v>
      </c>
    </row>
    <row r="6016" spans="27:36" x14ac:dyDescent="0.25">
      <c r="AA6016" s="32" t="s">
        <v>2580</v>
      </c>
      <c r="AB6016">
        <v>168.7</v>
      </c>
      <c r="AC6016">
        <f t="shared" si="194"/>
        <v>7.829977628635354E-2</v>
      </c>
      <c r="AD6016" s="42">
        <v>-1.0615213183977512E-2</v>
      </c>
      <c r="AF6016" s="32" t="s">
        <v>2580</v>
      </c>
      <c r="AG6016">
        <v>168.7</v>
      </c>
      <c r="AH6016">
        <f t="shared" si="195"/>
        <v>7.829977628635354E-2</v>
      </c>
      <c r="AI6016" s="180">
        <v>-1.0615213183977512E-2</v>
      </c>
      <c r="AJ6016" s="42">
        <f ca="1">_xlfn.NORM.INV(RAND(),VAR!$F$6,VAR!$F$7)</f>
        <v>-2.1780751034679944E-2</v>
      </c>
    </row>
    <row r="6017" spans="27:36" x14ac:dyDescent="0.25">
      <c r="AA6017" s="32" t="s">
        <v>2505</v>
      </c>
      <c r="AB6017">
        <v>156.44999999999999</v>
      </c>
      <c r="AC6017">
        <f t="shared" si="194"/>
        <v>15.804511278195488</v>
      </c>
      <c r="AD6017" s="42">
        <v>-1.0624169986719778E-2</v>
      </c>
      <c r="AF6017" s="32" t="s">
        <v>2505</v>
      </c>
      <c r="AG6017">
        <v>156.44999999999999</v>
      </c>
      <c r="AH6017">
        <f t="shared" si="195"/>
        <v>15.804511278195488</v>
      </c>
      <c r="AI6017" s="180">
        <v>-1.0624169986719778E-2</v>
      </c>
      <c r="AJ6017" s="42">
        <f ca="1">_xlfn.NORM.INV(RAND(),VAR!$F$6,VAR!$F$7)</f>
        <v>1.8181661770058501E-2</v>
      </c>
    </row>
    <row r="6018" spans="27:36" x14ac:dyDescent="0.25">
      <c r="AA6018" s="32" t="s">
        <v>6745</v>
      </c>
      <c r="AB6018">
        <v>9.31</v>
      </c>
      <c r="AC6018">
        <f t="shared" si="194"/>
        <v>-0.95114399664147775</v>
      </c>
      <c r="AD6018" s="42">
        <v>-1.062699256110522E-2</v>
      </c>
      <c r="AF6018" s="32" t="s">
        <v>6745</v>
      </c>
      <c r="AG6018">
        <v>9.31</v>
      </c>
      <c r="AH6018">
        <f t="shared" si="195"/>
        <v>-0.95114399664147775</v>
      </c>
      <c r="AI6018" s="180">
        <v>-1.062699256110522E-2</v>
      </c>
      <c r="AJ6018" s="42">
        <f ca="1">_xlfn.NORM.INV(RAND(),VAR!$F$6,VAR!$F$7)</f>
        <v>-4.2046318722750754E-2</v>
      </c>
    </row>
    <row r="6019" spans="27:36" x14ac:dyDescent="0.25">
      <c r="AA6019" s="32" t="s">
        <v>1973</v>
      </c>
      <c r="AB6019">
        <v>190.56</v>
      </c>
      <c r="AC6019">
        <f t="shared" si="194"/>
        <v>21.794258373205743</v>
      </c>
      <c r="AD6019" s="42">
        <v>-1.064326878147559E-2</v>
      </c>
      <c r="AF6019" s="32" t="s">
        <v>1973</v>
      </c>
      <c r="AG6019">
        <v>190.56</v>
      </c>
      <c r="AH6019">
        <f t="shared" si="195"/>
        <v>21.794258373205743</v>
      </c>
      <c r="AI6019" s="180">
        <v>-1.064326878147559E-2</v>
      </c>
      <c r="AJ6019" s="42">
        <f ca="1">_xlfn.NORM.INV(RAND(),VAR!$F$6,VAR!$F$7)</f>
        <v>-3.8023760908177211E-3</v>
      </c>
    </row>
    <row r="6020" spans="27:36" x14ac:dyDescent="0.25">
      <c r="AA6020" s="32" t="s">
        <v>7187</v>
      </c>
      <c r="AB6020">
        <v>8.36</v>
      </c>
      <c r="AC6020">
        <f t="shared" ref="AC6020:AC6083" si="196">(AB6020/AB6021)-1</f>
        <v>-0.93958227939582284</v>
      </c>
      <c r="AD6020" s="42">
        <v>-1.0650887573964485E-2</v>
      </c>
      <c r="AF6020" s="32" t="s">
        <v>7187</v>
      </c>
      <c r="AG6020">
        <v>8.36</v>
      </c>
      <c r="AH6020">
        <f t="shared" ref="AH6020:AH6083" si="197">(AG6020/AG6021)-1</f>
        <v>-0.93958227939582284</v>
      </c>
      <c r="AI6020" s="180">
        <v>-1.0650887573964485E-2</v>
      </c>
      <c r="AJ6020" s="42">
        <f ca="1">_xlfn.NORM.INV(RAND(),VAR!$F$6,VAR!$F$7)</f>
        <v>-1.8114327782926098E-2</v>
      </c>
    </row>
    <row r="6021" spans="27:36" x14ac:dyDescent="0.25">
      <c r="AA6021" s="32" t="s">
        <v>2747</v>
      </c>
      <c r="AB6021">
        <v>138.37</v>
      </c>
      <c r="AC6021">
        <f t="shared" si="196"/>
        <v>1.2253136056609844</v>
      </c>
      <c r="AD6021" s="42">
        <v>-1.0653510653510723E-2</v>
      </c>
      <c r="AF6021" s="32" t="s">
        <v>2747</v>
      </c>
      <c r="AG6021">
        <v>138.37</v>
      </c>
      <c r="AH6021">
        <f t="shared" si="197"/>
        <v>1.2253136056609844</v>
      </c>
      <c r="AI6021" s="180">
        <v>-1.0653510653510723E-2</v>
      </c>
      <c r="AJ6021" s="42">
        <f ca="1">_xlfn.NORM.INV(RAND(),VAR!$F$6,VAR!$F$7)</f>
        <v>3.4259661096085886E-2</v>
      </c>
    </row>
    <row r="6022" spans="27:36" x14ac:dyDescent="0.25">
      <c r="AA6022" s="32" t="s">
        <v>4067</v>
      </c>
      <c r="AB6022">
        <v>62.18</v>
      </c>
      <c r="AC6022">
        <f t="shared" si="196"/>
        <v>0.7634713556437891</v>
      </c>
      <c r="AD6022" s="42">
        <v>-1.0660302307080372E-2</v>
      </c>
      <c r="AF6022" s="32" t="s">
        <v>4067</v>
      </c>
      <c r="AG6022">
        <v>62.18</v>
      </c>
      <c r="AH6022">
        <f t="shared" si="197"/>
        <v>0.7634713556437891</v>
      </c>
      <c r="AI6022" s="180">
        <v>-1.0660302307080372E-2</v>
      </c>
      <c r="AJ6022" s="42">
        <f ca="1">_xlfn.NORM.INV(RAND(),VAR!$F$6,VAR!$F$7)</f>
        <v>-2.010995284192766E-2</v>
      </c>
    </row>
    <row r="6023" spans="27:36" x14ac:dyDescent="0.25">
      <c r="AA6023" s="32" t="s">
        <v>4380</v>
      </c>
      <c r="AB6023">
        <v>35.26</v>
      </c>
      <c r="AC6023">
        <f t="shared" si="196"/>
        <v>-0.78986889153754469</v>
      </c>
      <c r="AD6023" s="42">
        <v>-1.0662177328844114E-2</v>
      </c>
      <c r="AF6023" s="32" t="s">
        <v>4380</v>
      </c>
      <c r="AG6023">
        <v>35.26</v>
      </c>
      <c r="AH6023">
        <f t="shared" si="197"/>
        <v>-0.78986889153754469</v>
      </c>
      <c r="AI6023" s="180">
        <v>-1.0662177328844114E-2</v>
      </c>
      <c r="AJ6023" s="42">
        <f ca="1">_xlfn.NORM.INV(RAND(),VAR!$F$6,VAR!$F$7)</f>
        <v>-3.6798032548953821E-2</v>
      </c>
    </row>
    <row r="6024" spans="27:36" x14ac:dyDescent="0.25">
      <c r="AA6024" s="32" t="s">
        <v>1824</v>
      </c>
      <c r="AB6024">
        <v>167.8</v>
      </c>
      <c r="AC6024">
        <f t="shared" si="196"/>
        <v>59.359712230215834</v>
      </c>
      <c r="AD6024" s="42">
        <v>-1.0671540593125473E-2</v>
      </c>
      <c r="AF6024" s="32" t="s">
        <v>1824</v>
      </c>
      <c r="AG6024">
        <v>167.8</v>
      </c>
      <c r="AH6024">
        <f t="shared" si="197"/>
        <v>59.359712230215834</v>
      </c>
      <c r="AI6024" s="180">
        <v>-1.0671540593125473E-2</v>
      </c>
      <c r="AJ6024" s="42">
        <f ca="1">_xlfn.NORM.INV(RAND(),VAR!$F$6,VAR!$F$7)</f>
        <v>1.2499762261433213E-2</v>
      </c>
    </row>
    <row r="6025" spans="27:36" x14ac:dyDescent="0.25">
      <c r="AA6025" s="32" t="s">
        <v>7694</v>
      </c>
      <c r="AB6025">
        <v>2.78</v>
      </c>
      <c r="AC6025">
        <f t="shared" si="196"/>
        <v>-0.91664167916041983</v>
      </c>
      <c r="AD6025" s="42">
        <v>-1.067615658362997E-2</v>
      </c>
      <c r="AF6025" s="32" t="s">
        <v>7694</v>
      </c>
      <c r="AG6025">
        <v>2.78</v>
      </c>
      <c r="AH6025">
        <f t="shared" si="197"/>
        <v>-0.91664167916041983</v>
      </c>
      <c r="AI6025" s="180">
        <v>-1.067615658362997E-2</v>
      </c>
      <c r="AJ6025" s="42">
        <f ca="1">_xlfn.NORM.INV(RAND(),VAR!$F$6,VAR!$F$7)</f>
        <v>-6.6170073342345813E-3</v>
      </c>
    </row>
    <row r="6026" spans="27:36" x14ac:dyDescent="0.25">
      <c r="AA6026" s="32" t="s">
        <v>4441</v>
      </c>
      <c r="AB6026">
        <v>33.35</v>
      </c>
      <c r="AC6026">
        <f t="shared" si="196"/>
        <v>3.5006747638326585</v>
      </c>
      <c r="AD6026" s="42">
        <v>-1.0679323642835969E-2</v>
      </c>
      <c r="AF6026" s="32" t="s">
        <v>4441</v>
      </c>
      <c r="AG6026">
        <v>33.35</v>
      </c>
      <c r="AH6026">
        <f t="shared" si="197"/>
        <v>3.5006747638326585</v>
      </c>
      <c r="AI6026" s="180">
        <v>-1.0679323642835969E-2</v>
      </c>
      <c r="AJ6026" s="42">
        <f ca="1">_xlfn.NORM.INV(RAND(),VAR!$F$6,VAR!$F$7)</f>
        <v>1.7713841309000833E-2</v>
      </c>
    </row>
    <row r="6027" spans="27:36" x14ac:dyDescent="0.25">
      <c r="AA6027" s="32" t="s">
        <v>6639</v>
      </c>
      <c r="AB6027">
        <v>7.41</v>
      </c>
      <c r="AC6027">
        <f t="shared" si="196"/>
        <v>-0.98031454226661707</v>
      </c>
      <c r="AD6027" s="42">
        <v>-1.0680907877169576E-2</v>
      </c>
      <c r="AF6027" s="32" t="s">
        <v>6639</v>
      </c>
      <c r="AG6027">
        <v>7.41</v>
      </c>
      <c r="AH6027">
        <f t="shared" si="197"/>
        <v>-0.98031454226661707</v>
      </c>
      <c r="AI6027" s="180">
        <v>-1.0680907877169576E-2</v>
      </c>
      <c r="AJ6027" s="42">
        <f ca="1">_xlfn.NORM.INV(RAND(),VAR!$F$6,VAR!$F$7)</f>
        <v>-4.7871773387938897E-3</v>
      </c>
    </row>
    <row r="6028" spans="27:36" x14ac:dyDescent="0.25">
      <c r="AA6028" s="32" t="s">
        <v>539</v>
      </c>
      <c r="AB6028">
        <v>376.42</v>
      </c>
      <c r="AC6028">
        <f t="shared" si="196"/>
        <v>44.24278846153846</v>
      </c>
      <c r="AD6028" s="42">
        <v>-1.069673315987274E-2</v>
      </c>
      <c r="AF6028" s="32" t="s">
        <v>539</v>
      </c>
      <c r="AG6028">
        <v>376.42</v>
      </c>
      <c r="AH6028">
        <f t="shared" si="197"/>
        <v>44.24278846153846</v>
      </c>
      <c r="AI6028" s="180">
        <v>-1.069673315987274E-2</v>
      </c>
      <c r="AJ6028" s="42">
        <f ca="1">_xlfn.NORM.INV(RAND(),VAR!$F$6,VAR!$F$7)</f>
        <v>4.1845717250755685E-2</v>
      </c>
    </row>
    <row r="6029" spans="27:36" x14ac:dyDescent="0.25">
      <c r="AA6029" s="32" t="s">
        <v>6393</v>
      </c>
      <c r="AB6029">
        <v>8.32</v>
      </c>
      <c r="AC6029">
        <f t="shared" si="196"/>
        <v>-0.76869613566861272</v>
      </c>
      <c r="AD6029" s="42">
        <v>-1.0701545778834753E-2</v>
      </c>
      <c r="AF6029" s="32" t="s">
        <v>6393</v>
      </c>
      <c r="AG6029">
        <v>8.32</v>
      </c>
      <c r="AH6029">
        <f t="shared" si="197"/>
        <v>-0.76869613566861272</v>
      </c>
      <c r="AI6029" s="180">
        <v>-1.0701545778834753E-2</v>
      </c>
      <c r="AJ6029" s="42">
        <f ca="1">_xlfn.NORM.INV(RAND(),VAR!$F$6,VAR!$F$7)</f>
        <v>2.3595110979536905E-2</v>
      </c>
    </row>
    <row r="6030" spans="27:36" x14ac:dyDescent="0.25">
      <c r="AA6030" s="32" t="s">
        <v>4734</v>
      </c>
      <c r="AB6030">
        <v>35.97</v>
      </c>
      <c r="AC6030">
        <f t="shared" si="196"/>
        <v>-0.73634831048889549</v>
      </c>
      <c r="AD6030" s="42">
        <v>-1.0726072607260773E-2</v>
      </c>
      <c r="AF6030" s="32" t="s">
        <v>4734</v>
      </c>
      <c r="AG6030">
        <v>35.97</v>
      </c>
      <c r="AH6030">
        <f t="shared" si="197"/>
        <v>-0.73634831048889549</v>
      </c>
      <c r="AI6030" s="180">
        <v>-1.0726072607260773E-2</v>
      </c>
      <c r="AJ6030" s="42">
        <f ca="1">_xlfn.NORM.INV(RAND(),VAR!$F$6,VAR!$F$7)</f>
        <v>-1.3144574474703338E-2</v>
      </c>
    </row>
    <row r="6031" spans="27:36" x14ac:dyDescent="0.25">
      <c r="AA6031" s="32" t="s">
        <v>2657</v>
      </c>
      <c r="AB6031">
        <v>136.43</v>
      </c>
      <c r="AC6031">
        <f t="shared" si="196"/>
        <v>-0.68831673215754363</v>
      </c>
      <c r="AD6031" s="42">
        <v>-1.0731636574577541E-2</v>
      </c>
      <c r="AF6031" s="32" t="s">
        <v>2657</v>
      </c>
      <c r="AG6031">
        <v>136.43</v>
      </c>
      <c r="AH6031">
        <f t="shared" si="197"/>
        <v>-0.68831673215754363</v>
      </c>
      <c r="AI6031" s="180">
        <v>-1.0731636574577541E-2</v>
      </c>
      <c r="AJ6031" s="42">
        <f ca="1">_xlfn.NORM.INV(RAND(),VAR!$F$6,VAR!$F$7)</f>
        <v>-3.6021610945571089E-2</v>
      </c>
    </row>
    <row r="6032" spans="27:36" x14ac:dyDescent="0.25">
      <c r="AA6032" s="32" t="s">
        <v>620</v>
      </c>
      <c r="AB6032">
        <v>437.72</v>
      </c>
      <c r="AC6032">
        <f t="shared" si="196"/>
        <v>66.863565891472874</v>
      </c>
      <c r="AD6032" s="42">
        <v>-1.0735191086401308E-2</v>
      </c>
      <c r="AF6032" s="32" t="s">
        <v>620</v>
      </c>
      <c r="AG6032">
        <v>437.72</v>
      </c>
      <c r="AH6032">
        <f t="shared" si="197"/>
        <v>66.863565891472874</v>
      </c>
      <c r="AI6032" s="180">
        <v>-1.0735191086401308E-2</v>
      </c>
      <c r="AJ6032" s="42">
        <f ca="1">_xlfn.NORM.INV(RAND(),VAR!$F$6,VAR!$F$7)</f>
        <v>3.3735399825483639E-2</v>
      </c>
    </row>
    <row r="6033" spans="27:36" x14ac:dyDescent="0.25">
      <c r="AA6033" s="32" t="s">
        <v>7272</v>
      </c>
      <c r="AB6033">
        <v>6.45</v>
      </c>
      <c r="AC6033">
        <f t="shared" si="196"/>
        <v>-0.12483039348710989</v>
      </c>
      <c r="AD6033" s="42">
        <v>-1.0736196319018343E-2</v>
      </c>
      <c r="AF6033" s="32" t="s">
        <v>7272</v>
      </c>
      <c r="AG6033">
        <v>6.45</v>
      </c>
      <c r="AH6033">
        <f t="shared" si="197"/>
        <v>-0.12483039348710989</v>
      </c>
      <c r="AI6033" s="180">
        <v>-1.0736196319018343E-2</v>
      </c>
      <c r="AJ6033" s="42">
        <f ca="1">_xlfn.NORM.INV(RAND(),VAR!$F$6,VAR!$F$7)</f>
        <v>8.6748378074769719E-3</v>
      </c>
    </row>
    <row r="6034" spans="27:36" x14ac:dyDescent="0.25">
      <c r="AA6034" s="32" t="s">
        <v>6285</v>
      </c>
      <c r="AB6034">
        <v>7.37</v>
      </c>
      <c r="AC6034">
        <f t="shared" si="196"/>
        <v>-0.95399787778540668</v>
      </c>
      <c r="AD6034" s="42">
        <v>-1.0738255033557076E-2</v>
      </c>
      <c r="AF6034" s="32" t="s">
        <v>6285</v>
      </c>
      <c r="AG6034">
        <v>7.37</v>
      </c>
      <c r="AH6034">
        <f t="shared" si="197"/>
        <v>-0.95399787778540668</v>
      </c>
      <c r="AI6034" s="180">
        <v>-1.0738255033557076E-2</v>
      </c>
      <c r="AJ6034" s="42">
        <f ca="1">_xlfn.NORM.INV(RAND(),VAR!$F$6,VAR!$F$7)</f>
        <v>-2.6329889249185393E-2</v>
      </c>
    </row>
    <row r="6035" spans="27:36" x14ac:dyDescent="0.25">
      <c r="AA6035" s="32" t="s">
        <v>2539</v>
      </c>
      <c r="AB6035">
        <v>160.21</v>
      </c>
      <c r="AC6035">
        <f t="shared" si="196"/>
        <v>23.877329192546583</v>
      </c>
      <c r="AD6035" s="42">
        <v>-1.0744056807656555E-2</v>
      </c>
      <c r="AF6035" s="32" t="s">
        <v>2539</v>
      </c>
      <c r="AG6035">
        <v>160.21</v>
      </c>
      <c r="AH6035">
        <f t="shared" si="197"/>
        <v>23.877329192546583</v>
      </c>
      <c r="AI6035" s="180">
        <v>-1.0744056807656555E-2</v>
      </c>
      <c r="AJ6035" s="42">
        <f ca="1">_xlfn.NORM.INV(RAND(),VAR!$F$6,VAR!$F$7)</f>
        <v>2.3403878936621991E-2</v>
      </c>
    </row>
    <row r="6036" spans="27:36" x14ac:dyDescent="0.25">
      <c r="AA6036" s="32" t="s">
        <v>7153</v>
      </c>
      <c r="AB6036">
        <v>6.44</v>
      </c>
      <c r="AC6036">
        <f t="shared" si="196"/>
        <v>-0.125</v>
      </c>
      <c r="AD6036" s="42">
        <v>-1.075268817204289E-2</v>
      </c>
      <c r="AF6036" s="32" t="s">
        <v>7153</v>
      </c>
      <c r="AG6036">
        <v>6.44</v>
      </c>
      <c r="AH6036">
        <f t="shared" si="197"/>
        <v>-0.125</v>
      </c>
      <c r="AI6036" s="180">
        <v>-1.075268817204289E-2</v>
      </c>
      <c r="AJ6036" s="42">
        <f ca="1">_xlfn.NORM.INV(RAND(),VAR!$F$6,VAR!$F$7)</f>
        <v>1.1134524108457907E-2</v>
      </c>
    </row>
    <row r="6037" spans="27:36" x14ac:dyDescent="0.25">
      <c r="AA6037" s="32" t="s">
        <v>6777</v>
      </c>
      <c r="AB6037">
        <v>7.36</v>
      </c>
      <c r="AC6037">
        <f t="shared" si="196"/>
        <v>-0.96390564464714823</v>
      </c>
      <c r="AD6037" s="42">
        <v>-1.0752688172043001E-2</v>
      </c>
      <c r="AF6037" s="32" t="s">
        <v>6777</v>
      </c>
      <c r="AG6037">
        <v>7.36</v>
      </c>
      <c r="AH6037">
        <f t="shared" si="197"/>
        <v>-0.96390564464714823</v>
      </c>
      <c r="AI6037" s="180">
        <v>-1.0752688172043001E-2</v>
      </c>
      <c r="AJ6037" s="42">
        <f ca="1">_xlfn.NORM.INV(RAND(),VAR!$F$6,VAR!$F$7)</f>
        <v>1.2662447529976239E-2</v>
      </c>
    </row>
    <row r="6038" spans="27:36" x14ac:dyDescent="0.25">
      <c r="AA6038" s="32" t="s">
        <v>1180</v>
      </c>
      <c r="AB6038">
        <v>203.91</v>
      </c>
      <c r="AC6038">
        <f t="shared" si="196"/>
        <v>-0.45772943648113185</v>
      </c>
      <c r="AD6038" s="42">
        <v>-1.0769902488720673E-2</v>
      </c>
      <c r="AF6038" s="32" t="s">
        <v>1180</v>
      </c>
      <c r="AG6038">
        <v>203.91</v>
      </c>
      <c r="AH6038">
        <f t="shared" si="197"/>
        <v>-0.45772943648113185</v>
      </c>
      <c r="AI6038" s="180">
        <v>-1.0769902488720673E-2</v>
      </c>
      <c r="AJ6038" s="42">
        <f ca="1">_xlfn.NORM.INV(RAND(),VAR!$F$6,VAR!$F$7)</f>
        <v>-1.1006804614429809E-2</v>
      </c>
    </row>
    <row r="6039" spans="27:36" x14ac:dyDescent="0.25">
      <c r="AA6039" s="32" t="s">
        <v>710</v>
      </c>
      <c r="AB6039">
        <v>376.03</v>
      </c>
      <c r="AC6039">
        <f t="shared" si="196"/>
        <v>44.634708737864074</v>
      </c>
      <c r="AD6039" s="42">
        <v>-1.0785783810801641E-2</v>
      </c>
      <c r="AF6039" s="32" t="s">
        <v>710</v>
      </c>
      <c r="AG6039">
        <v>376.03</v>
      </c>
      <c r="AH6039">
        <f t="shared" si="197"/>
        <v>44.634708737864074</v>
      </c>
      <c r="AI6039" s="180">
        <v>-1.0785783810801641E-2</v>
      </c>
      <c r="AJ6039" s="42">
        <f ca="1">_xlfn.NORM.INV(RAND(),VAR!$F$6,VAR!$F$7)</f>
        <v>-3.842027607303506E-2</v>
      </c>
    </row>
    <row r="6040" spans="27:36" x14ac:dyDescent="0.25">
      <c r="AA6040" s="32" t="s">
        <v>6339</v>
      </c>
      <c r="AB6040">
        <v>8.24</v>
      </c>
      <c r="AC6040">
        <f t="shared" si="196"/>
        <v>-0.941163870046412</v>
      </c>
      <c r="AD6040" s="42">
        <v>-1.0804321728691502E-2</v>
      </c>
      <c r="AF6040" s="32" t="s">
        <v>6339</v>
      </c>
      <c r="AG6040">
        <v>8.24</v>
      </c>
      <c r="AH6040">
        <f t="shared" si="197"/>
        <v>-0.941163870046412</v>
      </c>
      <c r="AI6040" s="180">
        <v>-1.0804321728691502E-2</v>
      </c>
      <c r="AJ6040" s="42">
        <f ca="1">_xlfn.NORM.INV(RAND(),VAR!$F$6,VAR!$F$7)</f>
        <v>1.9470842533289338E-2</v>
      </c>
    </row>
    <row r="6041" spans="27:36" x14ac:dyDescent="0.25">
      <c r="AA6041" s="32" t="s">
        <v>2834</v>
      </c>
      <c r="AB6041">
        <v>140.05000000000001</v>
      </c>
      <c r="AC6041">
        <f t="shared" si="196"/>
        <v>14.35635964912281</v>
      </c>
      <c r="AD6041" s="42">
        <v>-1.0806611103263197E-2</v>
      </c>
      <c r="AF6041" s="32" t="s">
        <v>2834</v>
      </c>
      <c r="AG6041">
        <v>140.05000000000001</v>
      </c>
      <c r="AH6041">
        <f t="shared" si="197"/>
        <v>14.35635964912281</v>
      </c>
      <c r="AI6041" s="180">
        <v>-1.0806611103263197E-2</v>
      </c>
      <c r="AJ6041" s="42">
        <f ca="1">_xlfn.NORM.INV(RAND(),VAR!$F$6,VAR!$F$7)</f>
        <v>-1.8848403525809826E-2</v>
      </c>
    </row>
    <row r="6042" spans="27:36" x14ac:dyDescent="0.25">
      <c r="AA6042" s="32" t="s">
        <v>6814</v>
      </c>
      <c r="AB6042">
        <v>9.1199999999999992</v>
      </c>
      <c r="AC6042">
        <f t="shared" si="196"/>
        <v>-0.72961755114141713</v>
      </c>
      <c r="AD6042" s="42">
        <v>-1.0845986984815759E-2</v>
      </c>
      <c r="AF6042" s="32" t="s">
        <v>6814</v>
      </c>
      <c r="AG6042">
        <v>9.1199999999999992</v>
      </c>
      <c r="AH6042">
        <f t="shared" si="197"/>
        <v>-0.72961755114141713</v>
      </c>
      <c r="AI6042" s="180">
        <v>-1.0845986984815759E-2</v>
      </c>
      <c r="AJ6042" s="42">
        <f ca="1">_xlfn.NORM.INV(RAND(),VAR!$F$6,VAR!$F$7)</f>
        <v>-6.8197945102944808E-3</v>
      </c>
    </row>
    <row r="6043" spans="27:36" x14ac:dyDescent="0.25">
      <c r="AA6043" s="32" t="s">
        <v>4971</v>
      </c>
      <c r="AB6043">
        <v>33.729999999999997</v>
      </c>
      <c r="AC6043">
        <f t="shared" si="196"/>
        <v>-0.74985167606051617</v>
      </c>
      <c r="AD6043" s="42">
        <v>-1.0850439882698071E-2</v>
      </c>
      <c r="AF6043" s="32" t="s">
        <v>4971</v>
      </c>
      <c r="AG6043">
        <v>33.729999999999997</v>
      </c>
      <c r="AH6043">
        <f t="shared" si="197"/>
        <v>-0.74985167606051617</v>
      </c>
      <c r="AI6043" s="180">
        <v>-1.0850439882698071E-2</v>
      </c>
      <c r="AJ6043" s="42">
        <f ca="1">_xlfn.NORM.INV(RAND(),VAR!$F$6,VAR!$F$7)</f>
        <v>-1.4689223965026159E-2</v>
      </c>
    </row>
    <row r="6044" spans="27:36" x14ac:dyDescent="0.25">
      <c r="AA6044" s="32" t="s">
        <v>2711</v>
      </c>
      <c r="AB6044">
        <v>134.84</v>
      </c>
      <c r="AC6044">
        <f t="shared" si="196"/>
        <v>2.7951027300872502</v>
      </c>
      <c r="AD6044" s="42">
        <v>-1.085680751173701E-2</v>
      </c>
      <c r="AF6044" s="32" t="s">
        <v>2711</v>
      </c>
      <c r="AG6044">
        <v>134.84</v>
      </c>
      <c r="AH6044">
        <f t="shared" si="197"/>
        <v>2.7951027300872502</v>
      </c>
      <c r="AI6044" s="180">
        <v>-1.085680751173701E-2</v>
      </c>
      <c r="AJ6044" s="42">
        <f ca="1">_xlfn.NORM.INV(RAND(),VAR!$F$6,VAR!$F$7)</f>
        <v>1.4318739661844866E-2</v>
      </c>
    </row>
    <row r="6045" spans="27:36" x14ac:dyDescent="0.25">
      <c r="AA6045" s="32" t="s">
        <v>5115</v>
      </c>
      <c r="AB6045">
        <v>35.53</v>
      </c>
      <c r="AC6045">
        <f t="shared" si="196"/>
        <v>-0.92209187589080144</v>
      </c>
      <c r="AD6045" s="42">
        <v>-1.0857461024498916E-2</v>
      </c>
      <c r="AF6045" s="32" t="s">
        <v>5115</v>
      </c>
      <c r="AG6045">
        <v>35.53</v>
      </c>
      <c r="AH6045">
        <f t="shared" si="197"/>
        <v>-0.92209187589080144</v>
      </c>
      <c r="AI6045" s="180">
        <v>-1.0857461024498916E-2</v>
      </c>
      <c r="AJ6045" s="42">
        <f ca="1">_xlfn.NORM.INV(RAND(),VAR!$F$6,VAR!$F$7)</f>
        <v>2.1918473827911282E-2</v>
      </c>
    </row>
    <row r="6046" spans="27:36" x14ac:dyDescent="0.25">
      <c r="AA6046" s="32" t="s">
        <v>641</v>
      </c>
      <c r="AB6046">
        <v>456.05</v>
      </c>
      <c r="AC6046">
        <f t="shared" si="196"/>
        <v>2.054997320471597</v>
      </c>
      <c r="AD6046" s="42">
        <v>-1.0866264694399885E-2</v>
      </c>
      <c r="AF6046" s="32" t="s">
        <v>641</v>
      </c>
      <c r="AG6046">
        <v>456.05</v>
      </c>
      <c r="AH6046">
        <f t="shared" si="197"/>
        <v>2.054997320471597</v>
      </c>
      <c r="AI6046" s="180">
        <v>-1.0866264694399885E-2</v>
      </c>
      <c r="AJ6046" s="42">
        <f ca="1">_xlfn.NORM.INV(RAND(),VAR!$F$6,VAR!$F$7)</f>
        <v>1.0438546263511223E-2</v>
      </c>
    </row>
    <row r="6047" spans="27:36" x14ac:dyDescent="0.25">
      <c r="AA6047" s="32" t="s">
        <v>3174</v>
      </c>
      <c r="AB6047">
        <v>149.28</v>
      </c>
      <c r="AC6047">
        <f t="shared" si="196"/>
        <v>19.505494505494504</v>
      </c>
      <c r="AD6047" s="42">
        <v>-1.0866684336071963E-2</v>
      </c>
      <c r="AF6047" s="32" t="s">
        <v>3174</v>
      </c>
      <c r="AG6047">
        <v>149.28</v>
      </c>
      <c r="AH6047">
        <f t="shared" si="197"/>
        <v>19.505494505494504</v>
      </c>
      <c r="AI6047" s="180">
        <v>-1.0866684336071963E-2</v>
      </c>
      <c r="AJ6047" s="42">
        <f ca="1">_xlfn.NORM.INV(RAND(),VAR!$F$6,VAR!$F$7)</f>
        <v>-4.8799643637483219E-4</v>
      </c>
    </row>
    <row r="6048" spans="27:36" x14ac:dyDescent="0.25">
      <c r="AA6048" s="32" t="s">
        <v>6045</v>
      </c>
      <c r="AB6048">
        <v>7.28</v>
      </c>
      <c r="AC6048">
        <f t="shared" si="196"/>
        <v>0</v>
      </c>
      <c r="AD6048" s="42">
        <v>-1.0869565217391353E-2</v>
      </c>
      <c r="AF6048" s="32" t="s">
        <v>6045</v>
      </c>
      <c r="AG6048">
        <v>7.28</v>
      </c>
      <c r="AH6048">
        <f t="shared" si="197"/>
        <v>0</v>
      </c>
      <c r="AI6048" s="180">
        <v>-1.0869565217391353E-2</v>
      </c>
      <c r="AJ6048" s="42">
        <f ca="1">_xlfn.NORM.INV(RAND(),VAR!$F$6,VAR!$F$7)</f>
        <v>3.7513688673519486E-4</v>
      </c>
    </row>
    <row r="6049" spans="27:36" x14ac:dyDescent="0.25">
      <c r="AA6049" s="32" t="s">
        <v>6241</v>
      </c>
      <c r="AB6049">
        <v>7.28</v>
      </c>
      <c r="AC6049">
        <f t="shared" si="196"/>
        <v>-0.96969570827956542</v>
      </c>
      <c r="AD6049" s="42">
        <v>-1.0869565217391353E-2</v>
      </c>
      <c r="AF6049" s="32" t="s">
        <v>6241</v>
      </c>
      <c r="AG6049">
        <v>7.28</v>
      </c>
      <c r="AH6049">
        <f t="shared" si="197"/>
        <v>-0.96969570827956542</v>
      </c>
      <c r="AI6049" s="180">
        <v>-1.0869565217391353E-2</v>
      </c>
      <c r="AJ6049" s="42">
        <f ca="1">_xlfn.NORM.INV(RAND(),VAR!$F$6,VAR!$F$7)</f>
        <v>-3.965078236029617E-2</v>
      </c>
    </row>
    <row r="6050" spans="27:36" x14ac:dyDescent="0.25">
      <c r="AA6050" s="32" t="s">
        <v>1139</v>
      </c>
      <c r="AB6050">
        <v>240.23</v>
      </c>
      <c r="AC6050">
        <f t="shared" si="196"/>
        <v>28.3679706601467</v>
      </c>
      <c r="AD6050" s="42">
        <v>-1.0870012764030212E-2</v>
      </c>
      <c r="AF6050" s="32" t="s">
        <v>1139</v>
      </c>
      <c r="AG6050">
        <v>240.23</v>
      </c>
      <c r="AH6050">
        <f t="shared" si="197"/>
        <v>28.3679706601467</v>
      </c>
      <c r="AI6050" s="180">
        <v>-1.0870012764030212E-2</v>
      </c>
      <c r="AJ6050" s="42">
        <f ca="1">_xlfn.NORM.INV(RAND(),VAR!$F$6,VAR!$F$7)</f>
        <v>-2.4696273510571756E-2</v>
      </c>
    </row>
    <row r="6051" spans="27:36" x14ac:dyDescent="0.25">
      <c r="AA6051" s="32" t="s">
        <v>6576</v>
      </c>
      <c r="AB6051">
        <v>8.18</v>
      </c>
      <c r="AC6051">
        <f t="shared" si="196"/>
        <v>-0.24816176470588247</v>
      </c>
      <c r="AD6051" s="42">
        <v>-1.0882708585247869E-2</v>
      </c>
      <c r="AF6051" s="32" t="s">
        <v>6576</v>
      </c>
      <c r="AG6051">
        <v>8.18</v>
      </c>
      <c r="AH6051">
        <f t="shared" si="197"/>
        <v>-0.24816176470588247</v>
      </c>
      <c r="AI6051" s="180">
        <v>-1.0882708585247869E-2</v>
      </c>
      <c r="AJ6051" s="42">
        <f ca="1">_xlfn.NORM.INV(RAND(),VAR!$F$6,VAR!$F$7)</f>
        <v>-3.3903886184955016E-3</v>
      </c>
    </row>
    <row r="6052" spans="27:36" x14ac:dyDescent="0.25">
      <c r="AA6052" s="32" t="s">
        <v>6875</v>
      </c>
      <c r="AB6052">
        <v>10.88</v>
      </c>
      <c r="AC6052">
        <f t="shared" si="196"/>
        <v>-0.96590837876793878</v>
      </c>
      <c r="AD6052" s="42">
        <v>-1.0909090909090868E-2</v>
      </c>
      <c r="AF6052" s="32" t="s">
        <v>6875</v>
      </c>
      <c r="AG6052">
        <v>10.88</v>
      </c>
      <c r="AH6052">
        <f t="shared" si="197"/>
        <v>-0.96590837876793878</v>
      </c>
      <c r="AI6052" s="180">
        <v>-1.0909090909090868E-2</v>
      </c>
      <c r="AJ6052" s="42">
        <f ca="1">_xlfn.NORM.INV(RAND(),VAR!$F$6,VAR!$F$7)</f>
        <v>4.2872194586409396E-2</v>
      </c>
    </row>
    <row r="6053" spans="27:36" x14ac:dyDescent="0.25">
      <c r="AA6053" s="32" t="s">
        <v>334</v>
      </c>
      <c r="AB6053">
        <v>319.14</v>
      </c>
      <c r="AC6053">
        <f t="shared" si="196"/>
        <v>1.8863163606764948</v>
      </c>
      <c r="AD6053" s="42">
        <v>-1.0909316308188255E-2</v>
      </c>
      <c r="AF6053" s="32" t="s">
        <v>334</v>
      </c>
      <c r="AG6053">
        <v>319.14</v>
      </c>
      <c r="AH6053">
        <f t="shared" si="197"/>
        <v>1.8863163606764948</v>
      </c>
      <c r="AI6053" s="180">
        <v>-1.0909316308188255E-2</v>
      </c>
      <c r="AJ6053" s="42">
        <f ca="1">_xlfn.NORM.INV(RAND(),VAR!$F$6,VAR!$F$7)</f>
        <v>-2.4535177733869991E-3</v>
      </c>
    </row>
    <row r="6054" spans="27:36" x14ac:dyDescent="0.25">
      <c r="AA6054" s="32" t="s">
        <v>3555</v>
      </c>
      <c r="AB6054">
        <v>110.57</v>
      </c>
      <c r="AC6054">
        <f t="shared" si="196"/>
        <v>-0.30672769452630266</v>
      </c>
      <c r="AD6054" s="42">
        <v>-1.0913319617139372E-2</v>
      </c>
      <c r="AF6054" s="32" t="s">
        <v>3555</v>
      </c>
      <c r="AG6054">
        <v>110.57</v>
      </c>
      <c r="AH6054">
        <f t="shared" si="197"/>
        <v>-0.30672769452630266</v>
      </c>
      <c r="AI6054" s="180">
        <v>-1.0913319617139372E-2</v>
      </c>
      <c r="AJ6054" s="42">
        <f ca="1">_xlfn.NORM.INV(RAND(),VAR!$F$6,VAR!$F$7)</f>
        <v>7.128230058840836E-3</v>
      </c>
    </row>
    <row r="6055" spans="27:36" x14ac:dyDescent="0.25">
      <c r="AA6055" s="32" t="s">
        <v>1516</v>
      </c>
      <c r="AB6055">
        <v>159.49</v>
      </c>
      <c r="AC6055">
        <f t="shared" si="196"/>
        <v>0.16637414070498746</v>
      </c>
      <c r="AD6055" s="42">
        <v>-1.0914728682170471E-2</v>
      </c>
      <c r="AF6055" s="32" t="s">
        <v>1516</v>
      </c>
      <c r="AG6055">
        <v>159.49</v>
      </c>
      <c r="AH6055">
        <f t="shared" si="197"/>
        <v>0.16637414070498746</v>
      </c>
      <c r="AI6055" s="180">
        <v>-1.0914728682170471E-2</v>
      </c>
      <c r="AJ6055" s="42">
        <f ca="1">_xlfn.NORM.INV(RAND(),VAR!$F$6,VAR!$F$7)</f>
        <v>-4.9366124309150085E-3</v>
      </c>
    </row>
    <row r="6056" spans="27:36" x14ac:dyDescent="0.25">
      <c r="AA6056" s="32" t="s">
        <v>3381</v>
      </c>
      <c r="AB6056">
        <v>136.74</v>
      </c>
      <c r="AC6056">
        <f t="shared" si="196"/>
        <v>-0.22562011552837247</v>
      </c>
      <c r="AD6056" s="42">
        <v>-1.0922242314647335E-2</v>
      </c>
      <c r="AF6056" s="32" t="s">
        <v>3381</v>
      </c>
      <c r="AG6056">
        <v>136.74</v>
      </c>
      <c r="AH6056">
        <f t="shared" si="197"/>
        <v>-0.22562011552837247</v>
      </c>
      <c r="AI6056" s="180">
        <v>-1.0922242314647335E-2</v>
      </c>
      <c r="AJ6056" s="42">
        <f ca="1">_xlfn.NORM.INV(RAND(),VAR!$F$6,VAR!$F$7)</f>
        <v>-1.0558945736854375E-2</v>
      </c>
    </row>
    <row r="6057" spans="27:36" x14ac:dyDescent="0.25">
      <c r="AA6057" s="32" t="s">
        <v>2457</v>
      </c>
      <c r="AB6057">
        <v>176.58</v>
      </c>
      <c r="AC6057">
        <f t="shared" si="196"/>
        <v>0.11070574915083675</v>
      </c>
      <c r="AD6057" s="42">
        <v>-1.0922534027894448E-2</v>
      </c>
      <c r="AF6057" s="32" t="s">
        <v>2457</v>
      </c>
      <c r="AG6057">
        <v>176.58</v>
      </c>
      <c r="AH6057">
        <f t="shared" si="197"/>
        <v>0.11070574915083675</v>
      </c>
      <c r="AI6057" s="180">
        <v>-1.0922534027894448E-2</v>
      </c>
      <c r="AJ6057" s="42">
        <f ca="1">_xlfn.NORM.INV(RAND(),VAR!$F$6,VAR!$F$7)</f>
        <v>-3.487980107382679E-3</v>
      </c>
    </row>
    <row r="6058" spans="27:36" x14ac:dyDescent="0.25">
      <c r="AA6058" s="32" t="s">
        <v>1413</v>
      </c>
      <c r="AB6058">
        <v>158.97999999999999</v>
      </c>
      <c r="AC6058">
        <f t="shared" si="196"/>
        <v>-0.18455067706196149</v>
      </c>
      <c r="AD6058" s="42">
        <v>-1.0949359213637044E-2</v>
      </c>
      <c r="AF6058" s="32" t="s">
        <v>1413</v>
      </c>
      <c r="AG6058">
        <v>158.97999999999999</v>
      </c>
      <c r="AH6058">
        <f t="shared" si="197"/>
        <v>-0.18455067706196149</v>
      </c>
      <c r="AI6058" s="180">
        <v>-1.0949359213637044E-2</v>
      </c>
      <c r="AJ6058" s="42">
        <f ca="1">_xlfn.NORM.INV(RAND(),VAR!$F$6,VAR!$F$7)</f>
        <v>2.4679384628894813E-2</v>
      </c>
    </row>
    <row r="6059" spans="27:36" x14ac:dyDescent="0.25">
      <c r="AA6059" s="32" t="s">
        <v>1888</v>
      </c>
      <c r="AB6059">
        <v>194.96</v>
      </c>
      <c r="AC6059">
        <f t="shared" si="196"/>
        <v>1.0986006458557589</v>
      </c>
      <c r="AD6059" s="42">
        <v>-1.0957792207792139E-2</v>
      </c>
      <c r="AF6059" s="32" t="s">
        <v>1888</v>
      </c>
      <c r="AG6059">
        <v>194.96</v>
      </c>
      <c r="AH6059">
        <f t="shared" si="197"/>
        <v>1.0986006458557589</v>
      </c>
      <c r="AI6059" s="180">
        <v>-1.0957792207792139E-2</v>
      </c>
      <c r="AJ6059" s="42">
        <f ca="1">_xlfn.NORM.INV(RAND(),VAR!$F$6,VAR!$F$7)</f>
        <v>3.5175932882171544E-2</v>
      </c>
    </row>
    <row r="6060" spans="27:36" x14ac:dyDescent="0.25">
      <c r="AA6060" s="32" t="s">
        <v>3619</v>
      </c>
      <c r="AB6060">
        <v>92.9</v>
      </c>
      <c r="AC6060">
        <f t="shared" si="196"/>
        <v>-0.44012535406496711</v>
      </c>
      <c r="AD6060" s="42">
        <v>-1.0965612690301274E-2</v>
      </c>
      <c r="AF6060" s="32" t="s">
        <v>3619</v>
      </c>
      <c r="AG6060">
        <v>92.9</v>
      </c>
      <c r="AH6060">
        <f t="shared" si="197"/>
        <v>-0.44012535406496711</v>
      </c>
      <c r="AI6060" s="180">
        <v>-1.0965612690301274E-2</v>
      </c>
      <c r="AJ6060" s="42">
        <f ca="1">_xlfn.NORM.INV(RAND(),VAR!$F$6,VAR!$F$7)</f>
        <v>-2.7140674446956427E-2</v>
      </c>
    </row>
    <row r="6061" spans="27:36" x14ac:dyDescent="0.25">
      <c r="AA6061" s="32" t="s">
        <v>1734</v>
      </c>
      <c r="AB6061">
        <v>165.93</v>
      </c>
      <c r="AC6061">
        <f t="shared" si="196"/>
        <v>0.48629523468290947</v>
      </c>
      <c r="AD6061" s="42">
        <v>-1.0967395839542204E-2</v>
      </c>
      <c r="AF6061" s="32" t="s">
        <v>1734</v>
      </c>
      <c r="AG6061">
        <v>165.93</v>
      </c>
      <c r="AH6061">
        <f t="shared" si="197"/>
        <v>0.48629523468290947</v>
      </c>
      <c r="AI6061" s="180">
        <v>-1.0967395839542204E-2</v>
      </c>
      <c r="AJ6061" s="42">
        <f ca="1">_xlfn.NORM.INV(RAND(),VAR!$F$6,VAR!$F$7)</f>
        <v>-1.7411117068557455E-2</v>
      </c>
    </row>
    <row r="6062" spans="27:36" x14ac:dyDescent="0.25">
      <c r="AA6062" s="32" t="s">
        <v>3534</v>
      </c>
      <c r="AB6062">
        <v>111.64</v>
      </c>
      <c r="AC6062">
        <f t="shared" si="196"/>
        <v>14.505555555555555</v>
      </c>
      <c r="AD6062" s="42">
        <v>-1.0985116938341588E-2</v>
      </c>
      <c r="AF6062" s="32" t="s">
        <v>3534</v>
      </c>
      <c r="AG6062">
        <v>111.64</v>
      </c>
      <c r="AH6062">
        <f t="shared" si="197"/>
        <v>14.505555555555555</v>
      </c>
      <c r="AI6062" s="180">
        <v>-1.0985116938341588E-2</v>
      </c>
      <c r="AJ6062" s="42">
        <f ca="1">_xlfn.NORM.INV(RAND(),VAR!$F$6,VAR!$F$7)</f>
        <v>-3.6302471795483645E-3</v>
      </c>
    </row>
    <row r="6063" spans="27:36" x14ac:dyDescent="0.25">
      <c r="AA6063" s="32" t="s">
        <v>5988</v>
      </c>
      <c r="AB6063">
        <v>7.2</v>
      </c>
      <c r="AC6063">
        <f t="shared" si="196"/>
        <v>-0.9547852298417483</v>
      </c>
      <c r="AD6063" s="42">
        <v>-1.098901098901095E-2</v>
      </c>
      <c r="AF6063" s="32" t="s">
        <v>5988</v>
      </c>
      <c r="AG6063">
        <v>7.2</v>
      </c>
      <c r="AH6063">
        <f t="shared" si="197"/>
        <v>-0.9547852298417483</v>
      </c>
      <c r="AI6063" s="180">
        <v>-1.098901098901095E-2</v>
      </c>
      <c r="AJ6063" s="42">
        <f ca="1">_xlfn.NORM.INV(RAND(),VAR!$F$6,VAR!$F$7)</f>
        <v>-6.5584764428794377E-3</v>
      </c>
    </row>
    <row r="6064" spans="27:36" x14ac:dyDescent="0.25">
      <c r="AA6064" s="32" t="s">
        <v>2534</v>
      </c>
      <c r="AB6064">
        <v>159.24</v>
      </c>
      <c r="AC6064">
        <f t="shared" si="196"/>
        <v>1.360509931811444</v>
      </c>
      <c r="AD6064" s="42">
        <v>-1.0993106018259646E-2</v>
      </c>
      <c r="AF6064" s="32" t="s">
        <v>2534</v>
      </c>
      <c r="AG6064">
        <v>159.24</v>
      </c>
      <c r="AH6064">
        <f t="shared" si="197"/>
        <v>1.360509931811444</v>
      </c>
      <c r="AI6064" s="180">
        <v>-1.0993106018259646E-2</v>
      </c>
      <c r="AJ6064" s="42">
        <f ca="1">_xlfn.NORM.INV(RAND(),VAR!$F$6,VAR!$F$7)</f>
        <v>-1.3764449576542395E-2</v>
      </c>
    </row>
    <row r="6065" spans="27:36" x14ac:dyDescent="0.25">
      <c r="AA6065" s="32" t="s">
        <v>3962</v>
      </c>
      <c r="AB6065">
        <v>67.459999999999994</v>
      </c>
      <c r="AC6065">
        <f t="shared" si="196"/>
        <v>-0.77268591838797729</v>
      </c>
      <c r="AD6065" s="42">
        <v>-1.099545521184575E-2</v>
      </c>
      <c r="AF6065" s="32" t="s">
        <v>3962</v>
      </c>
      <c r="AG6065">
        <v>67.459999999999994</v>
      </c>
      <c r="AH6065">
        <f t="shared" si="197"/>
        <v>-0.77268591838797729</v>
      </c>
      <c r="AI6065" s="180">
        <v>-1.099545521184575E-2</v>
      </c>
      <c r="AJ6065" s="42">
        <f ca="1">_xlfn.NORM.INV(RAND(),VAR!$F$6,VAR!$F$7)</f>
        <v>1.8483892057405426E-2</v>
      </c>
    </row>
    <row r="6066" spans="27:36" x14ac:dyDescent="0.25">
      <c r="AA6066" s="32" t="s">
        <v>293</v>
      </c>
      <c r="AB6066">
        <v>296.77</v>
      </c>
      <c r="AC6066">
        <f t="shared" si="196"/>
        <v>2.4376230742499709</v>
      </c>
      <c r="AD6066" s="42">
        <v>-1.0997433932082523E-2</v>
      </c>
      <c r="AF6066" s="32" t="s">
        <v>293</v>
      </c>
      <c r="AG6066">
        <v>296.77</v>
      </c>
      <c r="AH6066">
        <f t="shared" si="197"/>
        <v>2.4376230742499709</v>
      </c>
      <c r="AI6066" s="180">
        <v>-1.0997433932082523E-2</v>
      </c>
      <c r="AJ6066" s="42">
        <f ca="1">_xlfn.NORM.INV(RAND(),VAR!$F$6,VAR!$F$7)</f>
        <v>-5.0251526552445164E-4</v>
      </c>
    </row>
    <row r="6067" spans="27:36" x14ac:dyDescent="0.25">
      <c r="AA6067" s="32" t="s">
        <v>3763</v>
      </c>
      <c r="AB6067">
        <v>86.33</v>
      </c>
      <c r="AC6067">
        <f t="shared" si="196"/>
        <v>0.57421590080233398</v>
      </c>
      <c r="AD6067" s="42">
        <v>-1.0997823347462576E-2</v>
      </c>
      <c r="AF6067" s="32" t="s">
        <v>3763</v>
      </c>
      <c r="AG6067">
        <v>86.33</v>
      </c>
      <c r="AH6067">
        <f t="shared" si="197"/>
        <v>0.57421590080233398</v>
      </c>
      <c r="AI6067" s="180">
        <v>-1.0997823347462576E-2</v>
      </c>
      <c r="AJ6067" s="42">
        <f ca="1">_xlfn.NORM.INV(RAND(),VAR!$F$6,VAR!$F$7)</f>
        <v>1.8121635090461504E-3</v>
      </c>
    </row>
    <row r="6068" spans="27:36" x14ac:dyDescent="0.25">
      <c r="AA6068" s="32" t="s">
        <v>4113</v>
      </c>
      <c r="AB6068">
        <v>54.84</v>
      </c>
      <c r="AC6068">
        <f t="shared" si="196"/>
        <v>-0.82940865399570729</v>
      </c>
      <c r="AD6068" s="42">
        <v>-1.1000901713255185E-2</v>
      </c>
      <c r="AF6068" s="32" t="s">
        <v>4113</v>
      </c>
      <c r="AG6068">
        <v>54.84</v>
      </c>
      <c r="AH6068">
        <f t="shared" si="197"/>
        <v>-0.82940865399570729</v>
      </c>
      <c r="AI6068" s="180">
        <v>-1.1000901713255185E-2</v>
      </c>
      <c r="AJ6068" s="42">
        <f ca="1">_xlfn.NORM.INV(RAND(),VAR!$F$6,VAR!$F$7)</f>
        <v>2.064620905103013E-2</v>
      </c>
    </row>
    <row r="6069" spans="27:36" x14ac:dyDescent="0.25">
      <c r="AA6069" s="32" t="s">
        <v>336</v>
      </c>
      <c r="AB6069">
        <v>321.47000000000003</v>
      </c>
      <c r="AC6069">
        <f t="shared" si="196"/>
        <v>0.77304064861287314</v>
      </c>
      <c r="AD6069" s="42">
        <v>-1.1013690201507442E-2</v>
      </c>
      <c r="AF6069" s="32" t="s">
        <v>336</v>
      </c>
      <c r="AG6069">
        <v>321.47000000000003</v>
      </c>
      <c r="AH6069">
        <f t="shared" si="197"/>
        <v>0.77304064861287314</v>
      </c>
      <c r="AI6069" s="180">
        <v>-1.1013690201507442E-2</v>
      </c>
      <c r="AJ6069" s="42">
        <f ca="1">_xlfn.NORM.INV(RAND(),VAR!$F$6,VAR!$F$7)</f>
        <v>2.4606604023818607E-2</v>
      </c>
    </row>
    <row r="6070" spans="27:36" x14ac:dyDescent="0.25">
      <c r="AA6070" s="32" t="s">
        <v>2127</v>
      </c>
      <c r="AB6070">
        <v>181.31</v>
      </c>
      <c r="AC6070">
        <f t="shared" si="196"/>
        <v>4.05041782729805</v>
      </c>
      <c r="AD6070" s="42">
        <v>-1.1018382152402806E-2</v>
      </c>
      <c r="AF6070" s="32" t="s">
        <v>2127</v>
      </c>
      <c r="AG6070">
        <v>181.31</v>
      </c>
      <c r="AH6070">
        <f t="shared" si="197"/>
        <v>4.05041782729805</v>
      </c>
      <c r="AI6070" s="180">
        <v>-1.1018382152402806E-2</v>
      </c>
      <c r="AJ6070" s="42">
        <f ca="1">_xlfn.NORM.INV(RAND(),VAR!$F$6,VAR!$F$7)</f>
        <v>-8.5633370440461182E-4</v>
      </c>
    </row>
    <row r="6071" spans="27:36" x14ac:dyDescent="0.25">
      <c r="AA6071" s="32" t="s">
        <v>4687</v>
      </c>
      <c r="AB6071">
        <v>35.9</v>
      </c>
      <c r="AC6071">
        <f t="shared" si="196"/>
        <v>4</v>
      </c>
      <c r="AD6071" s="42">
        <v>-1.1019283746556474E-2</v>
      </c>
      <c r="AF6071" s="32" t="s">
        <v>4687</v>
      </c>
      <c r="AG6071">
        <v>35.9</v>
      </c>
      <c r="AH6071">
        <f t="shared" si="197"/>
        <v>4</v>
      </c>
      <c r="AI6071" s="180">
        <v>-1.1019283746556474E-2</v>
      </c>
      <c r="AJ6071" s="42">
        <f ca="1">_xlfn.NORM.INV(RAND(),VAR!$F$6,VAR!$F$7)</f>
        <v>-2.9772028619990228E-2</v>
      </c>
    </row>
    <row r="6072" spans="27:36" x14ac:dyDescent="0.25">
      <c r="AA6072" s="32" t="s">
        <v>7136</v>
      </c>
      <c r="AB6072">
        <v>7.18</v>
      </c>
      <c r="AC6072">
        <f t="shared" si="196"/>
        <v>0.14331210191082788</v>
      </c>
      <c r="AD6072" s="42">
        <v>-1.1019283746556474E-2</v>
      </c>
      <c r="AF6072" s="32" t="s">
        <v>7136</v>
      </c>
      <c r="AG6072">
        <v>7.18</v>
      </c>
      <c r="AH6072">
        <f t="shared" si="197"/>
        <v>0.14331210191082788</v>
      </c>
      <c r="AI6072" s="180">
        <v>-1.1019283746556474E-2</v>
      </c>
      <c r="AJ6072" s="42">
        <f ca="1">_xlfn.NORM.INV(RAND(),VAR!$F$6,VAR!$F$7)</f>
        <v>-1.6375724843690868E-2</v>
      </c>
    </row>
    <row r="6073" spans="27:36" x14ac:dyDescent="0.25">
      <c r="AA6073" s="32" t="s">
        <v>7120</v>
      </c>
      <c r="AB6073">
        <v>6.28</v>
      </c>
      <c r="AC6073">
        <f t="shared" si="196"/>
        <v>-0.41635687732342008</v>
      </c>
      <c r="AD6073" s="42">
        <v>-1.1023622047244053E-2</v>
      </c>
      <c r="AF6073" s="32" t="s">
        <v>7120</v>
      </c>
      <c r="AG6073">
        <v>6.28</v>
      </c>
      <c r="AH6073">
        <f t="shared" si="197"/>
        <v>-0.41635687732342008</v>
      </c>
      <c r="AI6073" s="180">
        <v>-1.1023622047244053E-2</v>
      </c>
      <c r="AJ6073" s="42">
        <f ca="1">_xlfn.NORM.INV(RAND(),VAR!$F$6,VAR!$F$7)</f>
        <v>-8.0290792674784939E-3</v>
      </c>
    </row>
    <row r="6074" spans="27:36" x14ac:dyDescent="0.25">
      <c r="AA6074" s="32" t="s">
        <v>6842</v>
      </c>
      <c r="AB6074">
        <v>10.76</v>
      </c>
      <c r="AC6074">
        <f t="shared" si="196"/>
        <v>-0.94333561535625887</v>
      </c>
      <c r="AD6074" s="42">
        <v>-1.1029411764705954E-2</v>
      </c>
      <c r="AF6074" s="32" t="s">
        <v>6842</v>
      </c>
      <c r="AG6074">
        <v>10.76</v>
      </c>
      <c r="AH6074">
        <f t="shared" si="197"/>
        <v>-0.94333561535625887</v>
      </c>
      <c r="AI6074" s="180">
        <v>-1.1029411764705954E-2</v>
      </c>
      <c r="AJ6074" s="42">
        <f ca="1">_xlfn.NORM.INV(RAND(),VAR!$F$6,VAR!$F$7)</f>
        <v>2.1454687440493551E-2</v>
      </c>
    </row>
    <row r="6075" spans="27:36" x14ac:dyDescent="0.25">
      <c r="AA6075" s="32" t="s">
        <v>1860</v>
      </c>
      <c r="AB6075">
        <v>189.89</v>
      </c>
      <c r="AC6075">
        <f t="shared" si="196"/>
        <v>11.476346911957949</v>
      </c>
      <c r="AD6075" s="42">
        <v>-1.1041091609812037E-2</v>
      </c>
      <c r="AF6075" s="32" t="s">
        <v>1860</v>
      </c>
      <c r="AG6075">
        <v>189.89</v>
      </c>
      <c r="AH6075">
        <f t="shared" si="197"/>
        <v>11.476346911957949</v>
      </c>
      <c r="AI6075" s="180">
        <v>-1.1041091609812037E-2</v>
      </c>
      <c r="AJ6075" s="42">
        <f ca="1">_xlfn.NORM.INV(RAND(),VAR!$F$6,VAR!$F$7)</f>
        <v>2.9829184783575656E-3</v>
      </c>
    </row>
    <row r="6076" spans="27:36" x14ac:dyDescent="0.25">
      <c r="AA6076" s="32" t="s">
        <v>5423</v>
      </c>
      <c r="AB6076">
        <v>15.22</v>
      </c>
      <c r="AC6076">
        <f t="shared" si="196"/>
        <v>-0.67247686679578222</v>
      </c>
      <c r="AD6076" s="42">
        <v>-1.1046133853151341E-2</v>
      </c>
      <c r="AF6076" s="32" t="s">
        <v>5423</v>
      </c>
      <c r="AG6076">
        <v>15.22</v>
      </c>
      <c r="AH6076">
        <f t="shared" si="197"/>
        <v>-0.67247686679578222</v>
      </c>
      <c r="AI6076" s="180">
        <v>-1.1046133853151341E-2</v>
      </c>
      <c r="AJ6076" s="42">
        <f ca="1">_xlfn.NORM.INV(RAND(),VAR!$F$6,VAR!$F$7)</f>
        <v>-3.3771901848497479E-3</v>
      </c>
    </row>
    <row r="6077" spans="27:36" x14ac:dyDescent="0.25">
      <c r="AA6077" s="32" t="s">
        <v>4317</v>
      </c>
      <c r="AB6077">
        <v>46.47</v>
      </c>
      <c r="AC6077">
        <f t="shared" si="196"/>
        <v>-0.8321049208757858</v>
      </c>
      <c r="AD6077" s="42">
        <v>-1.1066184294530768E-2</v>
      </c>
      <c r="AF6077" s="32" t="s">
        <v>4317</v>
      </c>
      <c r="AG6077">
        <v>46.47</v>
      </c>
      <c r="AH6077">
        <f t="shared" si="197"/>
        <v>-0.8321049208757858</v>
      </c>
      <c r="AI6077" s="180">
        <v>-1.1066184294530768E-2</v>
      </c>
      <c r="AJ6077" s="42">
        <f ca="1">_xlfn.NORM.INV(RAND(),VAR!$F$6,VAR!$F$7)</f>
        <v>-2.7103129542153759E-2</v>
      </c>
    </row>
    <row r="6078" spans="27:36" x14ac:dyDescent="0.25">
      <c r="AA6078" s="32" t="s">
        <v>1041</v>
      </c>
      <c r="AB6078">
        <v>276.77999999999997</v>
      </c>
      <c r="AC6078">
        <f t="shared" si="196"/>
        <v>6.7659932659932647</v>
      </c>
      <c r="AD6078" s="42">
        <v>-1.1076175503787367E-2</v>
      </c>
      <c r="AF6078" s="32" t="s">
        <v>1041</v>
      </c>
      <c r="AG6078">
        <v>276.77999999999997</v>
      </c>
      <c r="AH6078">
        <f t="shared" si="197"/>
        <v>6.7659932659932647</v>
      </c>
      <c r="AI6078" s="180">
        <v>-1.1076175503787367E-2</v>
      </c>
      <c r="AJ6078" s="42">
        <f ca="1">_xlfn.NORM.INV(RAND(),VAR!$F$6,VAR!$F$7)</f>
        <v>-1.5113707673126578E-3</v>
      </c>
    </row>
    <row r="6079" spans="27:36" x14ac:dyDescent="0.25">
      <c r="AA6079" s="32" t="s">
        <v>4381</v>
      </c>
      <c r="AB6079">
        <v>35.64</v>
      </c>
      <c r="AC6079">
        <f t="shared" si="196"/>
        <v>-0.51805273833671395</v>
      </c>
      <c r="AD6079" s="42">
        <v>-1.1098779134295134E-2</v>
      </c>
      <c r="AF6079" s="32" t="s">
        <v>4381</v>
      </c>
      <c r="AG6079">
        <v>35.64</v>
      </c>
      <c r="AH6079">
        <f t="shared" si="197"/>
        <v>-0.51805273833671395</v>
      </c>
      <c r="AI6079" s="180">
        <v>-1.1098779134295134E-2</v>
      </c>
      <c r="AJ6079" s="42">
        <f ca="1">_xlfn.NORM.INV(RAND(),VAR!$F$6,VAR!$F$7)</f>
        <v>-3.1537086026897976E-2</v>
      </c>
    </row>
    <row r="6080" spans="27:36" x14ac:dyDescent="0.25">
      <c r="AA6080" s="32" t="s">
        <v>3869</v>
      </c>
      <c r="AB6080">
        <v>73.95</v>
      </c>
      <c r="AC6080">
        <f t="shared" si="196"/>
        <v>-0.8119325551232166</v>
      </c>
      <c r="AD6080" s="42">
        <v>-1.1099224391548534E-2</v>
      </c>
      <c r="AF6080" s="32" t="s">
        <v>3869</v>
      </c>
      <c r="AG6080">
        <v>73.95</v>
      </c>
      <c r="AH6080">
        <f t="shared" si="197"/>
        <v>-0.8119325551232166</v>
      </c>
      <c r="AI6080" s="180">
        <v>-1.1099224391548534E-2</v>
      </c>
      <c r="AJ6080" s="42">
        <f ca="1">_xlfn.NORM.INV(RAND(),VAR!$F$6,VAR!$F$7)</f>
        <v>-1.2016028887181548E-2</v>
      </c>
    </row>
    <row r="6081" spans="27:36" x14ac:dyDescent="0.25">
      <c r="AA6081" s="32" t="s">
        <v>815</v>
      </c>
      <c r="AB6081">
        <v>393.21</v>
      </c>
      <c r="AC6081">
        <f t="shared" si="196"/>
        <v>1.6154715977118528</v>
      </c>
      <c r="AD6081" s="42">
        <v>-1.1115861479264688E-2</v>
      </c>
      <c r="AF6081" s="32" t="s">
        <v>815</v>
      </c>
      <c r="AG6081">
        <v>393.21</v>
      </c>
      <c r="AH6081">
        <f t="shared" si="197"/>
        <v>1.6154715977118528</v>
      </c>
      <c r="AI6081" s="180">
        <v>-1.1115861479264688E-2</v>
      </c>
      <c r="AJ6081" s="42">
        <f ca="1">_xlfn.NORM.INV(RAND(),VAR!$F$6,VAR!$F$7)</f>
        <v>-1.6498433125591825E-2</v>
      </c>
    </row>
    <row r="6082" spans="27:36" x14ac:dyDescent="0.25">
      <c r="AA6082" s="32" t="s">
        <v>3054</v>
      </c>
      <c r="AB6082">
        <v>150.34</v>
      </c>
      <c r="AC6082">
        <f t="shared" si="196"/>
        <v>11.07550200803213</v>
      </c>
      <c r="AD6082" s="42">
        <v>-1.1116227060448569E-2</v>
      </c>
      <c r="AF6082" s="32" t="s">
        <v>3054</v>
      </c>
      <c r="AG6082">
        <v>150.34</v>
      </c>
      <c r="AH6082">
        <f t="shared" si="197"/>
        <v>11.07550200803213</v>
      </c>
      <c r="AI6082" s="180">
        <v>-1.1116227060448569E-2</v>
      </c>
      <c r="AJ6082" s="42">
        <f ca="1">_xlfn.NORM.INV(RAND(),VAR!$F$6,VAR!$F$7)</f>
        <v>3.0151225756064368E-2</v>
      </c>
    </row>
    <row r="6083" spans="27:36" x14ac:dyDescent="0.25">
      <c r="AA6083" s="32" t="s">
        <v>5703</v>
      </c>
      <c r="AB6083">
        <v>12.45</v>
      </c>
      <c r="AC6083">
        <f t="shared" si="196"/>
        <v>-0.96845305967312811</v>
      </c>
      <c r="AD6083" s="42">
        <v>-1.1119936457505974E-2</v>
      </c>
      <c r="AF6083" s="32" t="s">
        <v>5703</v>
      </c>
      <c r="AG6083">
        <v>12.45</v>
      </c>
      <c r="AH6083">
        <f t="shared" si="197"/>
        <v>-0.96845305967312811</v>
      </c>
      <c r="AI6083" s="180">
        <v>-1.1119936457505974E-2</v>
      </c>
      <c r="AJ6083" s="42">
        <f ca="1">_xlfn.NORM.INV(RAND(),VAR!$F$6,VAR!$F$7)</f>
        <v>2.3319718727348056E-2</v>
      </c>
    </row>
    <row r="6084" spans="27:36" x14ac:dyDescent="0.25">
      <c r="AA6084" s="32" t="s">
        <v>134</v>
      </c>
      <c r="AB6084">
        <v>394.65</v>
      </c>
      <c r="AC6084">
        <f t="shared" ref="AC6084:AC6147" si="198">(AB6084/AB6085)-1</f>
        <v>54.506329113924046</v>
      </c>
      <c r="AD6084" s="42">
        <v>-1.1125310080432937E-2</v>
      </c>
      <c r="AF6084" s="32" t="s">
        <v>134</v>
      </c>
      <c r="AG6084">
        <v>394.65</v>
      </c>
      <c r="AH6084">
        <f t="shared" ref="AH6084:AH6147" si="199">(AG6084/AG6085)-1</f>
        <v>54.506329113924046</v>
      </c>
      <c r="AI6084" s="180">
        <v>-1.1125310080432937E-2</v>
      </c>
      <c r="AJ6084" s="42">
        <f ca="1">_xlfn.NORM.INV(RAND(),VAR!$F$6,VAR!$F$7)</f>
        <v>8.4170635055271208E-3</v>
      </c>
    </row>
    <row r="6085" spans="27:36" x14ac:dyDescent="0.25">
      <c r="AA6085" s="32" t="s">
        <v>6030</v>
      </c>
      <c r="AB6085">
        <v>7.11</v>
      </c>
      <c r="AC6085">
        <f t="shared" si="198"/>
        <v>-0.96564055477697774</v>
      </c>
      <c r="AD6085" s="42">
        <v>-1.1126564673157202E-2</v>
      </c>
      <c r="AF6085" s="32" t="s">
        <v>6030</v>
      </c>
      <c r="AG6085">
        <v>7.11</v>
      </c>
      <c r="AH6085">
        <f t="shared" si="199"/>
        <v>-0.96564055477697774</v>
      </c>
      <c r="AI6085" s="180">
        <v>-1.1126564673157202E-2</v>
      </c>
      <c r="AJ6085" s="42">
        <f ca="1">_xlfn.NORM.INV(RAND(),VAR!$F$6,VAR!$F$7)</f>
        <v>-6.982796159938702E-2</v>
      </c>
    </row>
    <row r="6086" spans="27:36" x14ac:dyDescent="0.25">
      <c r="AA6086" s="32" t="s">
        <v>2099</v>
      </c>
      <c r="AB6086">
        <v>206.93</v>
      </c>
      <c r="AC6086">
        <f t="shared" si="198"/>
        <v>28.145070422535213</v>
      </c>
      <c r="AD6086" s="42">
        <v>-1.1134473860269445E-2</v>
      </c>
      <c r="AF6086" s="32" t="s">
        <v>2099</v>
      </c>
      <c r="AG6086">
        <v>206.93</v>
      </c>
      <c r="AH6086">
        <f t="shared" si="199"/>
        <v>28.145070422535213</v>
      </c>
      <c r="AI6086" s="180">
        <v>-1.1134473860269445E-2</v>
      </c>
      <c r="AJ6086" s="42">
        <f ca="1">_xlfn.NORM.INV(RAND(),VAR!$F$6,VAR!$F$7)</f>
        <v>5.7026020182693506E-3</v>
      </c>
    </row>
    <row r="6087" spans="27:36" x14ac:dyDescent="0.25">
      <c r="AA6087" s="32" t="s">
        <v>6023</v>
      </c>
      <c r="AB6087">
        <v>7.1</v>
      </c>
      <c r="AC6087">
        <f t="shared" si="198"/>
        <v>0</v>
      </c>
      <c r="AD6087" s="42">
        <v>-1.1142061281337101E-2</v>
      </c>
      <c r="AF6087" s="32" t="s">
        <v>6023</v>
      </c>
      <c r="AG6087">
        <v>7.1</v>
      </c>
      <c r="AH6087">
        <f t="shared" si="199"/>
        <v>0</v>
      </c>
      <c r="AI6087" s="180">
        <v>-1.1142061281337101E-2</v>
      </c>
      <c r="AJ6087" s="42">
        <f ca="1">_xlfn.NORM.INV(RAND(),VAR!$F$6,VAR!$F$7)</f>
        <v>3.6353771186753832E-4</v>
      </c>
    </row>
    <row r="6088" spans="27:36" x14ac:dyDescent="0.25">
      <c r="AA6088" s="32" t="s">
        <v>7036</v>
      </c>
      <c r="AB6088">
        <v>7.1</v>
      </c>
      <c r="AC6088">
        <f t="shared" si="198"/>
        <v>-0.96170235719294461</v>
      </c>
      <c r="AD6088" s="42">
        <v>-1.1142061281337101E-2</v>
      </c>
      <c r="AF6088" s="32" t="s">
        <v>7036</v>
      </c>
      <c r="AG6088">
        <v>7.1</v>
      </c>
      <c r="AH6088">
        <f t="shared" si="199"/>
        <v>-0.96170235719294461</v>
      </c>
      <c r="AI6088" s="180">
        <v>-1.1142061281337101E-2</v>
      </c>
      <c r="AJ6088" s="42">
        <f ca="1">_xlfn.NORM.INV(RAND(),VAR!$F$6,VAR!$F$7)</f>
        <v>1.2017881302102842E-2</v>
      </c>
    </row>
    <row r="6089" spans="27:36" x14ac:dyDescent="0.25">
      <c r="AA6089" s="32" t="s">
        <v>1296</v>
      </c>
      <c r="AB6089">
        <v>185.39</v>
      </c>
      <c r="AC6089">
        <f t="shared" si="198"/>
        <v>19.900789177001126</v>
      </c>
      <c r="AD6089" s="42">
        <v>-1.11478557712823E-2</v>
      </c>
      <c r="AF6089" s="32" t="s">
        <v>1296</v>
      </c>
      <c r="AG6089">
        <v>185.39</v>
      </c>
      <c r="AH6089">
        <f t="shared" si="199"/>
        <v>19.900789177001126</v>
      </c>
      <c r="AI6089" s="180">
        <v>-1.11478557712823E-2</v>
      </c>
      <c r="AJ6089" s="42">
        <f ca="1">_xlfn.NORM.INV(RAND(),VAR!$F$6,VAR!$F$7)</f>
        <v>-6.5809992023055887E-3</v>
      </c>
    </row>
    <row r="6090" spans="27:36" x14ac:dyDescent="0.25">
      <c r="AA6090" s="32" t="s">
        <v>6983</v>
      </c>
      <c r="AB6090">
        <v>8.8699999999999992</v>
      </c>
      <c r="AC6090">
        <f t="shared" si="198"/>
        <v>-0.94914282437933606</v>
      </c>
      <c r="AD6090" s="42">
        <v>-1.1148272017837413E-2</v>
      </c>
      <c r="AF6090" s="32" t="s">
        <v>6983</v>
      </c>
      <c r="AG6090">
        <v>8.8699999999999992</v>
      </c>
      <c r="AH6090">
        <f t="shared" si="199"/>
        <v>-0.94914282437933606</v>
      </c>
      <c r="AI6090" s="180">
        <v>-1.1148272017837413E-2</v>
      </c>
      <c r="AJ6090" s="42">
        <f ca="1">_xlfn.NORM.INV(RAND(),VAR!$F$6,VAR!$F$7)</f>
        <v>1.0406959151193091E-2</v>
      </c>
    </row>
    <row r="6091" spans="27:36" x14ac:dyDescent="0.25">
      <c r="AA6091" s="32" t="s">
        <v>1288</v>
      </c>
      <c r="AB6091">
        <v>174.41</v>
      </c>
      <c r="AC6091">
        <f t="shared" si="198"/>
        <v>18.729638009049772</v>
      </c>
      <c r="AD6091" s="42">
        <v>-1.1169066787617643E-2</v>
      </c>
      <c r="AF6091" s="32" t="s">
        <v>1288</v>
      </c>
      <c r="AG6091">
        <v>174.41</v>
      </c>
      <c r="AH6091">
        <f t="shared" si="199"/>
        <v>18.729638009049772</v>
      </c>
      <c r="AI6091" s="180">
        <v>-1.1169066787617643E-2</v>
      </c>
      <c r="AJ6091" s="42">
        <f ca="1">_xlfn.NORM.INV(RAND(),VAR!$F$6,VAR!$F$7)</f>
        <v>1.0393455283321392E-2</v>
      </c>
    </row>
    <row r="6092" spans="27:36" x14ac:dyDescent="0.25">
      <c r="AA6092" s="32" t="s">
        <v>6402</v>
      </c>
      <c r="AB6092">
        <v>8.84</v>
      </c>
      <c r="AC6092">
        <f t="shared" si="198"/>
        <v>-0.97716470345112627</v>
      </c>
      <c r="AD6092" s="42">
        <v>-1.1185682326621871E-2</v>
      </c>
      <c r="AF6092" s="32" t="s">
        <v>6402</v>
      </c>
      <c r="AG6092">
        <v>8.84</v>
      </c>
      <c r="AH6092">
        <f t="shared" si="199"/>
        <v>-0.97716470345112627</v>
      </c>
      <c r="AI6092" s="180">
        <v>-1.1185682326621871E-2</v>
      </c>
      <c r="AJ6092" s="42">
        <f ca="1">_xlfn.NORM.INV(RAND(),VAR!$F$6,VAR!$F$7)</f>
        <v>-1.8396951144544107E-3</v>
      </c>
    </row>
    <row r="6093" spans="27:36" x14ac:dyDescent="0.25">
      <c r="AA6093" s="32" t="s">
        <v>806</v>
      </c>
      <c r="AB6093">
        <v>387.12</v>
      </c>
      <c r="AC6093">
        <f t="shared" si="198"/>
        <v>145.08301886792452</v>
      </c>
      <c r="AD6093" s="42">
        <v>-1.118773946360152E-2</v>
      </c>
      <c r="AF6093" s="32" t="s">
        <v>806</v>
      </c>
      <c r="AG6093">
        <v>387.12</v>
      </c>
      <c r="AH6093">
        <f t="shared" si="199"/>
        <v>145.08301886792452</v>
      </c>
      <c r="AI6093" s="180">
        <v>-1.118773946360152E-2</v>
      </c>
      <c r="AJ6093" s="42">
        <f ca="1">_xlfn.NORM.INV(RAND(),VAR!$F$6,VAR!$F$7)</f>
        <v>-1.8088038309119068E-2</v>
      </c>
    </row>
    <row r="6094" spans="27:36" x14ac:dyDescent="0.25">
      <c r="AA6094" s="32" t="s">
        <v>7749</v>
      </c>
      <c r="AB6094">
        <v>2.65</v>
      </c>
      <c r="AC6094">
        <f t="shared" si="198"/>
        <v>-0.82286096256684493</v>
      </c>
      <c r="AD6094" s="42">
        <v>-1.1194029850746356E-2</v>
      </c>
      <c r="AF6094" s="32" t="s">
        <v>7749</v>
      </c>
      <c r="AG6094">
        <v>2.65</v>
      </c>
      <c r="AH6094">
        <f t="shared" si="199"/>
        <v>-0.82286096256684493</v>
      </c>
      <c r="AI6094" s="180">
        <v>-1.1194029850746356E-2</v>
      </c>
      <c r="AJ6094" s="42">
        <f ca="1">_xlfn.NORM.INV(RAND(),VAR!$F$6,VAR!$F$7)</f>
        <v>-1.2753338822310353E-2</v>
      </c>
    </row>
    <row r="6095" spans="27:36" x14ac:dyDescent="0.25">
      <c r="AA6095" s="32" t="s">
        <v>5398</v>
      </c>
      <c r="AB6095">
        <v>14.96</v>
      </c>
      <c r="AC6095">
        <f t="shared" si="198"/>
        <v>1.125</v>
      </c>
      <c r="AD6095" s="42">
        <v>-1.1235955056179803E-2</v>
      </c>
      <c r="AF6095" s="32" t="s">
        <v>5398</v>
      </c>
      <c r="AG6095">
        <v>14.96</v>
      </c>
      <c r="AH6095">
        <f t="shared" si="199"/>
        <v>1.125</v>
      </c>
      <c r="AI6095" s="180">
        <v>-1.1235955056179803E-2</v>
      </c>
      <c r="AJ6095" s="42">
        <f ca="1">_xlfn.NORM.INV(RAND(),VAR!$F$6,VAR!$F$7)</f>
        <v>3.2841099703904662E-2</v>
      </c>
    </row>
    <row r="6096" spans="27:36" x14ac:dyDescent="0.25">
      <c r="AA6096" s="32" t="s">
        <v>5935</v>
      </c>
      <c r="AB6096">
        <v>7.04</v>
      </c>
      <c r="AC6096">
        <f t="shared" si="198"/>
        <v>-0.97814139783276932</v>
      </c>
      <c r="AD6096" s="42">
        <v>-1.1235955056179803E-2</v>
      </c>
      <c r="AF6096" s="32" t="s">
        <v>5935</v>
      </c>
      <c r="AG6096">
        <v>7.04</v>
      </c>
      <c r="AH6096">
        <f t="shared" si="199"/>
        <v>-0.97814139783276932</v>
      </c>
      <c r="AI6096" s="180">
        <v>-1.1235955056179803E-2</v>
      </c>
      <c r="AJ6096" s="42">
        <f ca="1">_xlfn.NORM.INV(RAND(),VAR!$F$6,VAR!$F$7)</f>
        <v>-4.0484628278890412E-2</v>
      </c>
    </row>
    <row r="6097" spans="27:36" x14ac:dyDescent="0.25">
      <c r="AA6097" s="32" t="s">
        <v>984</v>
      </c>
      <c r="AB6097">
        <v>322.07</v>
      </c>
      <c r="AC6097">
        <f t="shared" si="198"/>
        <v>44.813655761024179</v>
      </c>
      <c r="AD6097" s="42">
        <v>-1.1236300003070077E-2</v>
      </c>
      <c r="AF6097" s="32" t="s">
        <v>984</v>
      </c>
      <c r="AG6097">
        <v>322.07</v>
      </c>
      <c r="AH6097">
        <f t="shared" si="199"/>
        <v>44.813655761024179</v>
      </c>
      <c r="AI6097" s="180">
        <v>-1.1236300003070077E-2</v>
      </c>
      <c r="AJ6097" s="42">
        <f ca="1">_xlfn.NORM.INV(RAND(),VAR!$F$6,VAR!$F$7)</f>
        <v>3.6310626214283275E-4</v>
      </c>
    </row>
    <row r="6098" spans="27:36" x14ac:dyDescent="0.25">
      <c r="AA6098" s="32" t="s">
        <v>5994</v>
      </c>
      <c r="AB6098">
        <v>7.03</v>
      </c>
      <c r="AC6098">
        <f t="shared" si="198"/>
        <v>-0.97475853649779187</v>
      </c>
      <c r="AD6098" s="42">
        <v>-1.1251758087201136E-2</v>
      </c>
      <c r="AF6098" s="32" t="s">
        <v>5994</v>
      </c>
      <c r="AG6098">
        <v>7.03</v>
      </c>
      <c r="AH6098">
        <f t="shared" si="199"/>
        <v>-0.97475853649779187</v>
      </c>
      <c r="AI6098" s="180">
        <v>-1.1251758087201136E-2</v>
      </c>
      <c r="AJ6098" s="42">
        <f ca="1">_xlfn.NORM.INV(RAND(),VAR!$F$6,VAR!$F$7)</f>
        <v>1.1287883959200027E-2</v>
      </c>
    </row>
    <row r="6099" spans="27:36" x14ac:dyDescent="0.25">
      <c r="AA6099" s="32" t="s">
        <v>1059</v>
      </c>
      <c r="AB6099">
        <v>278.51</v>
      </c>
      <c r="AC6099">
        <f t="shared" si="198"/>
        <v>1.2729943687260263</v>
      </c>
      <c r="AD6099" s="42">
        <v>-1.1289005644502859E-2</v>
      </c>
      <c r="AF6099" s="32" t="s">
        <v>1059</v>
      </c>
      <c r="AG6099">
        <v>278.51</v>
      </c>
      <c r="AH6099">
        <f t="shared" si="199"/>
        <v>1.2729943687260263</v>
      </c>
      <c r="AI6099" s="180">
        <v>-1.1289005644502859E-2</v>
      </c>
      <c r="AJ6099" s="42">
        <f ca="1">_xlfn.NORM.INV(RAND(),VAR!$F$6,VAR!$F$7)</f>
        <v>1.3428111391858266E-2</v>
      </c>
    </row>
    <row r="6100" spans="27:36" x14ac:dyDescent="0.25">
      <c r="AA6100" s="32" t="s">
        <v>3439</v>
      </c>
      <c r="AB6100">
        <v>122.53</v>
      </c>
      <c r="AC6100">
        <f t="shared" si="198"/>
        <v>10.66952380952381</v>
      </c>
      <c r="AD6100" s="42">
        <v>-1.1296699749858807E-2</v>
      </c>
      <c r="AF6100" s="32" t="s">
        <v>3439</v>
      </c>
      <c r="AG6100">
        <v>122.53</v>
      </c>
      <c r="AH6100">
        <f t="shared" si="199"/>
        <v>10.66952380952381</v>
      </c>
      <c r="AI6100" s="180">
        <v>-1.1296699749858807E-2</v>
      </c>
      <c r="AJ6100" s="42">
        <f ca="1">_xlfn.NORM.INV(RAND(),VAR!$F$6,VAR!$F$7)</f>
        <v>-1.9638933634364929E-2</v>
      </c>
    </row>
    <row r="6101" spans="27:36" x14ac:dyDescent="0.25">
      <c r="AA6101" s="32" t="s">
        <v>6959</v>
      </c>
      <c r="AB6101">
        <v>10.5</v>
      </c>
      <c r="AC6101">
        <f t="shared" si="198"/>
        <v>9.1476091476091481E-2</v>
      </c>
      <c r="AD6101" s="42">
        <v>-1.1299435028248483E-2</v>
      </c>
      <c r="AF6101" s="32" t="s">
        <v>6959</v>
      </c>
      <c r="AG6101">
        <v>10.5</v>
      </c>
      <c r="AH6101">
        <f t="shared" si="199"/>
        <v>9.1476091476091481E-2</v>
      </c>
      <c r="AI6101" s="180">
        <v>-1.1299435028248483E-2</v>
      </c>
      <c r="AJ6101" s="42">
        <f ca="1">_xlfn.NORM.INV(RAND(),VAR!$F$6,VAR!$F$7)</f>
        <v>-7.0087036096982552E-3</v>
      </c>
    </row>
    <row r="6102" spans="27:36" x14ac:dyDescent="0.25">
      <c r="AA6102" s="32" t="s">
        <v>6485</v>
      </c>
      <c r="AB6102">
        <v>9.6199999999999992</v>
      </c>
      <c r="AC6102">
        <f t="shared" si="198"/>
        <v>-0.93885852294394301</v>
      </c>
      <c r="AD6102" s="42">
        <v>-1.1305241521068932E-2</v>
      </c>
      <c r="AF6102" s="32" t="s">
        <v>6485</v>
      </c>
      <c r="AG6102">
        <v>9.6199999999999992</v>
      </c>
      <c r="AH6102">
        <f t="shared" si="199"/>
        <v>-0.93885852294394301</v>
      </c>
      <c r="AI6102" s="180">
        <v>-1.1305241521068932E-2</v>
      </c>
      <c r="AJ6102" s="42">
        <f ca="1">_xlfn.NORM.INV(RAND(),VAR!$F$6,VAR!$F$7)</f>
        <v>-1.3807635658098066E-2</v>
      </c>
    </row>
    <row r="6103" spans="27:36" x14ac:dyDescent="0.25">
      <c r="AA6103" s="32" t="s">
        <v>1433</v>
      </c>
      <c r="AB6103">
        <v>157.34</v>
      </c>
      <c r="AC6103">
        <f t="shared" si="198"/>
        <v>21.54154727793696</v>
      </c>
      <c r="AD6103" s="42">
        <v>-1.1310795525951933E-2</v>
      </c>
      <c r="AF6103" s="32" t="s">
        <v>1433</v>
      </c>
      <c r="AG6103">
        <v>157.34</v>
      </c>
      <c r="AH6103">
        <f t="shared" si="199"/>
        <v>21.54154727793696</v>
      </c>
      <c r="AI6103" s="180">
        <v>-1.1310795525951933E-2</v>
      </c>
      <c r="AJ6103" s="42">
        <f ca="1">_xlfn.NORM.INV(RAND(),VAR!$F$6,VAR!$F$7)</f>
        <v>2.1010114551856349E-2</v>
      </c>
    </row>
    <row r="6104" spans="27:36" x14ac:dyDescent="0.25">
      <c r="AA6104" s="32" t="s">
        <v>5943</v>
      </c>
      <c r="AB6104">
        <v>6.98</v>
      </c>
      <c r="AC6104">
        <f t="shared" si="198"/>
        <v>-0.8518046709129512</v>
      </c>
      <c r="AD6104" s="42">
        <v>-1.1331444759206666E-2</v>
      </c>
      <c r="AF6104" s="32" t="s">
        <v>5943</v>
      </c>
      <c r="AG6104">
        <v>6.98</v>
      </c>
      <c r="AH6104">
        <f t="shared" si="199"/>
        <v>-0.8518046709129512</v>
      </c>
      <c r="AI6104" s="180">
        <v>-1.1331444759206666E-2</v>
      </c>
      <c r="AJ6104" s="42">
        <f ca="1">_xlfn.NORM.INV(RAND(),VAR!$F$6,VAR!$F$7)</f>
        <v>-1.310232357213173E-2</v>
      </c>
    </row>
    <row r="6105" spans="27:36" x14ac:dyDescent="0.25">
      <c r="AA6105" s="32" t="s">
        <v>4205</v>
      </c>
      <c r="AB6105">
        <v>47.1</v>
      </c>
      <c r="AC6105">
        <f t="shared" si="198"/>
        <v>-0.82800803359503372</v>
      </c>
      <c r="AD6105" s="42">
        <v>-1.133501259445846E-2</v>
      </c>
      <c r="AF6105" s="32" t="s">
        <v>4205</v>
      </c>
      <c r="AG6105">
        <v>47.1</v>
      </c>
      <c r="AH6105">
        <f t="shared" si="199"/>
        <v>-0.82800803359503372</v>
      </c>
      <c r="AI6105" s="180">
        <v>-1.133501259445846E-2</v>
      </c>
      <c r="AJ6105" s="42">
        <f ca="1">_xlfn.NORM.INV(RAND(),VAR!$F$6,VAR!$F$7)</f>
        <v>-2.4509577121483789E-2</v>
      </c>
    </row>
    <row r="6106" spans="27:36" x14ac:dyDescent="0.25">
      <c r="AA6106" s="32" t="s">
        <v>1031</v>
      </c>
      <c r="AB6106">
        <v>273.85000000000002</v>
      </c>
      <c r="AC6106">
        <f t="shared" si="198"/>
        <v>1.0530024739485722</v>
      </c>
      <c r="AD6106" s="42">
        <v>-1.1336149319469913E-2</v>
      </c>
      <c r="AF6106" s="32" t="s">
        <v>1031</v>
      </c>
      <c r="AG6106">
        <v>273.85000000000002</v>
      </c>
      <c r="AH6106">
        <f t="shared" si="199"/>
        <v>1.0530024739485722</v>
      </c>
      <c r="AI6106" s="180">
        <v>-1.1336149319469913E-2</v>
      </c>
      <c r="AJ6106" s="42">
        <f ca="1">_xlfn.NORM.INV(RAND(),VAR!$F$6,VAR!$F$7)</f>
        <v>-1.047410522814979E-2</v>
      </c>
    </row>
    <row r="6107" spans="27:36" x14ac:dyDescent="0.25">
      <c r="AA6107" s="32" t="s">
        <v>1577</v>
      </c>
      <c r="AB6107">
        <v>133.38999999999999</v>
      </c>
      <c r="AC6107">
        <f t="shared" si="198"/>
        <v>12.909280500521374</v>
      </c>
      <c r="AD6107" s="42">
        <v>-1.1340053364957026E-2</v>
      </c>
      <c r="AF6107" s="32" t="s">
        <v>1577</v>
      </c>
      <c r="AG6107">
        <v>133.38999999999999</v>
      </c>
      <c r="AH6107">
        <f t="shared" si="199"/>
        <v>12.909280500521374</v>
      </c>
      <c r="AI6107" s="180">
        <v>-1.1340053364957026E-2</v>
      </c>
      <c r="AJ6107" s="42">
        <f ca="1">_xlfn.NORM.INV(RAND(),VAR!$F$6,VAR!$F$7)</f>
        <v>-2.2570298213054306E-3</v>
      </c>
    </row>
    <row r="6108" spans="27:36" x14ac:dyDescent="0.25">
      <c r="AA6108" s="32" t="s">
        <v>6499</v>
      </c>
      <c r="AB6108">
        <v>9.59</v>
      </c>
      <c r="AC6108">
        <f t="shared" si="198"/>
        <v>-0.93814499484004132</v>
      </c>
      <c r="AD6108" s="42">
        <v>-1.134020618556697E-2</v>
      </c>
      <c r="AF6108" s="32" t="s">
        <v>6499</v>
      </c>
      <c r="AG6108">
        <v>9.59</v>
      </c>
      <c r="AH6108">
        <f t="shared" si="199"/>
        <v>-0.93814499484004132</v>
      </c>
      <c r="AI6108" s="180">
        <v>-1.134020618556697E-2</v>
      </c>
      <c r="AJ6108" s="42">
        <f ca="1">_xlfn.NORM.INV(RAND(),VAR!$F$6,VAR!$F$7)</f>
        <v>-1.2020901801670352E-2</v>
      </c>
    </row>
    <row r="6109" spans="27:36" x14ac:dyDescent="0.25">
      <c r="AA6109" s="32" t="s">
        <v>2516</v>
      </c>
      <c r="AB6109">
        <v>155.04</v>
      </c>
      <c r="AC6109">
        <f t="shared" si="198"/>
        <v>0.87495464989720628</v>
      </c>
      <c r="AD6109" s="42">
        <v>-1.1350593036602463E-2</v>
      </c>
      <c r="AF6109" s="32" t="s">
        <v>2516</v>
      </c>
      <c r="AG6109">
        <v>155.04</v>
      </c>
      <c r="AH6109">
        <f t="shared" si="199"/>
        <v>0.87495464989720628</v>
      </c>
      <c r="AI6109" s="180">
        <v>-1.1350593036602463E-2</v>
      </c>
      <c r="AJ6109" s="42">
        <f ca="1">_xlfn.NORM.INV(RAND(),VAR!$F$6,VAR!$F$7)</f>
        <v>1.3038341533246504E-2</v>
      </c>
    </row>
    <row r="6110" spans="27:36" x14ac:dyDescent="0.25">
      <c r="AA6110" s="32" t="s">
        <v>3740</v>
      </c>
      <c r="AB6110">
        <v>82.69</v>
      </c>
      <c r="AC6110">
        <f t="shared" si="198"/>
        <v>-0.4135045038655224</v>
      </c>
      <c r="AD6110" s="42">
        <v>-1.1358201817312286E-2</v>
      </c>
      <c r="AF6110" s="32" t="s">
        <v>3740</v>
      </c>
      <c r="AG6110">
        <v>82.69</v>
      </c>
      <c r="AH6110">
        <f t="shared" si="199"/>
        <v>-0.4135045038655224</v>
      </c>
      <c r="AI6110" s="180">
        <v>-1.1358201817312286E-2</v>
      </c>
      <c r="AJ6110" s="42">
        <f ca="1">_xlfn.NORM.INV(RAND(),VAR!$F$6,VAR!$F$7)</f>
        <v>2.3664925987652616E-2</v>
      </c>
    </row>
    <row r="6111" spans="27:36" x14ac:dyDescent="0.25">
      <c r="AA6111" s="32" t="s">
        <v>3372</v>
      </c>
      <c r="AB6111">
        <v>140.99</v>
      </c>
      <c r="AC6111">
        <f t="shared" si="198"/>
        <v>53.019157088122611</v>
      </c>
      <c r="AD6111" s="42">
        <v>-1.135965219830315E-2</v>
      </c>
      <c r="AF6111" s="32" t="s">
        <v>3372</v>
      </c>
      <c r="AG6111">
        <v>140.99</v>
      </c>
      <c r="AH6111">
        <f t="shared" si="199"/>
        <v>53.019157088122611</v>
      </c>
      <c r="AI6111" s="180">
        <v>-1.135965219830315E-2</v>
      </c>
      <c r="AJ6111" s="42">
        <f ca="1">_xlfn.NORM.INV(RAND(),VAR!$F$6,VAR!$F$7)</f>
        <v>-1.4477140486568153E-2</v>
      </c>
    </row>
    <row r="6112" spans="27:36" x14ac:dyDescent="0.25">
      <c r="AA6112" s="32" t="s">
        <v>7743</v>
      </c>
      <c r="AB6112">
        <v>2.61</v>
      </c>
      <c r="AC6112">
        <f t="shared" si="198"/>
        <v>-0.98738764859379535</v>
      </c>
      <c r="AD6112" s="42">
        <v>-1.1363636363636465E-2</v>
      </c>
      <c r="AF6112" s="32" t="s">
        <v>7743</v>
      </c>
      <c r="AG6112">
        <v>2.61</v>
      </c>
      <c r="AH6112">
        <f t="shared" si="199"/>
        <v>-0.98738764859379535</v>
      </c>
      <c r="AI6112" s="180">
        <v>-1.1363636363636465E-2</v>
      </c>
      <c r="AJ6112" s="42">
        <f ca="1">_xlfn.NORM.INV(RAND(),VAR!$F$6,VAR!$F$7)</f>
        <v>3.5585518566038712E-3</v>
      </c>
    </row>
    <row r="6113" spans="27:36" x14ac:dyDescent="0.25">
      <c r="AA6113" s="32" t="s">
        <v>1201</v>
      </c>
      <c r="AB6113">
        <v>206.94</v>
      </c>
      <c r="AC6113">
        <f t="shared" si="198"/>
        <v>0.55640794223826706</v>
      </c>
      <c r="AD6113" s="42">
        <v>-1.137015096502958E-2</v>
      </c>
      <c r="AF6113" s="32" t="s">
        <v>1201</v>
      </c>
      <c r="AG6113">
        <v>206.94</v>
      </c>
      <c r="AH6113">
        <f t="shared" si="199"/>
        <v>0.55640794223826706</v>
      </c>
      <c r="AI6113" s="180">
        <v>-1.137015096502958E-2</v>
      </c>
      <c r="AJ6113" s="42">
        <f ca="1">_xlfn.NORM.INV(RAND(),VAR!$F$6,VAR!$F$7)</f>
        <v>-2.2119815051163991E-2</v>
      </c>
    </row>
    <row r="6114" spans="27:36" x14ac:dyDescent="0.25">
      <c r="AA6114" s="32" t="s">
        <v>3197</v>
      </c>
      <c r="AB6114">
        <v>132.96</v>
      </c>
      <c r="AC6114">
        <f t="shared" si="198"/>
        <v>20.868421052631579</v>
      </c>
      <c r="AD6114" s="42">
        <v>-1.1376310506357346E-2</v>
      </c>
      <c r="AF6114" s="32" t="s">
        <v>3197</v>
      </c>
      <c r="AG6114">
        <v>132.96</v>
      </c>
      <c r="AH6114">
        <f t="shared" si="199"/>
        <v>20.868421052631579</v>
      </c>
      <c r="AI6114" s="180">
        <v>-1.1376310506357346E-2</v>
      </c>
      <c r="AJ6114" s="42">
        <f ca="1">_xlfn.NORM.INV(RAND(),VAR!$F$6,VAR!$F$7)</f>
        <v>-3.0054456605431566E-2</v>
      </c>
    </row>
    <row r="6115" spans="27:36" x14ac:dyDescent="0.25">
      <c r="AA6115" s="32" t="s">
        <v>7256</v>
      </c>
      <c r="AB6115">
        <v>6.08</v>
      </c>
      <c r="AC6115">
        <f t="shared" si="198"/>
        <v>-0.96981281962166721</v>
      </c>
      <c r="AD6115" s="42">
        <v>-1.1382113821138296E-2</v>
      </c>
      <c r="AF6115" s="32" t="s">
        <v>7256</v>
      </c>
      <c r="AG6115">
        <v>6.08</v>
      </c>
      <c r="AH6115">
        <f t="shared" si="199"/>
        <v>-0.96981281962166721</v>
      </c>
      <c r="AI6115" s="180">
        <v>-1.1382113821138296E-2</v>
      </c>
      <c r="AJ6115" s="42">
        <f ca="1">_xlfn.NORM.INV(RAND(),VAR!$F$6,VAR!$F$7)</f>
        <v>1.710322762314553E-2</v>
      </c>
    </row>
    <row r="6116" spans="27:36" x14ac:dyDescent="0.25">
      <c r="AA6116" s="32" t="s">
        <v>2397</v>
      </c>
      <c r="AB6116">
        <v>201.41</v>
      </c>
      <c r="AC6116">
        <f t="shared" si="198"/>
        <v>7.4129379766412429E-2</v>
      </c>
      <c r="AD6116" s="42">
        <v>-1.1387620870760284E-2</v>
      </c>
      <c r="AF6116" s="32" t="s">
        <v>2397</v>
      </c>
      <c r="AG6116">
        <v>201.41</v>
      </c>
      <c r="AH6116">
        <f t="shared" si="199"/>
        <v>7.4129379766412429E-2</v>
      </c>
      <c r="AI6116" s="180">
        <v>-1.1387620870760284E-2</v>
      </c>
      <c r="AJ6116" s="42">
        <f ca="1">_xlfn.NORM.INV(RAND(),VAR!$F$6,VAR!$F$7)</f>
        <v>1.5276122174143671E-2</v>
      </c>
    </row>
    <row r="6117" spans="27:36" x14ac:dyDescent="0.25">
      <c r="AA6117" s="32" t="s">
        <v>1854</v>
      </c>
      <c r="AB6117">
        <v>187.51</v>
      </c>
      <c r="AC6117">
        <f t="shared" si="198"/>
        <v>1.8861012775126982</v>
      </c>
      <c r="AD6117" s="42">
        <v>-1.1388200558865358E-2</v>
      </c>
      <c r="AF6117" s="32" t="s">
        <v>1854</v>
      </c>
      <c r="AG6117">
        <v>187.51</v>
      </c>
      <c r="AH6117">
        <f t="shared" si="199"/>
        <v>1.8861012775126982</v>
      </c>
      <c r="AI6117" s="180">
        <v>-1.1388200558865358E-2</v>
      </c>
      <c r="AJ6117" s="42">
        <f ca="1">_xlfn.NORM.INV(RAND(),VAR!$F$6,VAR!$F$7)</f>
        <v>-2.1432698367994853E-2</v>
      </c>
    </row>
    <row r="6118" spans="27:36" x14ac:dyDescent="0.25">
      <c r="AA6118" s="32" t="s">
        <v>4046</v>
      </c>
      <c r="AB6118">
        <v>64.97</v>
      </c>
      <c r="AC6118">
        <f t="shared" si="198"/>
        <v>-0.53073311664860956</v>
      </c>
      <c r="AD6118" s="42">
        <v>-1.1412051125989087E-2</v>
      </c>
      <c r="AF6118" s="32" t="s">
        <v>4046</v>
      </c>
      <c r="AG6118">
        <v>64.97</v>
      </c>
      <c r="AH6118">
        <f t="shared" si="199"/>
        <v>-0.53073311664860956</v>
      </c>
      <c r="AI6118" s="180">
        <v>-1.1412051125989087E-2</v>
      </c>
      <c r="AJ6118" s="42">
        <f ca="1">_xlfn.NORM.INV(RAND(),VAR!$F$6,VAR!$F$7)</f>
        <v>1.7577665162225357E-2</v>
      </c>
    </row>
    <row r="6119" spans="27:36" x14ac:dyDescent="0.25">
      <c r="AA6119" s="32" t="s">
        <v>1713</v>
      </c>
      <c r="AB6119">
        <v>138.44999999999999</v>
      </c>
      <c r="AC6119">
        <f t="shared" si="198"/>
        <v>-6.1732826071352331E-3</v>
      </c>
      <c r="AD6119" s="42">
        <v>-1.1424491253124058E-2</v>
      </c>
      <c r="AF6119" s="32" t="s">
        <v>1713</v>
      </c>
      <c r="AG6119">
        <v>138.44999999999999</v>
      </c>
      <c r="AH6119">
        <f t="shared" si="199"/>
        <v>-6.1732826071352331E-3</v>
      </c>
      <c r="AI6119" s="180">
        <v>-1.1424491253124058E-2</v>
      </c>
      <c r="AJ6119" s="42">
        <f ca="1">_xlfn.NORM.INV(RAND(),VAR!$F$6,VAR!$F$7)</f>
        <v>2.4907923512172771E-2</v>
      </c>
    </row>
    <row r="6120" spans="27:36" x14ac:dyDescent="0.25">
      <c r="AA6120" s="32" t="s">
        <v>2749</v>
      </c>
      <c r="AB6120">
        <v>139.31</v>
      </c>
      <c r="AC6120">
        <f t="shared" si="198"/>
        <v>-0.12007326932794338</v>
      </c>
      <c r="AD6120" s="42">
        <v>-1.1424921941527E-2</v>
      </c>
      <c r="AF6120" s="32" t="s">
        <v>2749</v>
      </c>
      <c r="AG6120">
        <v>139.31</v>
      </c>
      <c r="AH6120">
        <f t="shared" si="199"/>
        <v>-0.12007326932794338</v>
      </c>
      <c r="AI6120" s="180">
        <v>-1.1424921941527E-2</v>
      </c>
      <c r="AJ6120" s="42">
        <f ca="1">_xlfn.NORM.INV(RAND(),VAR!$F$6,VAR!$F$7)</f>
        <v>-2.1347449701221873E-2</v>
      </c>
    </row>
    <row r="6121" spans="27:36" x14ac:dyDescent="0.25">
      <c r="AA6121" s="32" t="s">
        <v>2635</v>
      </c>
      <c r="AB6121">
        <v>158.32</v>
      </c>
      <c r="AC6121">
        <f t="shared" si="198"/>
        <v>21.911722141823443</v>
      </c>
      <c r="AD6121" s="42">
        <v>-1.1426787386824899E-2</v>
      </c>
      <c r="AF6121" s="32" t="s">
        <v>2635</v>
      </c>
      <c r="AG6121">
        <v>158.32</v>
      </c>
      <c r="AH6121">
        <f t="shared" si="199"/>
        <v>21.911722141823443</v>
      </c>
      <c r="AI6121" s="180">
        <v>-1.1426787386824899E-2</v>
      </c>
      <c r="AJ6121" s="42">
        <f ca="1">_xlfn.NORM.INV(RAND(),VAR!$F$6,VAR!$F$7)</f>
        <v>1.7811426857894712E-2</v>
      </c>
    </row>
    <row r="6122" spans="27:36" x14ac:dyDescent="0.25">
      <c r="AA6122" s="32" t="s">
        <v>6157</v>
      </c>
      <c r="AB6122">
        <v>6.91</v>
      </c>
      <c r="AC6122">
        <f t="shared" si="198"/>
        <v>1.6679536679536682</v>
      </c>
      <c r="AD6122" s="42">
        <v>-1.1444921316165924E-2</v>
      </c>
      <c r="AF6122" s="32" t="s">
        <v>6157</v>
      </c>
      <c r="AG6122">
        <v>6.91</v>
      </c>
      <c r="AH6122">
        <f t="shared" si="199"/>
        <v>1.6679536679536682</v>
      </c>
      <c r="AI6122" s="180">
        <v>-1.1444921316165924E-2</v>
      </c>
      <c r="AJ6122" s="42">
        <f ca="1">_xlfn.NORM.INV(RAND(),VAR!$F$6,VAR!$F$7)</f>
        <v>5.2914466928729994E-3</v>
      </c>
    </row>
    <row r="6123" spans="27:36" x14ac:dyDescent="0.25">
      <c r="AA6123" s="32" t="s">
        <v>7771</v>
      </c>
      <c r="AB6123">
        <v>2.59</v>
      </c>
      <c r="AC6123">
        <f t="shared" si="198"/>
        <v>-0.78524046434494199</v>
      </c>
      <c r="AD6123" s="42">
        <v>-1.1450381679389388E-2</v>
      </c>
      <c r="AF6123" s="32" t="s">
        <v>7771</v>
      </c>
      <c r="AG6123">
        <v>2.59</v>
      </c>
      <c r="AH6123">
        <f t="shared" si="199"/>
        <v>-0.78524046434494199</v>
      </c>
      <c r="AI6123" s="180">
        <v>-1.1450381679389388E-2</v>
      </c>
      <c r="AJ6123" s="42">
        <f ca="1">_xlfn.NORM.INV(RAND(),VAR!$F$6,VAR!$F$7)</f>
        <v>-5.1991560326362278E-3</v>
      </c>
    </row>
    <row r="6124" spans="27:36" x14ac:dyDescent="0.25">
      <c r="AA6124" s="32" t="s">
        <v>5652</v>
      </c>
      <c r="AB6124">
        <v>12.06</v>
      </c>
      <c r="AC6124">
        <f t="shared" si="198"/>
        <v>-0.8954758190327613</v>
      </c>
      <c r="AD6124" s="42">
        <v>-1.1475409836065431E-2</v>
      </c>
      <c r="AF6124" s="32" t="s">
        <v>5652</v>
      </c>
      <c r="AG6124">
        <v>12.06</v>
      </c>
      <c r="AH6124">
        <f t="shared" si="199"/>
        <v>-0.8954758190327613</v>
      </c>
      <c r="AI6124" s="180">
        <v>-1.1475409836065431E-2</v>
      </c>
      <c r="AJ6124" s="42">
        <f ca="1">_xlfn.NORM.INV(RAND(),VAR!$F$6,VAR!$F$7)</f>
        <v>8.5213962023973581E-3</v>
      </c>
    </row>
    <row r="6125" spans="27:36" x14ac:dyDescent="0.25">
      <c r="AA6125" s="32" t="s">
        <v>3515</v>
      </c>
      <c r="AB6125">
        <v>115.38</v>
      </c>
      <c r="AC6125">
        <f t="shared" si="198"/>
        <v>-0.46384758364312262</v>
      </c>
      <c r="AD6125" s="42">
        <v>-1.1480466072652518E-2</v>
      </c>
      <c r="AF6125" s="32" t="s">
        <v>3515</v>
      </c>
      <c r="AG6125">
        <v>115.38</v>
      </c>
      <c r="AH6125">
        <f t="shared" si="199"/>
        <v>-0.46384758364312262</v>
      </c>
      <c r="AI6125" s="180">
        <v>-1.1480466072652518E-2</v>
      </c>
      <c r="AJ6125" s="42">
        <f ca="1">_xlfn.NORM.INV(RAND(),VAR!$F$6,VAR!$F$7)</f>
        <v>6.4527483424677836E-3</v>
      </c>
    </row>
    <row r="6126" spans="27:36" x14ac:dyDescent="0.25">
      <c r="AA6126" s="32" t="s">
        <v>2076</v>
      </c>
      <c r="AB6126">
        <v>215.2</v>
      </c>
      <c r="AC6126">
        <f t="shared" si="198"/>
        <v>0.57332943412779636</v>
      </c>
      <c r="AD6126" s="42">
        <v>-1.1483693155718844E-2</v>
      </c>
      <c r="AF6126" s="32" t="s">
        <v>2076</v>
      </c>
      <c r="AG6126">
        <v>215.2</v>
      </c>
      <c r="AH6126">
        <f t="shared" si="199"/>
        <v>0.57332943412779636</v>
      </c>
      <c r="AI6126" s="180">
        <v>-1.1483693155718844E-2</v>
      </c>
      <c r="AJ6126" s="42">
        <f ca="1">_xlfn.NORM.INV(RAND(),VAR!$F$6,VAR!$F$7)</f>
        <v>-2.165953103286633E-2</v>
      </c>
    </row>
    <row r="6127" spans="27:36" x14ac:dyDescent="0.25">
      <c r="AA6127" s="32" t="s">
        <v>2814</v>
      </c>
      <c r="AB6127">
        <v>136.78</v>
      </c>
      <c r="AC6127">
        <f t="shared" si="198"/>
        <v>0.67499387705118785</v>
      </c>
      <c r="AD6127" s="42">
        <v>-1.1490930114909315E-2</v>
      </c>
      <c r="AF6127" s="32" t="s">
        <v>2814</v>
      </c>
      <c r="AG6127">
        <v>136.78</v>
      </c>
      <c r="AH6127">
        <f t="shared" si="199"/>
        <v>0.67499387705118785</v>
      </c>
      <c r="AI6127" s="180">
        <v>-1.1490930114909315E-2</v>
      </c>
      <c r="AJ6127" s="42">
        <f ca="1">_xlfn.NORM.INV(RAND(),VAR!$F$6,VAR!$F$7)</f>
        <v>7.2797730777723231E-3</v>
      </c>
    </row>
    <row r="6128" spans="27:36" x14ac:dyDescent="0.25">
      <c r="AA6128" s="32" t="s">
        <v>3700</v>
      </c>
      <c r="AB6128">
        <v>81.66</v>
      </c>
      <c r="AC6128">
        <f t="shared" si="198"/>
        <v>4.5893223819301845</v>
      </c>
      <c r="AD6128" s="42">
        <v>-1.1499818423919672E-2</v>
      </c>
      <c r="AF6128" s="32" t="s">
        <v>3700</v>
      </c>
      <c r="AG6128">
        <v>81.66</v>
      </c>
      <c r="AH6128">
        <f t="shared" si="199"/>
        <v>4.5893223819301845</v>
      </c>
      <c r="AI6128" s="180">
        <v>-1.1499818423919672E-2</v>
      </c>
      <c r="AJ6128" s="42">
        <f ca="1">_xlfn.NORM.INV(RAND(),VAR!$F$6,VAR!$F$7)</f>
        <v>-9.923103613598782E-3</v>
      </c>
    </row>
    <row r="6129" spans="27:36" x14ac:dyDescent="0.25">
      <c r="AA6129" s="32" t="s">
        <v>5471</v>
      </c>
      <c r="AB6129">
        <v>14.61</v>
      </c>
      <c r="AC6129">
        <f t="shared" si="198"/>
        <v>2.4055944055944054</v>
      </c>
      <c r="AD6129" s="42">
        <v>-1.1502029769959399E-2</v>
      </c>
      <c r="AF6129" s="32" t="s">
        <v>5471</v>
      </c>
      <c r="AG6129">
        <v>14.61</v>
      </c>
      <c r="AH6129">
        <f t="shared" si="199"/>
        <v>2.4055944055944054</v>
      </c>
      <c r="AI6129" s="180">
        <v>-1.1502029769959399E-2</v>
      </c>
      <c r="AJ6129" s="42">
        <f ca="1">_xlfn.NORM.INV(RAND(),VAR!$F$6,VAR!$F$7)</f>
        <v>-5.0780636025073086E-3</v>
      </c>
    </row>
    <row r="6130" spans="27:36" x14ac:dyDescent="0.25">
      <c r="AA6130" s="32" t="s">
        <v>7498</v>
      </c>
      <c r="AB6130">
        <v>4.29</v>
      </c>
      <c r="AC6130">
        <f t="shared" si="198"/>
        <v>-0.98965167888846006</v>
      </c>
      <c r="AD6130" s="42">
        <v>-1.1520737327188946E-2</v>
      </c>
      <c r="AF6130" s="32" t="s">
        <v>7498</v>
      </c>
      <c r="AG6130">
        <v>4.29</v>
      </c>
      <c r="AH6130">
        <f t="shared" si="199"/>
        <v>-0.98965167888846006</v>
      </c>
      <c r="AI6130" s="180">
        <v>-1.1520737327188946E-2</v>
      </c>
      <c r="AJ6130" s="42">
        <f ca="1">_xlfn.NORM.INV(RAND(),VAR!$F$6,VAR!$F$7)</f>
        <v>1.6823039665457666E-2</v>
      </c>
    </row>
    <row r="6131" spans="27:36" x14ac:dyDescent="0.25">
      <c r="AA6131" s="32" t="s">
        <v>591</v>
      </c>
      <c r="AB6131">
        <v>414.56</v>
      </c>
      <c r="AC6131">
        <f t="shared" si="198"/>
        <v>0.60869227784245261</v>
      </c>
      <c r="AD6131" s="42">
        <v>-1.1540295660467326E-2</v>
      </c>
      <c r="AF6131" s="32" t="s">
        <v>591</v>
      </c>
      <c r="AG6131">
        <v>414.56</v>
      </c>
      <c r="AH6131">
        <f t="shared" si="199"/>
        <v>0.60869227784245261</v>
      </c>
      <c r="AI6131" s="180">
        <v>-1.1540295660467326E-2</v>
      </c>
      <c r="AJ6131" s="42">
        <f ca="1">_xlfn.NORM.INV(RAND(),VAR!$F$6,VAR!$F$7)</f>
        <v>3.5109856058005991E-2</v>
      </c>
    </row>
    <row r="6132" spans="27:36" x14ac:dyDescent="0.25">
      <c r="AA6132" s="32" t="s">
        <v>1117</v>
      </c>
      <c r="AB6132">
        <v>257.7</v>
      </c>
      <c r="AC6132">
        <f t="shared" si="198"/>
        <v>2.8121301775147929</v>
      </c>
      <c r="AD6132" s="42">
        <v>-1.1545395266771452E-2</v>
      </c>
      <c r="AF6132" s="32" t="s">
        <v>1117</v>
      </c>
      <c r="AG6132">
        <v>257.7</v>
      </c>
      <c r="AH6132">
        <f t="shared" si="199"/>
        <v>2.8121301775147929</v>
      </c>
      <c r="AI6132" s="180">
        <v>-1.1545395266771452E-2</v>
      </c>
      <c r="AJ6132" s="42">
        <f ca="1">_xlfn.NORM.INV(RAND(),VAR!$F$6,VAR!$F$7)</f>
        <v>-1.2382509186944921E-2</v>
      </c>
    </row>
    <row r="6133" spans="27:36" x14ac:dyDescent="0.25">
      <c r="AA6133" s="32" t="s">
        <v>4023</v>
      </c>
      <c r="AB6133">
        <v>67.599999999999994</v>
      </c>
      <c r="AC6133">
        <f t="shared" si="198"/>
        <v>5.0791366906474815</v>
      </c>
      <c r="AD6133" s="42">
        <v>-1.1551396402982972E-2</v>
      </c>
      <c r="AF6133" s="32" t="s">
        <v>4023</v>
      </c>
      <c r="AG6133">
        <v>67.599999999999994</v>
      </c>
      <c r="AH6133">
        <f t="shared" si="199"/>
        <v>5.0791366906474815</v>
      </c>
      <c r="AI6133" s="180">
        <v>-1.1551396402982972E-2</v>
      </c>
      <c r="AJ6133" s="42">
        <f ca="1">_xlfn.NORM.INV(RAND(),VAR!$F$6,VAR!$F$7)</f>
        <v>-3.5645279873779807E-2</v>
      </c>
    </row>
    <row r="6134" spans="27:36" x14ac:dyDescent="0.25">
      <c r="AA6134" s="32" t="s">
        <v>5713</v>
      </c>
      <c r="AB6134">
        <v>11.12</v>
      </c>
      <c r="AC6134">
        <f t="shared" si="198"/>
        <v>-0.13328137178487931</v>
      </c>
      <c r="AD6134" s="42">
        <v>-1.1555555555555652E-2</v>
      </c>
      <c r="AF6134" s="32" t="s">
        <v>5713</v>
      </c>
      <c r="AG6134">
        <v>11.12</v>
      </c>
      <c r="AH6134">
        <f t="shared" si="199"/>
        <v>-0.13328137178487931</v>
      </c>
      <c r="AI6134" s="180">
        <v>-1.1555555555555652E-2</v>
      </c>
      <c r="AJ6134" s="42">
        <f ca="1">_xlfn.NORM.INV(RAND(),VAR!$F$6,VAR!$F$7)</f>
        <v>-7.525956486882205E-3</v>
      </c>
    </row>
    <row r="6135" spans="27:36" x14ac:dyDescent="0.25">
      <c r="AA6135" s="32" t="s">
        <v>5660</v>
      </c>
      <c r="AB6135">
        <v>12.83</v>
      </c>
      <c r="AC6135">
        <f t="shared" si="198"/>
        <v>-0.96871189582012385</v>
      </c>
      <c r="AD6135" s="42">
        <v>-1.1556240369799742E-2</v>
      </c>
      <c r="AF6135" s="32" t="s">
        <v>5660</v>
      </c>
      <c r="AG6135">
        <v>12.83</v>
      </c>
      <c r="AH6135">
        <f t="shared" si="199"/>
        <v>-0.96871189582012385</v>
      </c>
      <c r="AI6135" s="180">
        <v>-1.1556240369799742E-2</v>
      </c>
      <c r="AJ6135" s="42">
        <f ca="1">_xlfn.NORM.INV(RAND(),VAR!$F$6,VAR!$F$7)</f>
        <v>-2.5712988907653934E-3</v>
      </c>
    </row>
    <row r="6136" spans="27:36" x14ac:dyDescent="0.25">
      <c r="AA6136" s="32" t="s">
        <v>566</v>
      </c>
      <c r="AB6136">
        <v>410.06</v>
      </c>
      <c r="AC6136">
        <f t="shared" si="198"/>
        <v>1.202019117173236</v>
      </c>
      <c r="AD6136" s="42">
        <v>-1.1570168249529944E-2</v>
      </c>
      <c r="AF6136" s="32" t="s">
        <v>566</v>
      </c>
      <c r="AG6136">
        <v>410.06</v>
      </c>
      <c r="AH6136">
        <f t="shared" si="199"/>
        <v>1.202019117173236</v>
      </c>
      <c r="AI6136" s="180">
        <v>-1.1570168249529944E-2</v>
      </c>
      <c r="AJ6136" s="42">
        <f ca="1">_xlfn.NORM.INV(RAND(),VAR!$F$6,VAR!$F$7)</f>
        <v>-7.4353306051728549E-3</v>
      </c>
    </row>
    <row r="6137" spans="27:36" x14ac:dyDescent="0.25">
      <c r="AA6137" s="32" t="s">
        <v>2136</v>
      </c>
      <c r="AB6137">
        <v>186.22</v>
      </c>
      <c r="AC6137">
        <f t="shared" si="198"/>
        <v>1.3975795030256211</v>
      </c>
      <c r="AD6137" s="42">
        <v>-1.1571125265392834E-2</v>
      </c>
      <c r="AF6137" s="32" t="s">
        <v>2136</v>
      </c>
      <c r="AG6137">
        <v>186.22</v>
      </c>
      <c r="AH6137">
        <f t="shared" si="199"/>
        <v>1.3975795030256211</v>
      </c>
      <c r="AI6137" s="180">
        <v>-1.1571125265392834E-2</v>
      </c>
      <c r="AJ6137" s="42">
        <f ca="1">_xlfn.NORM.INV(RAND(),VAR!$F$6,VAR!$F$7)</f>
        <v>2.3162141065823805E-3</v>
      </c>
    </row>
    <row r="6138" spans="27:36" x14ac:dyDescent="0.25">
      <c r="AA6138" s="32" t="s">
        <v>3853</v>
      </c>
      <c r="AB6138">
        <v>77.67</v>
      </c>
      <c r="AC6138">
        <f t="shared" si="198"/>
        <v>-0.75047386513316416</v>
      </c>
      <c r="AD6138" s="42">
        <v>-1.1580554848561908E-2</v>
      </c>
      <c r="AF6138" s="32" t="s">
        <v>3853</v>
      </c>
      <c r="AG6138">
        <v>77.67</v>
      </c>
      <c r="AH6138">
        <f t="shared" si="199"/>
        <v>-0.75047386513316416</v>
      </c>
      <c r="AI6138" s="180">
        <v>-1.1580554848561908E-2</v>
      </c>
      <c r="AJ6138" s="42">
        <f ca="1">_xlfn.NORM.INV(RAND(),VAR!$F$6,VAR!$F$7)</f>
        <v>3.0629305373778816E-2</v>
      </c>
    </row>
    <row r="6139" spans="27:36" x14ac:dyDescent="0.25">
      <c r="AA6139" s="32" t="s">
        <v>306</v>
      </c>
      <c r="AB6139">
        <v>311.27</v>
      </c>
      <c r="AC6139">
        <f t="shared" si="198"/>
        <v>72.068075117370896</v>
      </c>
      <c r="AD6139" s="42">
        <v>-1.1590245141623323E-2</v>
      </c>
      <c r="AF6139" s="32" t="s">
        <v>306</v>
      </c>
      <c r="AG6139">
        <v>311.27</v>
      </c>
      <c r="AH6139">
        <f t="shared" si="199"/>
        <v>72.068075117370896</v>
      </c>
      <c r="AI6139" s="180">
        <v>-1.1590245141623323E-2</v>
      </c>
      <c r="AJ6139" s="42">
        <f ca="1">_xlfn.NORM.INV(RAND(),VAR!$F$6,VAR!$F$7)</f>
        <v>-1.6564994671354121E-2</v>
      </c>
    </row>
    <row r="6140" spans="27:36" x14ac:dyDescent="0.25">
      <c r="AA6140" s="32" t="s">
        <v>7451</v>
      </c>
      <c r="AB6140">
        <v>4.26</v>
      </c>
      <c r="AC6140">
        <f t="shared" si="198"/>
        <v>-0.98940430294739456</v>
      </c>
      <c r="AD6140" s="42">
        <v>-1.1600928074245953E-2</v>
      </c>
      <c r="AF6140" s="32" t="s">
        <v>7451</v>
      </c>
      <c r="AG6140">
        <v>4.26</v>
      </c>
      <c r="AH6140">
        <f t="shared" si="199"/>
        <v>-0.98940430294739456</v>
      </c>
      <c r="AI6140" s="180">
        <v>-1.1600928074245953E-2</v>
      </c>
      <c r="AJ6140" s="42">
        <f ca="1">_xlfn.NORM.INV(RAND(),VAR!$F$6,VAR!$F$7)</f>
        <v>3.1123780024853661E-2</v>
      </c>
    </row>
    <row r="6141" spans="27:36" x14ac:dyDescent="0.25">
      <c r="AA6141" s="32" t="s">
        <v>910</v>
      </c>
      <c r="AB6141">
        <v>402.05</v>
      </c>
      <c r="AC6141">
        <f t="shared" si="198"/>
        <v>13.759544787077829</v>
      </c>
      <c r="AD6141" s="42">
        <v>-1.1603608919045105E-2</v>
      </c>
      <c r="AF6141" s="32" t="s">
        <v>910</v>
      </c>
      <c r="AG6141">
        <v>402.05</v>
      </c>
      <c r="AH6141">
        <f t="shared" si="199"/>
        <v>13.759544787077829</v>
      </c>
      <c r="AI6141" s="180">
        <v>-1.1603608919045105E-2</v>
      </c>
      <c r="AJ6141" s="42">
        <f ca="1">_xlfn.NORM.INV(RAND(),VAR!$F$6,VAR!$F$7)</f>
        <v>1.8029679048005079E-2</v>
      </c>
    </row>
    <row r="6142" spans="27:36" x14ac:dyDescent="0.25">
      <c r="AA6142" s="32" t="s">
        <v>4845</v>
      </c>
      <c r="AB6142">
        <v>27.24</v>
      </c>
      <c r="AC6142">
        <f t="shared" si="198"/>
        <v>0.39335038363171337</v>
      </c>
      <c r="AD6142" s="42">
        <v>-1.1611030478955064E-2</v>
      </c>
      <c r="AF6142" s="32" t="s">
        <v>4845</v>
      </c>
      <c r="AG6142">
        <v>27.24</v>
      </c>
      <c r="AH6142">
        <f t="shared" si="199"/>
        <v>0.39335038363171337</v>
      </c>
      <c r="AI6142" s="180">
        <v>-1.1611030478955064E-2</v>
      </c>
      <c r="AJ6142" s="42">
        <f ca="1">_xlfn.NORM.INV(RAND(),VAR!$F$6,VAR!$F$7)</f>
        <v>-1.0819203768705349E-2</v>
      </c>
    </row>
    <row r="6143" spans="27:36" x14ac:dyDescent="0.25">
      <c r="AA6143" s="32" t="s">
        <v>5305</v>
      </c>
      <c r="AB6143">
        <v>19.55</v>
      </c>
      <c r="AC6143">
        <f t="shared" si="198"/>
        <v>1.5555555555555554</v>
      </c>
      <c r="AD6143" s="42">
        <v>-1.1627906976744207E-2</v>
      </c>
      <c r="AF6143" s="32" t="s">
        <v>5305</v>
      </c>
      <c r="AG6143">
        <v>19.55</v>
      </c>
      <c r="AH6143">
        <f t="shared" si="199"/>
        <v>1.5555555555555554</v>
      </c>
      <c r="AI6143" s="180">
        <v>-1.1627906976744207E-2</v>
      </c>
      <c r="AJ6143" s="42">
        <f ca="1">_xlfn.NORM.INV(RAND(),VAR!$F$6,VAR!$F$7)</f>
        <v>-2.1445398990250771E-2</v>
      </c>
    </row>
    <row r="6144" spans="27:36" x14ac:dyDescent="0.25">
      <c r="AA6144" s="32" t="s">
        <v>6068</v>
      </c>
      <c r="AB6144">
        <v>7.65</v>
      </c>
      <c r="AC6144">
        <f t="shared" si="198"/>
        <v>2.0000000000000004</v>
      </c>
      <c r="AD6144" s="42">
        <v>-1.1627906976744207E-2</v>
      </c>
      <c r="AF6144" s="32" t="s">
        <v>6068</v>
      </c>
      <c r="AG6144">
        <v>7.65</v>
      </c>
      <c r="AH6144">
        <f t="shared" si="199"/>
        <v>2.0000000000000004</v>
      </c>
      <c r="AI6144" s="180">
        <v>-1.1627906976744207E-2</v>
      </c>
      <c r="AJ6144" s="42">
        <f ca="1">_xlfn.NORM.INV(RAND(),VAR!$F$6,VAR!$F$7)</f>
        <v>-1.1763691958350302E-2</v>
      </c>
    </row>
    <row r="6145" spans="27:36" x14ac:dyDescent="0.25">
      <c r="AA6145" s="32" t="s">
        <v>7724</v>
      </c>
      <c r="AB6145">
        <v>2.5499999999999998</v>
      </c>
      <c r="AC6145">
        <f t="shared" si="198"/>
        <v>-0.99407100839359208</v>
      </c>
      <c r="AD6145" s="42">
        <v>-1.1627906976744318E-2</v>
      </c>
      <c r="AF6145" s="32" t="s">
        <v>7724</v>
      </c>
      <c r="AG6145">
        <v>2.5499999999999998</v>
      </c>
      <c r="AH6145">
        <f t="shared" si="199"/>
        <v>-0.99407100839359208</v>
      </c>
      <c r="AI6145" s="180">
        <v>-1.1627906976744318E-2</v>
      </c>
      <c r="AJ6145" s="42">
        <f ca="1">_xlfn.NORM.INV(RAND(),VAR!$F$6,VAR!$F$7)</f>
        <v>-2.1470841367088205E-2</v>
      </c>
    </row>
    <row r="6146" spans="27:36" x14ac:dyDescent="0.25">
      <c r="AA6146" s="32" t="s">
        <v>609</v>
      </c>
      <c r="AB6146">
        <v>430.09</v>
      </c>
      <c r="AC6146">
        <f t="shared" si="198"/>
        <v>37.992747053490483</v>
      </c>
      <c r="AD6146" s="42">
        <v>-1.1628174192807039E-2</v>
      </c>
      <c r="AF6146" s="32" t="s">
        <v>609</v>
      </c>
      <c r="AG6146">
        <v>430.09</v>
      </c>
      <c r="AH6146">
        <f t="shared" si="199"/>
        <v>37.992747053490483</v>
      </c>
      <c r="AI6146" s="180">
        <v>-1.1628174192807039E-2</v>
      </c>
      <c r="AJ6146" s="42">
        <f ca="1">_xlfn.NORM.INV(RAND(),VAR!$F$6,VAR!$F$7)</f>
        <v>8.6349579806985193E-3</v>
      </c>
    </row>
    <row r="6147" spans="27:36" x14ac:dyDescent="0.25">
      <c r="AA6147" s="32" t="s">
        <v>5718</v>
      </c>
      <c r="AB6147">
        <v>11.03</v>
      </c>
      <c r="AC6147">
        <f t="shared" si="198"/>
        <v>-0.96388697901319453</v>
      </c>
      <c r="AD6147" s="42">
        <v>-1.1648745519713288E-2</v>
      </c>
      <c r="AF6147" s="32" t="s">
        <v>5718</v>
      </c>
      <c r="AG6147">
        <v>11.03</v>
      </c>
      <c r="AH6147">
        <f t="shared" si="199"/>
        <v>-0.96388697901319453</v>
      </c>
      <c r="AI6147" s="180">
        <v>-1.1648745519713288E-2</v>
      </c>
      <c r="AJ6147" s="42">
        <f ca="1">_xlfn.NORM.INV(RAND(),VAR!$F$6,VAR!$F$7)</f>
        <v>-4.2771272199069385E-2</v>
      </c>
    </row>
    <row r="6148" spans="27:36" x14ac:dyDescent="0.25">
      <c r="AA6148" s="32" t="s">
        <v>314</v>
      </c>
      <c r="AB6148">
        <v>305.43</v>
      </c>
      <c r="AC6148">
        <f t="shared" ref="AC6148:AC6211" si="200">(AB6148/AB6149)-1</f>
        <v>-0.13456307378442711</v>
      </c>
      <c r="AD6148" s="42">
        <v>-1.1649354431608527E-2</v>
      </c>
      <c r="AF6148" s="32" t="s">
        <v>314</v>
      </c>
      <c r="AG6148">
        <v>305.43</v>
      </c>
      <c r="AH6148">
        <f t="shared" ref="AH6148:AH6211" si="201">(AG6148/AG6149)-1</f>
        <v>-0.13456307378442711</v>
      </c>
      <c r="AI6148" s="180">
        <v>-1.1649354431608527E-2</v>
      </c>
      <c r="AJ6148" s="42">
        <f ca="1">_xlfn.NORM.INV(RAND(),VAR!$F$6,VAR!$F$7)</f>
        <v>1.4219663487108866E-2</v>
      </c>
    </row>
    <row r="6149" spans="27:36" x14ac:dyDescent="0.25">
      <c r="AA6149" s="32" t="s">
        <v>948</v>
      </c>
      <c r="AB6149">
        <v>352.92</v>
      </c>
      <c r="AC6149">
        <f t="shared" si="200"/>
        <v>0.16872537006987454</v>
      </c>
      <c r="AD6149" s="42">
        <v>-1.1650050408871904E-2</v>
      </c>
      <c r="AF6149" s="32" t="s">
        <v>948</v>
      </c>
      <c r="AG6149">
        <v>352.92</v>
      </c>
      <c r="AH6149">
        <f t="shared" si="201"/>
        <v>0.16872537006987454</v>
      </c>
      <c r="AI6149" s="180">
        <v>-1.1650050408871904E-2</v>
      </c>
      <c r="AJ6149" s="42">
        <f ca="1">_xlfn.NORM.INV(RAND(),VAR!$F$6,VAR!$F$7)</f>
        <v>2.9884942660440037E-2</v>
      </c>
    </row>
    <row r="6150" spans="27:36" x14ac:dyDescent="0.25">
      <c r="AA6150" s="32" t="s">
        <v>319</v>
      </c>
      <c r="AB6150">
        <v>301.97000000000003</v>
      </c>
      <c r="AC6150">
        <f t="shared" si="200"/>
        <v>28.692232055063915</v>
      </c>
      <c r="AD6150" s="42">
        <v>-1.1651883612083691E-2</v>
      </c>
      <c r="AF6150" s="32" t="s">
        <v>319</v>
      </c>
      <c r="AG6150">
        <v>301.97000000000003</v>
      </c>
      <c r="AH6150">
        <f t="shared" si="201"/>
        <v>28.692232055063915</v>
      </c>
      <c r="AI6150" s="180">
        <v>-1.1651883612083691E-2</v>
      </c>
      <c r="AJ6150" s="42">
        <f ca="1">_xlfn.NORM.INV(RAND(),VAR!$F$6,VAR!$F$7)</f>
        <v>4.1266900093902634E-3</v>
      </c>
    </row>
    <row r="6151" spans="27:36" x14ac:dyDescent="0.25">
      <c r="AA6151" s="32" t="s">
        <v>6832</v>
      </c>
      <c r="AB6151">
        <v>10.17</v>
      </c>
      <c r="AC6151">
        <f t="shared" si="200"/>
        <v>-0.93615819209039552</v>
      </c>
      <c r="AD6151" s="42">
        <v>-1.1661807580174877E-2</v>
      </c>
      <c r="AF6151" s="32" t="s">
        <v>6832</v>
      </c>
      <c r="AG6151">
        <v>10.17</v>
      </c>
      <c r="AH6151">
        <f t="shared" si="201"/>
        <v>-0.93615819209039552</v>
      </c>
      <c r="AI6151" s="180">
        <v>-1.1661807580174877E-2</v>
      </c>
      <c r="AJ6151" s="42">
        <f ca="1">_xlfn.NORM.INV(RAND(),VAR!$F$6,VAR!$F$7)</f>
        <v>9.4580029664362453E-3</v>
      </c>
    </row>
    <row r="6152" spans="27:36" x14ac:dyDescent="0.25">
      <c r="AA6152" s="32" t="s">
        <v>2550</v>
      </c>
      <c r="AB6152">
        <v>159.30000000000001</v>
      </c>
      <c r="AC6152">
        <f t="shared" si="200"/>
        <v>-0.58093283876568536</v>
      </c>
      <c r="AD6152" s="42">
        <v>-1.1663978161062127E-2</v>
      </c>
      <c r="AF6152" s="32" t="s">
        <v>2550</v>
      </c>
      <c r="AG6152">
        <v>159.30000000000001</v>
      </c>
      <c r="AH6152">
        <f t="shared" si="201"/>
        <v>-0.58093283876568536</v>
      </c>
      <c r="AI6152" s="180">
        <v>-1.1663978161062127E-2</v>
      </c>
      <c r="AJ6152" s="42">
        <f ca="1">_xlfn.NORM.INV(RAND(),VAR!$F$6,VAR!$F$7)</f>
        <v>8.6336377301040532E-3</v>
      </c>
    </row>
    <row r="6153" spans="27:36" x14ac:dyDescent="0.25">
      <c r="AA6153" s="32" t="s">
        <v>711</v>
      </c>
      <c r="AB6153">
        <v>380.13</v>
      </c>
      <c r="AC6153">
        <f t="shared" si="200"/>
        <v>1.3154656758238414</v>
      </c>
      <c r="AD6153" s="42">
        <v>-1.1673859913681084E-2</v>
      </c>
      <c r="AF6153" s="32" t="s">
        <v>711</v>
      </c>
      <c r="AG6153">
        <v>380.13</v>
      </c>
      <c r="AH6153">
        <f t="shared" si="201"/>
        <v>1.3154656758238414</v>
      </c>
      <c r="AI6153" s="180">
        <v>-1.1673859913681084E-2</v>
      </c>
      <c r="AJ6153" s="42">
        <f ca="1">_xlfn.NORM.INV(RAND(),VAR!$F$6,VAR!$F$7)</f>
        <v>5.9598585390745222E-3</v>
      </c>
    </row>
    <row r="6154" spans="27:36" x14ac:dyDescent="0.25">
      <c r="AA6154" s="32" t="s">
        <v>2484</v>
      </c>
      <c r="AB6154">
        <v>164.17</v>
      </c>
      <c r="AC6154">
        <f t="shared" si="200"/>
        <v>4.1143302180685355</v>
      </c>
      <c r="AD6154" s="42">
        <v>-1.1679007886340576E-2</v>
      </c>
      <c r="AF6154" s="32" t="s">
        <v>2484</v>
      </c>
      <c r="AG6154">
        <v>164.17</v>
      </c>
      <c r="AH6154">
        <f t="shared" si="201"/>
        <v>4.1143302180685355</v>
      </c>
      <c r="AI6154" s="180">
        <v>-1.1679007886340576E-2</v>
      </c>
      <c r="AJ6154" s="42">
        <f ca="1">_xlfn.NORM.INV(RAND(),VAR!$F$6,VAR!$F$7)</f>
        <v>1.9194586695558218E-2</v>
      </c>
    </row>
    <row r="6155" spans="27:36" x14ac:dyDescent="0.25">
      <c r="AA6155" s="32" t="s">
        <v>4980</v>
      </c>
      <c r="AB6155">
        <v>32.1</v>
      </c>
      <c r="AC6155">
        <f t="shared" si="200"/>
        <v>-0.77094334237191375</v>
      </c>
      <c r="AD6155" s="42">
        <v>-1.1699507389162478E-2</v>
      </c>
      <c r="AF6155" s="32" t="s">
        <v>4980</v>
      </c>
      <c r="AG6155">
        <v>32.1</v>
      </c>
      <c r="AH6155">
        <f t="shared" si="201"/>
        <v>-0.77094334237191375</v>
      </c>
      <c r="AI6155" s="180">
        <v>-1.1699507389162478E-2</v>
      </c>
      <c r="AJ6155" s="42">
        <f ca="1">_xlfn.NORM.INV(RAND(),VAR!$F$6,VAR!$F$7)</f>
        <v>3.5151578725891837E-3</v>
      </c>
    </row>
    <row r="6156" spans="27:36" x14ac:dyDescent="0.25">
      <c r="AA6156" s="32" t="s">
        <v>2659</v>
      </c>
      <c r="AB6156">
        <v>140.13999999999999</v>
      </c>
      <c r="AC6156">
        <f t="shared" si="200"/>
        <v>-0.50905587668593455</v>
      </c>
      <c r="AD6156" s="42">
        <v>-1.1706629055007189E-2</v>
      </c>
      <c r="AF6156" s="32" t="s">
        <v>2659</v>
      </c>
      <c r="AG6156">
        <v>140.13999999999999</v>
      </c>
      <c r="AH6156">
        <f t="shared" si="201"/>
        <v>-0.50905587668593455</v>
      </c>
      <c r="AI6156" s="180">
        <v>-1.1706629055007189E-2</v>
      </c>
      <c r="AJ6156" s="42">
        <f ca="1">_xlfn.NORM.INV(RAND(),VAR!$F$6,VAR!$F$7)</f>
        <v>-3.8733105614582658E-3</v>
      </c>
    </row>
    <row r="6157" spans="27:36" x14ac:dyDescent="0.25">
      <c r="AA6157" s="32" t="s">
        <v>1075</v>
      </c>
      <c r="AB6157">
        <v>285.45</v>
      </c>
      <c r="AC6157">
        <f t="shared" si="200"/>
        <v>2.5336717009160683</v>
      </c>
      <c r="AD6157" s="42">
        <v>-1.1736601578728689E-2</v>
      </c>
      <c r="AF6157" s="32" t="s">
        <v>1075</v>
      </c>
      <c r="AG6157">
        <v>285.45</v>
      </c>
      <c r="AH6157">
        <f t="shared" si="201"/>
        <v>2.5336717009160683</v>
      </c>
      <c r="AI6157" s="180">
        <v>-1.1736601578728689E-2</v>
      </c>
      <c r="AJ6157" s="42">
        <f ca="1">_xlfn.NORM.INV(RAND(),VAR!$F$6,VAR!$F$7)</f>
        <v>3.9263841314635804E-2</v>
      </c>
    </row>
    <row r="6158" spans="27:36" x14ac:dyDescent="0.25">
      <c r="AA6158" s="32" t="s">
        <v>3750</v>
      </c>
      <c r="AB6158">
        <v>80.78</v>
      </c>
      <c r="AC6158">
        <f t="shared" si="200"/>
        <v>-0.41092394078611538</v>
      </c>
      <c r="AD6158" s="42">
        <v>-1.1744555908979604E-2</v>
      </c>
      <c r="AF6158" s="32" t="s">
        <v>3750</v>
      </c>
      <c r="AG6158">
        <v>80.78</v>
      </c>
      <c r="AH6158">
        <f t="shared" si="201"/>
        <v>-0.41092394078611538</v>
      </c>
      <c r="AI6158" s="180">
        <v>-1.1744555908979604E-2</v>
      </c>
      <c r="AJ6158" s="42">
        <f ca="1">_xlfn.NORM.INV(RAND(),VAR!$F$6,VAR!$F$7)</f>
        <v>5.863170025469073E-3</v>
      </c>
    </row>
    <row r="6159" spans="27:36" x14ac:dyDescent="0.25">
      <c r="AA6159" s="32" t="s">
        <v>2805</v>
      </c>
      <c r="AB6159">
        <v>137.13</v>
      </c>
      <c r="AC6159">
        <f t="shared" si="200"/>
        <v>4.5596645062905061E-2</v>
      </c>
      <c r="AD6159" s="42">
        <v>-1.1746901124243259E-2</v>
      </c>
      <c r="AF6159" s="32" t="s">
        <v>2805</v>
      </c>
      <c r="AG6159">
        <v>137.13</v>
      </c>
      <c r="AH6159">
        <f t="shared" si="201"/>
        <v>4.5596645062905061E-2</v>
      </c>
      <c r="AI6159" s="180">
        <v>-1.1746901124243259E-2</v>
      </c>
      <c r="AJ6159" s="42">
        <f ca="1">_xlfn.NORM.INV(RAND(),VAR!$F$6,VAR!$F$7)</f>
        <v>1.1366085841765893E-2</v>
      </c>
    </row>
    <row r="6160" spans="27:36" x14ac:dyDescent="0.25">
      <c r="AA6160" s="32" t="s">
        <v>1644</v>
      </c>
      <c r="AB6160">
        <v>131.15</v>
      </c>
      <c r="AC6160">
        <f t="shared" si="200"/>
        <v>1.0820765200825528</v>
      </c>
      <c r="AD6160" s="42">
        <v>-1.1754954411875573E-2</v>
      </c>
      <c r="AF6160" s="32" t="s">
        <v>1644</v>
      </c>
      <c r="AG6160">
        <v>131.15</v>
      </c>
      <c r="AH6160">
        <f t="shared" si="201"/>
        <v>1.0820765200825528</v>
      </c>
      <c r="AI6160" s="180">
        <v>-1.1754954411875573E-2</v>
      </c>
      <c r="AJ6160" s="42">
        <f ca="1">_xlfn.NORM.INV(RAND(),VAR!$F$6,VAR!$F$7)</f>
        <v>6.3437603423221016E-3</v>
      </c>
    </row>
    <row r="6161" spans="27:36" x14ac:dyDescent="0.25">
      <c r="AA6161" s="32" t="s">
        <v>4053</v>
      </c>
      <c r="AB6161">
        <v>62.99</v>
      </c>
      <c r="AC6161">
        <f t="shared" si="200"/>
        <v>-0.5504567513559806</v>
      </c>
      <c r="AD6161" s="42">
        <v>-1.1766551615939758E-2</v>
      </c>
      <c r="AF6161" s="32" t="s">
        <v>4053</v>
      </c>
      <c r="AG6161">
        <v>62.99</v>
      </c>
      <c r="AH6161">
        <f t="shared" si="201"/>
        <v>-0.5504567513559806</v>
      </c>
      <c r="AI6161" s="180">
        <v>-1.1766551615939758E-2</v>
      </c>
      <c r="AJ6161" s="42">
        <f ca="1">_xlfn.NORM.INV(RAND(),VAR!$F$6,VAR!$F$7)</f>
        <v>3.4979825962220693E-3</v>
      </c>
    </row>
    <row r="6162" spans="27:36" x14ac:dyDescent="0.25">
      <c r="AA6162" s="32" t="s">
        <v>1650</v>
      </c>
      <c r="AB6162">
        <v>140.12</v>
      </c>
      <c r="AC6162">
        <f t="shared" si="200"/>
        <v>-2.8765509114854093E-2</v>
      </c>
      <c r="AD6162" s="42">
        <v>-1.1777981521969072E-2</v>
      </c>
      <c r="AF6162" s="32" t="s">
        <v>1650</v>
      </c>
      <c r="AG6162">
        <v>140.12</v>
      </c>
      <c r="AH6162">
        <f t="shared" si="201"/>
        <v>-2.8765509114854093E-2</v>
      </c>
      <c r="AI6162" s="180">
        <v>-1.1777981521969072E-2</v>
      </c>
      <c r="AJ6162" s="42">
        <f ca="1">_xlfn.NORM.INV(RAND(),VAR!$F$6,VAR!$F$7)</f>
        <v>-3.9152377823404277E-2</v>
      </c>
    </row>
    <row r="6163" spans="27:36" x14ac:dyDescent="0.25">
      <c r="AA6163" s="32" t="s">
        <v>3160</v>
      </c>
      <c r="AB6163">
        <v>144.27000000000001</v>
      </c>
      <c r="AC6163">
        <f t="shared" si="200"/>
        <v>6.2072813502580537E-3</v>
      </c>
      <c r="AD6163" s="42">
        <v>-1.1781628878690276E-2</v>
      </c>
      <c r="AF6163" s="32" t="s">
        <v>3160</v>
      </c>
      <c r="AG6163">
        <v>144.27000000000001</v>
      </c>
      <c r="AH6163">
        <f t="shared" si="201"/>
        <v>6.2072813502580537E-3</v>
      </c>
      <c r="AI6163" s="180">
        <v>-1.1781628878690276E-2</v>
      </c>
      <c r="AJ6163" s="42">
        <f ca="1">_xlfn.NORM.INV(RAND(),VAR!$F$6,VAR!$F$7)</f>
        <v>-2.5425929040429514E-3</v>
      </c>
    </row>
    <row r="6164" spans="27:36" x14ac:dyDescent="0.25">
      <c r="AA6164" s="32" t="s">
        <v>2935</v>
      </c>
      <c r="AB6164">
        <v>143.38</v>
      </c>
      <c r="AC6164">
        <f t="shared" si="200"/>
        <v>0.18056813503499369</v>
      </c>
      <c r="AD6164" s="42">
        <v>-1.178578813150466E-2</v>
      </c>
      <c r="AF6164" s="32" t="s">
        <v>2935</v>
      </c>
      <c r="AG6164">
        <v>143.38</v>
      </c>
      <c r="AH6164">
        <f t="shared" si="201"/>
        <v>0.18056813503499369</v>
      </c>
      <c r="AI6164" s="180">
        <v>-1.178578813150466E-2</v>
      </c>
      <c r="AJ6164" s="42">
        <f ca="1">_xlfn.NORM.INV(RAND(),VAR!$F$6,VAR!$F$7)</f>
        <v>-1.0006722310871585E-3</v>
      </c>
    </row>
    <row r="6165" spans="27:36" x14ac:dyDescent="0.25">
      <c r="AA6165" s="32" t="s">
        <v>3521</v>
      </c>
      <c r="AB6165">
        <v>121.45</v>
      </c>
      <c r="AC6165">
        <f t="shared" si="200"/>
        <v>1.4594977723774809</v>
      </c>
      <c r="AD6165" s="42">
        <v>-1.179820992676972E-2</v>
      </c>
      <c r="AF6165" s="32" t="s">
        <v>3521</v>
      </c>
      <c r="AG6165">
        <v>121.45</v>
      </c>
      <c r="AH6165">
        <f t="shared" si="201"/>
        <v>1.4594977723774809</v>
      </c>
      <c r="AI6165" s="180">
        <v>-1.179820992676972E-2</v>
      </c>
      <c r="AJ6165" s="42">
        <f ca="1">_xlfn.NORM.INV(RAND(),VAR!$F$6,VAR!$F$7)</f>
        <v>-3.1042770036643217E-2</v>
      </c>
    </row>
    <row r="6166" spans="27:36" x14ac:dyDescent="0.25">
      <c r="AA6166" s="32" t="s">
        <v>4135</v>
      </c>
      <c r="AB6166">
        <v>49.38</v>
      </c>
      <c r="AC6166">
        <f t="shared" si="200"/>
        <v>-0.49560776302349341</v>
      </c>
      <c r="AD6166" s="42">
        <v>-1.1807084250550215E-2</v>
      </c>
      <c r="AF6166" s="32" t="s">
        <v>4135</v>
      </c>
      <c r="AG6166">
        <v>49.38</v>
      </c>
      <c r="AH6166">
        <f t="shared" si="201"/>
        <v>-0.49560776302349341</v>
      </c>
      <c r="AI6166" s="180">
        <v>-1.1807084250550215E-2</v>
      </c>
      <c r="AJ6166" s="42">
        <f ca="1">_xlfn.NORM.INV(RAND(),VAR!$F$6,VAR!$F$7)</f>
        <v>3.5760205699867521E-2</v>
      </c>
    </row>
    <row r="6167" spans="27:36" x14ac:dyDescent="0.25">
      <c r="AA6167" s="32" t="s">
        <v>3639</v>
      </c>
      <c r="AB6167">
        <v>97.9</v>
      </c>
      <c r="AC6167">
        <f t="shared" si="200"/>
        <v>8.7509960159362556</v>
      </c>
      <c r="AD6167" s="42">
        <v>-1.1809831432320506E-2</v>
      </c>
      <c r="AF6167" s="32" t="s">
        <v>3639</v>
      </c>
      <c r="AG6167">
        <v>97.9</v>
      </c>
      <c r="AH6167">
        <f t="shared" si="201"/>
        <v>8.7509960159362556</v>
      </c>
      <c r="AI6167" s="180">
        <v>-1.1809831432320506E-2</v>
      </c>
      <c r="AJ6167" s="42">
        <f ca="1">_xlfn.NORM.INV(RAND(),VAR!$F$6,VAR!$F$7)</f>
        <v>-1.2807007431779805E-2</v>
      </c>
    </row>
    <row r="6168" spans="27:36" x14ac:dyDescent="0.25">
      <c r="AA6168" s="32" t="s">
        <v>5612</v>
      </c>
      <c r="AB6168">
        <v>10.039999999999999</v>
      </c>
      <c r="AC6168">
        <f t="shared" si="200"/>
        <v>-0.9272147310424822</v>
      </c>
      <c r="AD6168" s="42">
        <v>-1.1811023622047334E-2</v>
      </c>
      <c r="AF6168" s="32" t="s">
        <v>5612</v>
      </c>
      <c r="AG6168">
        <v>10.039999999999999</v>
      </c>
      <c r="AH6168">
        <f t="shared" si="201"/>
        <v>-0.9272147310424822</v>
      </c>
      <c r="AI6168" s="180">
        <v>-1.1811023622047334E-2</v>
      </c>
      <c r="AJ6168" s="42">
        <f ca="1">_xlfn.NORM.INV(RAND(),VAR!$F$6,VAR!$F$7)</f>
        <v>5.2215194920735328E-2</v>
      </c>
    </row>
    <row r="6169" spans="27:36" x14ac:dyDescent="0.25">
      <c r="AA6169" s="32" t="s">
        <v>2691</v>
      </c>
      <c r="AB6169">
        <v>137.94</v>
      </c>
      <c r="AC6169">
        <f t="shared" si="200"/>
        <v>17.343085106382979</v>
      </c>
      <c r="AD6169" s="42">
        <v>-1.1820330969267157E-2</v>
      </c>
      <c r="AF6169" s="32" t="s">
        <v>2691</v>
      </c>
      <c r="AG6169">
        <v>137.94</v>
      </c>
      <c r="AH6169">
        <f t="shared" si="201"/>
        <v>17.343085106382979</v>
      </c>
      <c r="AI6169" s="180">
        <v>-1.1820330969267157E-2</v>
      </c>
      <c r="AJ6169" s="42">
        <f ca="1">_xlfn.NORM.INV(RAND(),VAR!$F$6,VAR!$F$7)</f>
        <v>-7.4774809684230968E-3</v>
      </c>
    </row>
    <row r="6170" spans="27:36" x14ac:dyDescent="0.25">
      <c r="AA6170" s="32" t="s">
        <v>6057</v>
      </c>
      <c r="AB6170">
        <v>7.52</v>
      </c>
      <c r="AC6170">
        <f t="shared" si="200"/>
        <v>-0.93476752255378215</v>
      </c>
      <c r="AD6170" s="42">
        <v>-1.1826544021025009E-2</v>
      </c>
      <c r="AF6170" s="32" t="s">
        <v>6057</v>
      </c>
      <c r="AG6170">
        <v>7.52</v>
      </c>
      <c r="AH6170">
        <f t="shared" si="201"/>
        <v>-0.93476752255378215</v>
      </c>
      <c r="AI6170" s="180">
        <v>-1.1826544021025009E-2</v>
      </c>
      <c r="AJ6170" s="42">
        <f ca="1">_xlfn.NORM.INV(RAND(),VAR!$F$6,VAR!$F$7)</f>
        <v>5.7714098031345203E-2</v>
      </c>
    </row>
    <row r="6171" spans="27:36" x14ac:dyDescent="0.25">
      <c r="AA6171" s="32" t="s">
        <v>3472</v>
      </c>
      <c r="AB6171">
        <v>115.28</v>
      </c>
      <c r="AC6171">
        <f t="shared" si="200"/>
        <v>-0.36950339094290086</v>
      </c>
      <c r="AD6171" s="42">
        <v>-1.1829247385564901E-2</v>
      </c>
      <c r="AF6171" s="32" t="s">
        <v>3472</v>
      </c>
      <c r="AG6171">
        <v>115.28</v>
      </c>
      <c r="AH6171">
        <f t="shared" si="201"/>
        <v>-0.36950339094290086</v>
      </c>
      <c r="AI6171" s="180">
        <v>-1.1829247385564901E-2</v>
      </c>
      <c r="AJ6171" s="42">
        <f ca="1">_xlfn.NORM.INV(RAND(),VAR!$F$6,VAR!$F$7)</f>
        <v>-2.6019758480619229E-2</v>
      </c>
    </row>
    <row r="6172" spans="27:36" x14ac:dyDescent="0.25">
      <c r="AA6172" s="32" t="s">
        <v>2120</v>
      </c>
      <c r="AB6172">
        <v>182.84</v>
      </c>
      <c r="AC6172">
        <f t="shared" si="200"/>
        <v>17.265734265734267</v>
      </c>
      <c r="AD6172" s="42">
        <v>-1.183591849970278E-2</v>
      </c>
      <c r="AF6172" s="32" t="s">
        <v>2120</v>
      </c>
      <c r="AG6172">
        <v>182.84</v>
      </c>
      <c r="AH6172">
        <f t="shared" si="201"/>
        <v>17.265734265734267</v>
      </c>
      <c r="AI6172" s="180">
        <v>-1.183591849970278E-2</v>
      </c>
      <c r="AJ6172" s="42">
        <f ca="1">_xlfn.NORM.INV(RAND(),VAR!$F$6,VAR!$F$7)</f>
        <v>-3.3145268151877835E-2</v>
      </c>
    </row>
    <row r="6173" spans="27:36" x14ac:dyDescent="0.25">
      <c r="AA6173" s="32" t="s">
        <v>5765</v>
      </c>
      <c r="AB6173">
        <v>10.01</v>
      </c>
      <c r="AC6173">
        <f t="shared" si="200"/>
        <v>-0.93907115466553048</v>
      </c>
      <c r="AD6173" s="42">
        <v>-1.184600197433372E-2</v>
      </c>
      <c r="AF6173" s="32" t="s">
        <v>5765</v>
      </c>
      <c r="AG6173">
        <v>10.01</v>
      </c>
      <c r="AH6173">
        <f t="shared" si="201"/>
        <v>-0.93907115466553048</v>
      </c>
      <c r="AI6173" s="180">
        <v>-1.184600197433372E-2</v>
      </c>
      <c r="AJ6173" s="42">
        <f ca="1">_xlfn.NORM.INV(RAND(),VAR!$F$6,VAR!$F$7)</f>
        <v>-3.5600508703483351E-2</v>
      </c>
    </row>
    <row r="6174" spans="27:36" x14ac:dyDescent="0.25">
      <c r="AA6174" s="32" t="s">
        <v>1366</v>
      </c>
      <c r="AB6174">
        <v>164.29</v>
      </c>
      <c r="AC6174">
        <f t="shared" si="200"/>
        <v>1.5590342679127724</v>
      </c>
      <c r="AD6174" s="42">
        <v>-1.1848911343678603E-2</v>
      </c>
      <c r="AF6174" s="32" t="s">
        <v>1366</v>
      </c>
      <c r="AG6174">
        <v>164.29</v>
      </c>
      <c r="AH6174">
        <f t="shared" si="201"/>
        <v>1.5590342679127724</v>
      </c>
      <c r="AI6174" s="180">
        <v>-1.1848911343678603E-2</v>
      </c>
      <c r="AJ6174" s="42">
        <f ca="1">_xlfn.NORM.INV(RAND(),VAR!$F$6,VAR!$F$7)</f>
        <v>8.9820151869370903E-3</v>
      </c>
    </row>
    <row r="6175" spans="27:36" x14ac:dyDescent="0.25">
      <c r="AA6175" s="32" t="s">
        <v>4045</v>
      </c>
      <c r="AB6175">
        <v>64.2</v>
      </c>
      <c r="AC6175">
        <f t="shared" si="200"/>
        <v>0.92908653846153855</v>
      </c>
      <c r="AD6175" s="42">
        <v>-1.1851623826381386E-2</v>
      </c>
      <c r="AF6175" s="32" t="s">
        <v>4045</v>
      </c>
      <c r="AG6175">
        <v>64.2</v>
      </c>
      <c r="AH6175">
        <f t="shared" si="201"/>
        <v>0.92908653846153855</v>
      </c>
      <c r="AI6175" s="180">
        <v>-1.1851623826381386E-2</v>
      </c>
      <c r="AJ6175" s="42">
        <f ca="1">_xlfn.NORM.INV(RAND(),VAR!$F$6,VAR!$F$7)</f>
        <v>-7.5626283217322347E-3</v>
      </c>
    </row>
    <row r="6176" spans="27:36" x14ac:dyDescent="0.25">
      <c r="AA6176" s="32" t="s">
        <v>4466</v>
      </c>
      <c r="AB6176">
        <v>33.28</v>
      </c>
      <c r="AC6176">
        <f t="shared" si="200"/>
        <v>-0.91148936170212769</v>
      </c>
      <c r="AD6176" s="42">
        <v>-1.187648456057E-2</v>
      </c>
      <c r="AF6176" s="32" t="s">
        <v>4466</v>
      </c>
      <c r="AG6176">
        <v>33.28</v>
      </c>
      <c r="AH6176">
        <f t="shared" si="201"/>
        <v>-0.91148936170212769</v>
      </c>
      <c r="AI6176" s="180">
        <v>-1.187648456057E-2</v>
      </c>
      <c r="AJ6176" s="42">
        <f ca="1">_xlfn.NORM.INV(RAND(),VAR!$F$6,VAR!$F$7)</f>
        <v>1.3868348754216581E-2</v>
      </c>
    </row>
    <row r="6177" spans="27:36" x14ac:dyDescent="0.25">
      <c r="AA6177" s="32" t="s">
        <v>695</v>
      </c>
      <c r="AB6177">
        <v>376</v>
      </c>
      <c r="AC6177">
        <f t="shared" si="200"/>
        <v>14.59518871837412</v>
      </c>
      <c r="AD6177" s="42">
        <v>-1.1878482077157582E-2</v>
      </c>
      <c r="AF6177" s="32" t="s">
        <v>695</v>
      </c>
      <c r="AG6177">
        <v>376</v>
      </c>
      <c r="AH6177">
        <f t="shared" si="201"/>
        <v>14.59518871837412</v>
      </c>
      <c r="AI6177" s="180">
        <v>-1.1878482077157582E-2</v>
      </c>
      <c r="AJ6177" s="42">
        <f ca="1">_xlfn.NORM.INV(RAND(),VAR!$F$6,VAR!$F$7)</f>
        <v>2.4693939020577121E-2</v>
      </c>
    </row>
    <row r="6178" spans="27:36" x14ac:dyDescent="0.25">
      <c r="AA6178" s="32" t="s">
        <v>5263</v>
      </c>
      <c r="AB6178">
        <v>24.11</v>
      </c>
      <c r="AC6178">
        <f t="shared" si="200"/>
        <v>2.2232620320855614</v>
      </c>
      <c r="AD6178" s="42">
        <v>-1.1885245901639307E-2</v>
      </c>
      <c r="AF6178" s="32" t="s">
        <v>5263</v>
      </c>
      <c r="AG6178">
        <v>24.11</v>
      </c>
      <c r="AH6178">
        <f t="shared" si="201"/>
        <v>2.2232620320855614</v>
      </c>
      <c r="AI6178" s="180">
        <v>-1.1885245901639307E-2</v>
      </c>
      <c r="AJ6178" s="42">
        <f ca="1">_xlfn.NORM.INV(RAND(),VAR!$F$6,VAR!$F$7)</f>
        <v>2.2989172237447033E-2</v>
      </c>
    </row>
    <row r="6179" spans="27:36" x14ac:dyDescent="0.25">
      <c r="AA6179" s="32" t="s">
        <v>5894</v>
      </c>
      <c r="AB6179">
        <v>7.48</v>
      </c>
      <c r="AC6179">
        <f t="shared" si="200"/>
        <v>-0.94113943972300917</v>
      </c>
      <c r="AD6179" s="42">
        <v>-1.1889035667106973E-2</v>
      </c>
      <c r="AF6179" s="32" t="s">
        <v>5894</v>
      </c>
      <c r="AG6179">
        <v>7.48</v>
      </c>
      <c r="AH6179">
        <f t="shared" si="201"/>
        <v>-0.94113943972300917</v>
      </c>
      <c r="AI6179" s="180">
        <v>-1.1889035667106973E-2</v>
      </c>
      <c r="AJ6179" s="42">
        <f ca="1">_xlfn.NORM.INV(RAND(),VAR!$F$6,VAR!$F$7)</f>
        <v>2.0616772657941745E-2</v>
      </c>
    </row>
    <row r="6180" spans="27:36" x14ac:dyDescent="0.25">
      <c r="AA6180" s="32" t="s">
        <v>1560</v>
      </c>
      <c r="AB6180">
        <v>127.08</v>
      </c>
      <c r="AC6180">
        <f t="shared" si="200"/>
        <v>-0.3898598041098521</v>
      </c>
      <c r="AD6180" s="42">
        <v>-1.1896431070678948E-2</v>
      </c>
      <c r="AF6180" s="32" t="s">
        <v>1560</v>
      </c>
      <c r="AG6180">
        <v>127.08</v>
      </c>
      <c r="AH6180">
        <f t="shared" si="201"/>
        <v>-0.3898598041098521</v>
      </c>
      <c r="AI6180" s="180">
        <v>-1.1896431070678948E-2</v>
      </c>
      <c r="AJ6180" s="42">
        <f ca="1">_xlfn.NORM.INV(RAND(),VAR!$F$6,VAR!$F$7)</f>
        <v>-6.3398098971532328E-4</v>
      </c>
    </row>
    <row r="6181" spans="27:36" x14ac:dyDescent="0.25">
      <c r="AA6181" s="32" t="s">
        <v>2066</v>
      </c>
      <c r="AB6181">
        <v>208.28</v>
      </c>
      <c r="AC6181">
        <f t="shared" si="200"/>
        <v>9.6787783043707165E-2</v>
      </c>
      <c r="AD6181" s="42">
        <v>-1.1907585748849536E-2</v>
      </c>
      <c r="AF6181" s="32" t="s">
        <v>2066</v>
      </c>
      <c r="AG6181">
        <v>208.28</v>
      </c>
      <c r="AH6181">
        <f t="shared" si="201"/>
        <v>9.6787783043707165E-2</v>
      </c>
      <c r="AI6181" s="180">
        <v>-1.1907585748849536E-2</v>
      </c>
      <c r="AJ6181" s="42">
        <f ca="1">_xlfn.NORM.INV(RAND(),VAR!$F$6,VAR!$F$7)</f>
        <v>-2.2291156479943917E-2</v>
      </c>
    </row>
    <row r="6182" spans="27:36" x14ac:dyDescent="0.25">
      <c r="AA6182" s="32" t="s">
        <v>2055</v>
      </c>
      <c r="AB6182">
        <v>189.9</v>
      </c>
      <c r="AC6182">
        <f t="shared" si="200"/>
        <v>1.8389893855583797</v>
      </c>
      <c r="AD6182" s="42">
        <v>-1.1915292158801161E-2</v>
      </c>
      <c r="AF6182" s="32" t="s">
        <v>2055</v>
      </c>
      <c r="AG6182">
        <v>189.9</v>
      </c>
      <c r="AH6182">
        <f t="shared" si="201"/>
        <v>1.8389893855583797</v>
      </c>
      <c r="AI6182" s="180">
        <v>-1.1915292158801161E-2</v>
      </c>
      <c r="AJ6182" s="42">
        <f ca="1">_xlfn.NORM.INV(RAND(),VAR!$F$6,VAR!$F$7)</f>
        <v>-4.8973828004105751E-3</v>
      </c>
    </row>
    <row r="6183" spans="27:36" x14ac:dyDescent="0.25">
      <c r="AA6183" s="32" t="s">
        <v>4014</v>
      </c>
      <c r="AB6183">
        <v>66.89</v>
      </c>
      <c r="AC6183">
        <f t="shared" si="200"/>
        <v>-0.52036426215402276</v>
      </c>
      <c r="AD6183" s="42">
        <v>-1.1964549483013287E-2</v>
      </c>
      <c r="AF6183" s="32" t="s">
        <v>4014</v>
      </c>
      <c r="AG6183">
        <v>66.89</v>
      </c>
      <c r="AH6183">
        <f t="shared" si="201"/>
        <v>-0.52036426215402276</v>
      </c>
      <c r="AI6183" s="180">
        <v>-1.1964549483013287E-2</v>
      </c>
      <c r="AJ6183" s="42">
        <f ca="1">_xlfn.NORM.INV(RAND(),VAR!$F$6,VAR!$F$7)</f>
        <v>1.1050195600601147E-2</v>
      </c>
    </row>
    <row r="6184" spans="27:36" x14ac:dyDescent="0.25">
      <c r="AA6184" s="32" t="s">
        <v>2903</v>
      </c>
      <c r="AB6184">
        <v>139.46</v>
      </c>
      <c r="AC6184">
        <f t="shared" si="200"/>
        <v>-0.53182489593124749</v>
      </c>
      <c r="AD6184" s="42">
        <v>-1.1973078285511862E-2</v>
      </c>
      <c r="AF6184" s="32" t="s">
        <v>2903</v>
      </c>
      <c r="AG6184">
        <v>139.46</v>
      </c>
      <c r="AH6184">
        <f t="shared" si="201"/>
        <v>-0.53182489593124749</v>
      </c>
      <c r="AI6184" s="180">
        <v>-1.1973078285511862E-2</v>
      </c>
      <c r="AJ6184" s="42">
        <f ca="1">_xlfn.NORM.INV(RAND(),VAR!$F$6,VAR!$F$7)</f>
        <v>9.5276104670867067E-3</v>
      </c>
    </row>
    <row r="6185" spans="27:36" x14ac:dyDescent="0.25">
      <c r="AA6185" s="32" t="s">
        <v>299</v>
      </c>
      <c r="AB6185">
        <v>297.88</v>
      </c>
      <c r="AC6185">
        <f t="shared" si="200"/>
        <v>4.8293542074363991</v>
      </c>
      <c r="AD6185" s="42">
        <v>-1.1973863146373054E-2</v>
      </c>
      <c r="AF6185" s="32" t="s">
        <v>299</v>
      </c>
      <c r="AG6185">
        <v>297.88</v>
      </c>
      <c r="AH6185">
        <f t="shared" si="201"/>
        <v>4.8293542074363991</v>
      </c>
      <c r="AI6185" s="180">
        <v>-1.1973863146373054E-2</v>
      </c>
      <c r="AJ6185" s="42">
        <f ca="1">_xlfn.NORM.INV(RAND(),VAR!$F$6,VAR!$F$7)</f>
        <v>8.4087589499466664E-4</v>
      </c>
    </row>
    <row r="6186" spans="27:36" x14ac:dyDescent="0.25">
      <c r="AA6186" s="32" t="s">
        <v>4123</v>
      </c>
      <c r="AB6186">
        <v>51.1</v>
      </c>
      <c r="AC6186">
        <f t="shared" si="200"/>
        <v>-0.5752992021276595</v>
      </c>
      <c r="AD6186" s="42">
        <v>-1.1987625676720737E-2</v>
      </c>
      <c r="AF6186" s="32" t="s">
        <v>4123</v>
      </c>
      <c r="AG6186">
        <v>51.1</v>
      </c>
      <c r="AH6186">
        <f t="shared" si="201"/>
        <v>-0.5752992021276595</v>
      </c>
      <c r="AI6186" s="180">
        <v>-1.1987625676720737E-2</v>
      </c>
      <c r="AJ6186" s="42">
        <f ca="1">_xlfn.NORM.INV(RAND(),VAR!$F$6,VAR!$F$7)</f>
        <v>-1.9536116870133246E-2</v>
      </c>
    </row>
    <row r="6187" spans="27:36" x14ac:dyDescent="0.25">
      <c r="AA6187" s="32" t="s">
        <v>3433</v>
      </c>
      <c r="AB6187">
        <v>120.32</v>
      </c>
      <c r="AC6187">
        <f t="shared" si="200"/>
        <v>-0.62174227419912609</v>
      </c>
      <c r="AD6187" s="42">
        <v>-1.1988832320578124E-2</v>
      </c>
      <c r="AF6187" s="32" t="s">
        <v>3433</v>
      </c>
      <c r="AG6187">
        <v>120.32</v>
      </c>
      <c r="AH6187">
        <f t="shared" si="201"/>
        <v>-0.62174227419912609</v>
      </c>
      <c r="AI6187" s="180">
        <v>-1.1988832320578124E-2</v>
      </c>
      <c r="AJ6187" s="42">
        <f ca="1">_xlfn.NORM.INV(RAND(),VAR!$F$6,VAR!$F$7)</f>
        <v>-2.9026481682719221E-2</v>
      </c>
    </row>
    <row r="6188" spans="27:36" x14ac:dyDescent="0.25">
      <c r="AA6188" s="32" t="s">
        <v>970</v>
      </c>
      <c r="AB6188">
        <v>318.08999999999997</v>
      </c>
      <c r="AC6188">
        <f t="shared" si="200"/>
        <v>1.2325238629983155</v>
      </c>
      <c r="AD6188" s="42">
        <v>-1.1989439353937037E-2</v>
      </c>
      <c r="AF6188" s="32" t="s">
        <v>970</v>
      </c>
      <c r="AG6188">
        <v>318.08999999999997</v>
      </c>
      <c r="AH6188">
        <f t="shared" si="201"/>
        <v>1.2325238629983155</v>
      </c>
      <c r="AI6188" s="180">
        <v>-1.1989439353937037E-2</v>
      </c>
      <c r="AJ6188" s="42">
        <f ca="1">_xlfn.NORM.INV(RAND(),VAR!$F$6,VAR!$F$7)</f>
        <v>1.3778553012661246E-2</v>
      </c>
    </row>
    <row r="6189" spans="27:36" x14ac:dyDescent="0.25">
      <c r="AA6189" s="32" t="s">
        <v>3119</v>
      </c>
      <c r="AB6189">
        <v>142.47999999999999</v>
      </c>
      <c r="AC6189">
        <f t="shared" si="200"/>
        <v>0.39604154418969229</v>
      </c>
      <c r="AD6189" s="42">
        <v>-1.1996394147424039E-2</v>
      </c>
      <c r="AF6189" s="32" t="s">
        <v>3119</v>
      </c>
      <c r="AG6189">
        <v>142.47999999999999</v>
      </c>
      <c r="AH6189">
        <f t="shared" si="201"/>
        <v>0.39604154418969229</v>
      </c>
      <c r="AI6189" s="180">
        <v>-1.1996394147424039E-2</v>
      </c>
      <c r="AJ6189" s="42">
        <f ca="1">_xlfn.NORM.INV(RAND(),VAR!$F$6,VAR!$F$7)</f>
        <v>1.4496494962497442E-2</v>
      </c>
    </row>
    <row r="6190" spans="27:36" x14ac:dyDescent="0.25">
      <c r="AA6190" s="32" t="s">
        <v>3601</v>
      </c>
      <c r="AB6190">
        <v>102.06</v>
      </c>
      <c r="AC6190">
        <f t="shared" si="200"/>
        <v>6.7671232876712324</v>
      </c>
      <c r="AD6190" s="42">
        <v>-1.2003872216844069E-2</v>
      </c>
      <c r="AF6190" s="32" t="s">
        <v>3601</v>
      </c>
      <c r="AG6190">
        <v>102.06</v>
      </c>
      <c r="AH6190">
        <f t="shared" si="201"/>
        <v>6.7671232876712324</v>
      </c>
      <c r="AI6190" s="180">
        <v>-1.2003872216844069E-2</v>
      </c>
      <c r="AJ6190" s="42">
        <f ca="1">_xlfn.NORM.INV(RAND(),VAR!$F$6,VAR!$F$7)</f>
        <v>3.0296190235382402E-2</v>
      </c>
    </row>
    <row r="6191" spans="27:36" x14ac:dyDescent="0.25">
      <c r="AA6191" s="32" t="s">
        <v>5520</v>
      </c>
      <c r="AB6191">
        <v>13.14</v>
      </c>
      <c r="AC6191">
        <f t="shared" si="200"/>
        <v>-0.96638440481977028</v>
      </c>
      <c r="AD6191" s="42">
        <v>-1.2030075187969946E-2</v>
      </c>
      <c r="AF6191" s="32" t="s">
        <v>5520</v>
      </c>
      <c r="AG6191">
        <v>13.14</v>
      </c>
      <c r="AH6191">
        <f t="shared" si="201"/>
        <v>-0.96638440481977028</v>
      </c>
      <c r="AI6191" s="180">
        <v>-1.2030075187969946E-2</v>
      </c>
      <c r="AJ6191" s="42">
        <f ca="1">_xlfn.NORM.INV(RAND(),VAR!$F$6,VAR!$F$7)</f>
        <v>9.8998420551932968E-3</v>
      </c>
    </row>
    <row r="6192" spans="27:36" x14ac:dyDescent="0.25">
      <c r="AA6192" s="32" t="s">
        <v>442</v>
      </c>
      <c r="AB6192">
        <v>390.89</v>
      </c>
      <c r="AC6192">
        <f t="shared" si="200"/>
        <v>1.7651193668480225E-2</v>
      </c>
      <c r="AD6192" s="42">
        <v>-1.2030835334260082E-2</v>
      </c>
      <c r="AF6192" s="32" t="s">
        <v>442</v>
      </c>
      <c r="AG6192">
        <v>390.89</v>
      </c>
      <c r="AH6192">
        <f t="shared" si="201"/>
        <v>1.7651193668480225E-2</v>
      </c>
      <c r="AI6192" s="180">
        <v>-1.2030835334260082E-2</v>
      </c>
      <c r="AJ6192" s="42">
        <f ca="1">_xlfn.NORM.INV(RAND(),VAR!$F$6,VAR!$F$7)</f>
        <v>-2.9158962792644499E-2</v>
      </c>
    </row>
    <row r="6193" spans="27:36" x14ac:dyDescent="0.25">
      <c r="AA6193" s="32" t="s">
        <v>861</v>
      </c>
      <c r="AB6193">
        <v>384.11</v>
      </c>
      <c r="AC6193">
        <f t="shared" si="200"/>
        <v>7.2127432114603369</v>
      </c>
      <c r="AD6193" s="42">
        <v>-1.203734663957412E-2</v>
      </c>
      <c r="AF6193" s="32" t="s">
        <v>861</v>
      </c>
      <c r="AG6193">
        <v>384.11</v>
      </c>
      <c r="AH6193">
        <f t="shared" si="201"/>
        <v>7.2127432114603369</v>
      </c>
      <c r="AI6193" s="180">
        <v>-1.203734663957412E-2</v>
      </c>
      <c r="AJ6193" s="42">
        <f ca="1">_xlfn.NORM.INV(RAND(),VAR!$F$6,VAR!$F$7)</f>
        <v>-3.0590715683763984E-2</v>
      </c>
    </row>
    <row r="6194" spans="27:36" x14ac:dyDescent="0.25">
      <c r="AA6194" s="32" t="s">
        <v>4193</v>
      </c>
      <c r="AB6194">
        <v>46.77</v>
      </c>
      <c r="AC6194">
        <f t="shared" si="200"/>
        <v>-0.70903322135125046</v>
      </c>
      <c r="AD6194" s="42">
        <v>-1.2040557667934104E-2</v>
      </c>
      <c r="AF6194" s="32" t="s">
        <v>4193</v>
      </c>
      <c r="AG6194">
        <v>46.77</v>
      </c>
      <c r="AH6194">
        <f t="shared" si="201"/>
        <v>-0.70903322135125046</v>
      </c>
      <c r="AI6194" s="180">
        <v>-1.2040557667934104E-2</v>
      </c>
      <c r="AJ6194" s="42">
        <f ca="1">_xlfn.NORM.INV(RAND(),VAR!$F$6,VAR!$F$7)</f>
        <v>-1.4638822946550967E-2</v>
      </c>
    </row>
    <row r="6195" spans="27:36" x14ac:dyDescent="0.25">
      <c r="AA6195" s="32" t="s">
        <v>1414</v>
      </c>
      <c r="AB6195">
        <v>160.74</v>
      </c>
      <c r="AC6195">
        <f t="shared" si="200"/>
        <v>-0.59866170632443638</v>
      </c>
      <c r="AD6195" s="42">
        <v>-1.2046711739397531E-2</v>
      </c>
      <c r="AF6195" s="32" t="s">
        <v>1414</v>
      </c>
      <c r="AG6195">
        <v>160.74</v>
      </c>
      <c r="AH6195">
        <f t="shared" si="201"/>
        <v>-0.59866170632443638</v>
      </c>
      <c r="AI6195" s="180">
        <v>-1.2046711739397531E-2</v>
      </c>
      <c r="AJ6195" s="42">
        <f ca="1">_xlfn.NORM.INV(RAND(),VAR!$F$6,VAR!$F$7)</f>
        <v>-9.5367392549761554E-3</v>
      </c>
    </row>
    <row r="6196" spans="27:36" x14ac:dyDescent="0.25">
      <c r="AA6196" s="32" t="s">
        <v>789</v>
      </c>
      <c r="AB6196">
        <v>400.51</v>
      </c>
      <c r="AC6196">
        <f t="shared" si="200"/>
        <v>1.2432508121429371</v>
      </c>
      <c r="AD6196" s="42">
        <v>-1.2062160828811064E-2</v>
      </c>
      <c r="AF6196" s="32" t="s">
        <v>789</v>
      </c>
      <c r="AG6196">
        <v>400.51</v>
      </c>
      <c r="AH6196">
        <f t="shared" si="201"/>
        <v>1.2432508121429371</v>
      </c>
      <c r="AI6196" s="180">
        <v>-1.2062160828811064E-2</v>
      </c>
      <c r="AJ6196" s="42">
        <f ca="1">_xlfn.NORM.INV(RAND(),VAR!$F$6,VAR!$F$7)</f>
        <v>1.3472308704591388E-2</v>
      </c>
    </row>
    <row r="6197" spans="27:36" x14ac:dyDescent="0.25">
      <c r="AA6197" s="32" t="s">
        <v>2176</v>
      </c>
      <c r="AB6197">
        <v>178.54</v>
      </c>
      <c r="AC6197">
        <f t="shared" si="200"/>
        <v>26.258015267175573</v>
      </c>
      <c r="AD6197" s="42">
        <v>-1.2062859672421489E-2</v>
      </c>
      <c r="AF6197" s="32" t="s">
        <v>2176</v>
      </c>
      <c r="AG6197">
        <v>178.54</v>
      </c>
      <c r="AH6197">
        <f t="shared" si="201"/>
        <v>26.258015267175573</v>
      </c>
      <c r="AI6197" s="180">
        <v>-1.2062859672421489E-2</v>
      </c>
      <c r="AJ6197" s="42">
        <f ca="1">_xlfn.NORM.INV(RAND(),VAR!$F$6,VAR!$F$7)</f>
        <v>-1.0623756344295816E-2</v>
      </c>
    </row>
    <row r="6198" spans="27:36" x14ac:dyDescent="0.25">
      <c r="AA6198" s="32" t="s">
        <v>6656</v>
      </c>
      <c r="AB6198">
        <v>6.55</v>
      </c>
      <c r="AC6198">
        <f t="shared" si="200"/>
        <v>-0.90120663650075417</v>
      </c>
      <c r="AD6198" s="42">
        <v>-1.2066365007541435E-2</v>
      </c>
      <c r="AF6198" s="32" t="s">
        <v>6656</v>
      </c>
      <c r="AG6198">
        <v>6.55</v>
      </c>
      <c r="AH6198">
        <f t="shared" si="201"/>
        <v>-0.90120663650075417</v>
      </c>
      <c r="AI6198" s="180">
        <v>-1.2066365007541435E-2</v>
      </c>
      <c r="AJ6198" s="42">
        <f ca="1">_xlfn.NORM.INV(RAND(),VAR!$F$6,VAR!$F$7)</f>
        <v>3.1460873485474571E-2</v>
      </c>
    </row>
    <row r="6199" spans="27:36" x14ac:dyDescent="0.25">
      <c r="AA6199" s="32" t="s">
        <v>3992</v>
      </c>
      <c r="AB6199">
        <v>66.3</v>
      </c>
      <c r="AC6199">
        <f t="shared" si="200"/>
        <v>-0.78107974244675582</v>
      </c>
      <c r="AD6199" s="42">
        <v>-1.2069736253911501E-2</v>
      </c>
      <c r="AF6199" s="32" t="s">
        <v>3992</v>
      </c>
      <c r="AG6199">
        <v>66.3</v>
      </c>
      <c r="AH6199">
        <f t="shared" si="201"/>
        <v>-0.78107974244675582</v>
      </c>
      <c r="AI6199" s="180">
        <v>-1.2069736253911501E-2</v>
      </c>
      <c r="AJ6199" s="42">
        <f ca="1">_xlfn.NORM.INV(RAND(),VAR!$F$6,VAR!$F$7)</f>
        <v>-2.5367857682316022E-3</v>
      </c>
    </row>
    <row r="6200" spans="27:36" x14ac:dyDescent="0.25">
      <c r="AA6200" s="32" t="s">
        <v>265</v>
      </c>
      <c r="AB6200">
        <v>302.85000000000002</v>
      </c>
      <c r="AC6200">
        <f t="shared" si="200"/>
        <v>40.148097826086961</v>
      </c>
      <c r="AD6200" s="42">
        <v>-1.2069809166530665E-2</v>
      </c>
      <c r="AF6200" s="32" t="s">
        <v>265</v>
      </c>
      <c r="AG6200">
        <v>302.85000000000002</v>
      </c>
      <c r="AH6200">
        <f t="shared" si="201"/>
        <v>40.148097826086961</v>
      </c>
      <c r="AI6200" s="180">
        <v>-1.2069809166530665E-2</v>
      </c>
      <c r="AJ6200" s="42">
        <f ca="1">_xlfn.NORM.INV(RAND(),VAR!$F$6,VAR!$F$7)</f>
        <v>-9.8249345184809531E-3</v>
      </c>
    </row>
    <row r="6201" spans="27:36" x14ac:dyDescent="0.25">
      <c r="AA6201" s="32" t="s">
        <v>6242</v>
      </c>
      <c r="AB6201">
        <v>7.36</v>
      </c>
      <c r="AC6201">
        <f t="shared" si="200"/>
        <v>-0.97911819780968057</v>
      </c>
      <c r="AD6201" s="42">
        <v>-1.2080536912751683E-2</v>
      </c>
      <c r="AF6201" s="32" t="s">
        <v>6242</v>
      </c>
      <c r="AG6201">
        <v>7.36</v>
      </c>
      <c r="AH6201">
        <f t="shared" si="201"/>
        <v>-0.97911819780968057</v>
      </c>
      <c r="AI6201" s="180">
        <v>-1.2080536912751683E-2</v>
      </c>
      <c r="AJ6201" s="42">
        <f ca="1">_xlfn.NORM.INV(RAND(),VAR!$F$6,VAR!$F$7)</f>
        <v>-1.103483555585607E-3</v>
      </c>
    </row>
    <row r="6202" spans="27:36" x14ac:dyDescent="0.25">
      <c r="AA6202" s="32" t="s">
        <v>756</v>
      </c>
      <c r="AB6202">
        <v>352.46</v>
      </c>
      <c r="AC6202">
        <f t="shared" si="200"/>
        <v>-0.121967017089333</v>
      </c>
      <c r="AD6202" s="42">
        <v>-1.2080612159094062E-2</v>
      </c>
      <c r="AF6202" s="32" t="s">
        <v>756</v>
      </c>
      <c r="AG6202">
        <v>352.46</v>
      </c>
      <c r="AH6202">
        <f t="shared" si="201"/>
        <v>-0.121967017089333</v>
      </c>
      <c r="AI6202" s="180">
        <v>-1.2080612159094062E-2</v>
      </c>
      <c r="AJ6202" s="42">
        <f ca="1">_xlfn.NORM.INV(RAND(),VAR!$F$6,VAR!$F$7)</f>
        <v>-1.5004804293522717E-2</v>
      </c>
    </row>
    <row r="6203" spans="27:36" x14ac:dyDescent="0.25">
      <c r="AA6203" s="32" t="s">
        <v>468</v>
      </c>
      <c r="AB6203">
        <v>401.42</v>
      </c>
      <c r="AC6203">
        <f t="shared" si="200"/>
        <v>1.7753042035398234</v>
      </c>
      <c r="AD6203" s="42">
        <v>-1.2083774272143244E-2</v>
      </c>
      <c r="AF6203" s="32" t="s">
        <v>468</v>
      </c>
      <c r="AG6203">
        <v>401.42</v>
      </c>
      <c r="AH6203">
        <f t="shared" si="201"/>
        <v>1.7753042035398234</v>
      </c>
      <c r="AI6203" s="180">
        <v>-1.2083774272143244E-2</v>
      </c>
      <c r="AJ6203" s="42">
        <f ca="1">_xlfn.NORM.INV(RAND(),VAR!$F$6,VAR!$F$7)</f>
        <v>4.0673678932851721E-3</v>
      </c>
    </row>
    <row r="6204" spans="27:36" x14ac:dyDescent="0.25">
      <c r="AA6204" s="32" t="s">
        <v>3293</v>
      </c>
      <c r="AB6204">
        <v>144.63999999999999</v>
      </c>
      <c r="AC6204">
        <f t="shared" si="200"/>
        <v>24.286713286713287</v>
      </c>
      <c r="AD6204" s="42">
        <v>-1.2089338159961827E-2</v>
      </c>
      <c r="AF6204" s="32" t="s">
        <v>3293</v>
      </c>
      <c r="AG6204">
        <v>144.63999999999999</v>
      </c>
      <c r="AH6204">
        <f t="shared" si="201"/>
        <v>24.286713286713287</v>
      </c>
      <c r="AI6204" s="180">
        <v>-1.2089338159961827E-2</v>
      </c>
      <c r="AJ6204" s="42">
        <f ca="1">_xlfn.NORM.INV(RAND(),VAR!$F$6,VAR!$F$7)</f>
        <v>2.4321221648937474E-2</v>
      </c>
    </row>
    <row r="6205" spans="27:36" x14ac:dyDescent="0.25">
      <c r="AA6205" s="32" t="s">
        <v>7400</v>
      </c>
      <c r="AB6205">
        <v>5.72</v>
      </c>
      <c r="AC6205">
        <f t="shared" si="200"/>
        <v>-0.95830903790087463</v>
      </c>
      <c r="AD6205" s="42">
        <v>-1.2089810017271163E-2</v>
      </c>
      <c r="AF6205" s="32" t="s">
        <v>7400</v>
      </c>
      <c r="AG6205">
        <v>5.72</v>
      </c>
      <c r="AH6205">
        <f t="shared" si="201"/>
        <v>-0.95830903790087463</v>
      </c>
      <c r="AI6205" s="180">
        <v>-1.2089810017271163E-2</v>
      </c>
      <c r="AJ6205" s="42">
        <f ca="1">_xlfn.NORM.INV(RAND(),VAR!$F$6,VAR!$F$7)</f>
        <v>6.5012577693683276E-3</v>
      </c>
    </row>
    <row r="6206" spans="27:36" x14ac:dyDescent="0.25">
      <c r="AA6206" s="32" t="s">
        <v>3364</v>
      </c>
      <c r="AB6206">
        <v>137.19999999999999</v>
      </c>
      <c r="AC6206">
        <f t="shared" si="200"/>
        <v>-0.21827816078855911</v>
      </c>
      <c r="AD6206" s="42">
        <v>-1.2096774193548487E-2</v>
      </c>
      <c r="AF6206" s="32" t="s">
        <v>3364</v>
      </c>
      <c r="AG6206">
        <v>137.19999999999999</v>
      </c>
      <c r="AH6206">
        <f t="shared" si="201"/>
        <v>-0.21827816078855911</v>
      </c>
      <c r="AI6206" s="180">
        <v>-1.2096774193548487E-2</v>
      </c>
      <c r="AJ6206" s="42">
        <f ca="1">_xlfn.NORM.INV(RAND(),VAR!$F$6,VAR!$F$7)</f>
        <v>-1.2288876053041039E-2</v>
      </c>
    </row>
    <row r="6207" spans="27:36" x14ac:dyDescent="0.25">
      <c r="AA6207" s="32" t="s">
        <v>2450</v>
      </c>
      <c r="AB6207">
        <v>175.51</v>
      </c>
      <c r="AC6207">
        <f t="shared" si="200"/>
        <v>-0.40221389645776573</v>
      </c>
      <c r="AD6207" s="42">
        <v>-1.2101767420916398E-2</v>
      </c>
      <c r="AF6207" s="32" t="s">
        <v>2450</v>
      </c>
      <c r="AG6207">
        <v>175.51</v>
      </c>
      <c r="AH6207">
        <f t="shared" si="201"/>
        <v>-0.40221389645776573</v>
      </c>
      <c r="AI6207" s="180">
        <v>-1.2101767420916398E-2</v>
      </c>
      <c r="AJ6207" s="42">
        <f ca="1">_xlfn.NORM.INV(RAND(),VAR!$F$6,VAR!$F$7)</f>
        <v>9.7921977027811205E-3</v>
      </c>
    </row>
    <row r="6208" spans="27:36" x14ac:dyDescent="0.25">
      <c r="AA6208" s="32" t="s">
        <v>270</v>
      </c>
      <c r="AB6208">
        <v>293.60000000000002</v>
      </c>
      <c r="AC6208">
        <f t="shared" si="200"/>
        <v>35.068796068796068</v>
      </c>
      <c r="AD6208" s="42">
        <v>-1.2113055181695698E-2</v>
      </c>
      <c r="AF6208" s="32" t="s">
        <v>270</v>
      </c>
      <c r="AG6208">
        <v>293.60000000000002</v>
      </c>
      <c r="AH6208">
        <f t="shared" si="201"/>
        <v>35.068796068796068</v>
      </c>
      <c r="AI6208" s="180">
        <v>-1.2113055181695698E-2</v>
      </c>
      <c r="AJ6208" s="42">
        <f ca="1">_xlfn.NORM.INV(RAND(),VAR!$F$6,VAR!$F$7)</f>
        <v>-4.6959815218263375E-3</v>
      </c>
    </row>
    <row r="6209" spans="27:36" x14ac:dyDescent="0.25">
      <c r="AA6209" s="32" t="s">
        <v>6584</v>
      </c>
      <c r="AB6209">
        <v>8.14</v>
      </c>
      <c r="AC6209">
        <f t="shared" si="200"/>
        <v>-0.81474738279472003</v>
      </c>
      <c r="AD6209" s="42">
        <v>-1.2135922330097082E-2</v>
      </c>
      <c r="AF6209" s="32" t="s">
        <v>6584</v>
      </c>
      <c r="AG6209">
        <v>8.14</v>
      </c>
      <c r="AH6209">
        <f t="shared" si="201"/>
        <v>-0.81474738279472003</v>
      </c>
      <c r="AI6209" s="180">
        <v>-1.2135922330097082E-2</v>
      </c>
      <c r="AJ6209" s="42">
        <f ca="1">_xlfn.NORM.INV(RAND(),VAR!$F$6,VAR!$F$7)</f>
        <v>-2.0520760009495442E-2</v>
      </c>
    </row>
    <row r="6210" spans="27:36" x14ac:dyDescent="0.25">
      <c r="AA6210" s="32" t="s">
        <v>4283</v>
      </c>
      <c r="AB6210">
        <v>43.94</v>
      </c>
      <c r="AC6210">
        <f t="shared" si="200"/>
        <v>-0.7902024446142093</v>
      </c>
      <c r="AD6210" s="42">
        <v>-1.2140287769784153E-2</v>
      </c>
      <c r="AF6210" s="32" t="s">
        <v>4283</v>
      </c>
      <c r="AG6210">
        <v>43.94</v>
      </c>
      <c r="AH6210">
        <f t="shared" si="201"/>
        <v>-0.7902024446142093</v>
      </c>
      <c r="AI6210" s="180">
        <v>-1.2140287769784153E-2</v>
      </c>
      <c r="AJ6210" s="42">
        <f ca="1">_xlfn.NORM.INV(RAND(),VAR!$F$6,VAR!$F$7)</f>
        <v>2.0290942510273881E-2</v>
      </c>
    </row>
    <row r="6211" spans="27:36" x14ac:dyDescent="0.25">
      <c r="AA6211" s="32" t="s">
        <v>1182</v>
      </c>
      <c r="AB6211">
        <v>209.44</v>
      </c>
      <c r="AC6211">
        <f t="shared" si="200"/>
        <v>24.8249075215783</v>
      </c>
      <c r="AD6211" s="42">
        <v>-1.2168663333647856E-2</v>
      </c>
      <c r="AF6211" s="32" t="s">
        <v>1182</v>
      </c>
      <c r="AG6211">
        <v>209.44</v>
      </c>
      <c r="AH6211">
        <f t="shared" si="201"/>
        <v>24.8249075215783</v>
      </c>
      <c r="AI6211" s="180">
        <v>-1.2168663333647856E-2</v>
      </c>
      <c r="AJ6211" s="42">
        <f ca="1">_xlfn.NORM.INV(RAND(),VAR!$F$6,VAR!$F$7)</f>
        <v>1.2505521411207469E-2</v>
      </c>
    </row>
    <row r="6212" spans="27:36" x14ac:dyDescent="0.25">
      <c r="AA6212" s="32" t="s">
        <v>5821</v>
      </c>
      <c r="AB6212">
        <v>8.11</v>
      </c>
      <c r="AC6212">
        <f t="shared" ref="AC6212:AC6275" si="202">(AB6212/AB6213)-1</f>
        <v>-0.44413982179575051</v>
      </c>
      <c r="AD6212" s="42">
        <v>-1.2180267965895442E-2</v>
      </c>
      <c r="AF6212" s="32" t="s">
        <v>5821</v>
      </c>
      <c r="AG6212">
        <v>8.11</v>
      </c>
      <c r="AH6212">
        <f t="shared" ref="AH6212:AH6275" si="203">(AG6212/AG6213)-1</f>
        <v>-0.44413982179575051</v>
      </c>
      <c r="AI6212" s="180">
        <v>-1.2180267965895442E-2</v>
      </c>
      <c r="AJ6212" s="42">
        <f ca="1">_xlfn.NORM.INV(RAND(),VAR!$F$6,VAR!$F$7)</f>
        <v>3.7342640370694753E-3</v>
      </c>
    </row>
    <row r="6213" spans="27:36" x14ac:dyDescent="0.25">
      <c r="AA6213" s="32" t="s">
        <v>5418</v>
      </c>
      <c r="AB6213">
        <v>14.59</v>
      </c>
      <c r="AC6213">
        <f t="shared" si="202"/>
        <v>-0.4189565909996017</v>
      </c>
      <c r="AD6213" s="42">
        <v>-1.2186865267433955E-2</v>
      </c>
      <c r="AF6213" s="32" t="s">
        <v>5418</v>
      </c>
      <c r="AG6213">
        <v>14.59</v>
      </c>
      <c r="AH6213">
        <f t="shared" si="203"/>
        <v>-0.4189565909996017</v>
      </c>
      <c r="AI6213" s="180">
        <v>-1.2186865267433955E-2</v>
      </c>
      <c r="AJ6213" s="42">
        <f ca="1">_xlfn.NORM.INV(RAND(),VAR!$F$6,VAR!$F$7)</f>
        <v>-1.0660038032669572E-2</v>
      </c>
    </row>
    <row r="6214" spans="27:36" x14ac:dyDescent="0.25">
      <c r="AA6214" s="32" t="s">
        <v>5191</v>
      </c>
      <c r="AB6214">
        <v>25.11</v>
      </c>
      <c r="AC6214">
        <f t="shared" si="202"/>
        <v>-0.34007884362680685</v>
      </c>
      <c r="AD6214" s="42">
        <v>-1.2195121951219634E-2</v>
      </c>
      <c r="AF6214" s="32" t="s">
        <v>5191</v>
      </c>
      <c r="AG6214">
        <v>25.11</v>
      </c>
      <c r="AH6214">
        <f t="shared" si="203"/>
        <v>-0.34007884362680685</v>
      </c>
      <c r="AI6214" s="180">
        <v>-1.2195121951219634E-2</v>
      </c>
      <c r="AJ6214" s="42">
        <f ca="1">_xlfn.NORM.INV(RAND(),VAR!$F$6,VAR!$F$7)</f>
        <v>1.8117607957536419E-2</v>
      </c>
    </row>
    <row r="6215" spans="27:36" x14ac:dyDescent="0.25">
      <c r="AA6215" s="32" t="s">
        <v>4643</v>
      </c>
      <c r="AB6215">
        <v>38.049999999999997</v>
      </c>
      <c r="AC6215">
        <f t="shared" si="202"/>
        <v>-0.90240586847235049</v>
      </c>
      <c r="AD6215" s="42">
        <v>-1.2201453790238959E-2</v>
      </c>
      <c r="AF6215" s="32" t="s">
        <v>4643</v>
      </c>
      <c r="AG6215">
        <v>38.049999999999997</v>
      </c>
      <c r="AH6215">
        <f t="shared" si="203"/>
        <v>-0.90240586847235049</v>
      </c>
      <c r="AI6215" s="180">
        <v>-1.2201453790238959E-2</v>
      </c>
      <c r="AJ6215" s="42">
        <f ca="1">_xlfn.NORM.INV(RAND(),VAR!$F$6,VAR!$F$7)</f>
        <v>-1.5634762742805869E-2</v>
      </c>
    </row>
    <row r="6216" spans="27:36" x14ac:dyDescent="0.25">
      <c r="AA6216" s="32" t="s">
        <v>379</v>
      </c>
      <c r="AB6216">
        <v>389.88</v>
      </c>
      <c r="AC6216">
        <f t="shared" si="202"/>
        <v>1.0482269503546098</v>
      </c>
      <c r="AD6216" s="42">
        <v>-1.2211806435267314E-2</v>
      </c>
      <c r="AF6216" s="32" t="s">
        <v>379</v>
      </c>
      <c r="AG6216">
        <v>389.88</v>
      </c>
      <c r="AH6216">
        <f t="shared" si="203"/>
        <v>1.0482269503546098</v>
      </c>
      <c r="AI6216" s="180">
        <v>-1.2211806435267314E-2</v>
      </c>
      <c r="AJ6216" s="42">
        <f ca="1">_xlfn.NORM.INV(RAND(),VAR!$F$6,VAR!$F$7)</f>
        <v>-2.0433339214402133E-2</v>
      </c>
    </row>
    <row r="6217" spans="27:36" x14ac:dyDescent="0.25">
      <c r="AA6217" s="32" t="s">
        <v>2032</v>
      </c>
      <c r="AB6217">
        <v>190.35</v>
      </c>
      <c r="AC6217">
        <f t="shared" si="202"/>
        <v>-0.56763202725724016</v>
      </c>
      <c r="AD6217" s="42">
        <v>-1.2246380571843796E-2</v>
      </c>
      <c r="AF6217" s="32" t="s">
        <v>2032</v>
      </c>
      <c r="AG6217">
        <v>190.35</v>
      </c>
      <c r="AH6217">
        <f t="shared" si="203"/>
        <v>-0.56763202725724016</v>
      </c>
      <c r="AI6217" s="180">
        <v>-1.2246380571843796E-2</v>
      </c>
      <c r="AJ6217" s="42">
        <f ca="1">_xlfn.NORM.INV(RAND(),VAR!$F$6,VAR!$F$7)</f>
        <v>5.7827755111493969E-4</v>
      </c>
    </row>
    <row r="6218" spans="27:36" x14ac:dyDescent="0.25">
      <c r="AA6218" s="32" t="s">
        <v>671</v>
      </c>
      <c r="AB6218">
        <v>440.25</v>
      </c>
      <c r="AC6218">
        <f t="shared" si="202"/>
        <v>12.009751773049643</v>
      </c>
      <c r="AD6218" s="42">
        <v>-1.2250117789594062E-2</v>
      </c>
      <c r="AF6218" s="32" t="s">
        <v>671</v>
      </c>
      <c r="AG6218">
        <v>440.25</v>
      </c>
      <c r="AH6218">
        <f t="shared" si="203"/>
        <v>12.009751773049643</v>
      </c>
      <c r="AI6218" s="180">
        <v>-1.2250117789594062E-2</v>
      </c>
      <c r="AJ6218" s="42">
        <f ca="1">_xlfn.NORM.INV(RAND(),VAR!$F$6,VAR!$F$7)</f>
        <v>-6.2377270797135441E-3</v>
      </c>
    </row>
    <row r="6219" spans="27:36" x14ac:dyDescent="0.25">
      <c r="AA6219" s="32" t="s">
        <v>4992</v>
      </c>
      <c r="AB6219">
        <v>33.840000000000003</v>
      </c>
      <c r="AC6219">
        <f t="shared" si="202"/>
        <v>-0.80173423951253808</v>
      </c>
      <c r="AD6219" s="42">
        <v>-1.2259194395796702E-2</v>
      </c>
      <c r="AF6219" s="32" t="s">
        <v>4992</v>
      </c>
      <c r="AG6219">
        <v>33.840000000000003</v>
      </c>
      <c r="AH6219">
        <f t="shared" si="203"/>
        <v>-0.80173423951253808</v>
      </c>
      <c r="AI6219" s="180">
        <v>-1.2259194395796702E-2</v>
      </c>
      <c r="AJ6219" s="42">
        <f ca="1">_xlfn.NORM.INV(RAND(),VAR!$F$6,VAR!$F$7)</f>
        <v>-1.3322625095826508E-2</v>
      </c>
    </row>
    <row r="6220" spans="27:36" x14ac:dyDescent="0.25">
      <c r="AA6220" s="32" t="s">
        <v>1829</v>
      </c>
      <c r="AB6220">
        <v>170.68</v>
      </c>
      <c r="AC6220">
        <f t="shared" si="202"/>
        <v>20.20248447204969</v>
      </c>
      <c r="AD6220" s="42">
        <v>-1.2268518518518512E-2</v>
      </c>
      <c r="AF6220" s="32" t="s">
        <v>1829</v>
      </c>
      <c r="AG6220">
        <v>170.68</v>
      </c>
      <c r="AH6220">
        <f t="shared" si="203"/>
        <v>20.20248447204969</v>
      </c>
      <c r="AI6220" s="180">
        <v>-1.2268518518518512E-2</v>
      </c>
      <c r="AJ6220" s="42">
        <f ca="1">_xlfn.NORM.INV(RAND(),VAR!$F$6,VAR!$F$7)</f>
        <v>3.7827689275001884E-3</v>
      </c>
    </row>
    <row r="6221" spans="27:36" x14ac:dyDescent="0.25">
      <c r="AA6221" s="32" t="s">
        <v>7199</v>
      </c>
      <c r="AB6221">
        <v>8.0500000000000007</v>
      </c>
      <c r="AC6221">
        <f t="shared" si="202"/>
        <v>1.5</v>
      </c>
      <c r="AD6221" s="42">
        <v>-1.2269938650306678E-2</v>
      </c>
      <c r="AF6221" s="32" t="s">
        <v>7199</v>
      </c>
      <c r="AG6221">
        <v>8.0500000000000007</v>
      </c>
      <c r="AH6221">
        <f t="shared" si="203"/>
        <v>1.5</v>
      </c>
      <c r="AI6221" s="180">
        <v>-1.2269938650306678E-2</v>
      </c>
      <c r="AJ6221" s="42">
        <f ca="1">_xlfn.NORM.INV(RAND(),VAR!$F$6,VAR!$F$7)</f>
        <v>7.6235076051125875E-3</v>
      </c>
    </row>
    <row r="6222" spans="27:36" x14ac:dyDescent="0.25">
      <c r="AA6222" s="32" t="s">
        <v>7598</v>
      </c>
      <c r="AB6222">
        <v>3.22</v>
      </c>
      <c r="AC6222">
        <f t="shared" si="202"/>
        <v>0</v>
      </c>
      <c r="AD6222" s="42">
        <v>-1.2269938650306678E-2</v>
      </c>
      <c r="AF6222" s="32" t="s">
        <v>7598</v>
      </c>
      <c r="AG6222">
        <v>3.22</v>
      </c>
      <c r="AH6222">
        <f t="shared" si="203"/>
        <v>0</v>
      </c>
      <c r="AI6222" s="180">
        <v>-1.2269938650306678E-2</v>
      </c>
      <c r="AJ6222" s="42">
        <f ca="1">_xlfn.NORM.INV(RAND(),VAR!$F$6,VAR!$F$7)</f>
        <v>1.3651922275746128E-2</v>
      </c>
    </row>
    <row r="6223" spans="27:36" x14ac:dyDescent="0.25">
      <c r="AA6223" s="32" t="s">
        <v>7650</v>
      </c>
      <c r="AB6223">
        <v>3.22</v>
      </c>
      <c r="AC6223">
        <f t="shared" si="202"/>
        <v>-0.90462085308056872</v>
      </c>
      <c r="AD6223" s="42">
        <v>-1.2269938650306678E-2</v>
      </c>
      <c r="AF6223" s="32" t="s">
        <v>7650</v>
      </c>
      <c r="AG6223">
        <v>3.22</v>
      </c>
      <c r="AH6223">
        <f t="shared" si="203"/>
        <v>-0.90462085308056872</v>
      </c>
      <c r="AI6223" s="180">
        <v>-1.2269938650306678E-2</v>
      </c>
      <c r="AJ6223" s="42">
        <f ca="1">_xlfn.NORM.INV(RAND(),VAR!$F$6,VAR!$F$7)</f>
        <v>-7.6696492367940416E-3</v>
      </c>
    </row>
    <row r="6224" spans="27:36" x14ac:dyDescent="0.25">
      <c r="AA6224" s="32" t="s">
        <v>4995</v>
      </c>
      <c r="AB6224">
        <v>33.76</v>
      </c>
      <c r="AC6224">
        <f t="shared" si="202"/>
        <v>7.9283887468030612E-2</v>
      </c>
      <c r="AD6224" s="42">
        <v>-1.2287887653598673E-2</v>
      </c>
      <c r="AF6224" s="32" t="s">
        <v>4995</v>
      </c>
      <c r="AG6224">
        <v>33.76</v>
      </c>
      <c r="AH6224">
        <f t="shared" si="203"/>
        <v>7.9283887468030612E-2</v>
      </c>
      <c r="AI6224" s="180">
        <v>-1.2287887653598673E-2</v>
      </c>
      <c r="AJ6224" s="42">
        <f ca="1">_xlfn.NORM.INV(RAND(),VAR!$F$6,VAR!$F$7)</f>
        <v>-2.5343622453129801E-3</v>
      </c>
    </row>
    <row r="6225" spans="27:36" x14ac:dyDescent="0.25">
      <c r="AA6225" s="32" t="s">
        <v>4964</v>
      </c>
      <c r="AB6225">
        <v>31.28</v>
      </c>
      <c r="AC6225">
        <f t="shared" si="202"/>
        <v>2.9051186017478154</v>
      </c>
      <c r="AD6225" s="42">
        <v>-1.2314493211240896E-2</v>
      </c>
      <c r="AF6225" s="32" t="s">
        <v>4964</v>
      </c>
      <c r="AG6225">
        <v>31.28</v>
      </c>
      <c r="AH6225">
        <f t="shared" si="203"/>
        <v>2.9051186017478154</v>
      </c>
      <c r="AI6225" s="180">
        <v>-1.2314493211240896E-2</v>
      </c>
      <c r="AJ6225" s="42">
        <f ca="1">_xlfn.NORM.INV(RAND(),VAR!$F$6,VAR!$F$7)</f>
        <v>-3.8080848549759405E-3</v>
      </c>
    </row>
    <row r="6226" spans="27:36" x14ac:dyDescent="0.25">
      <c r="AA6226" s="32" t="s">
        <v>7203</v>
      </c>
      <c r="AB6226">
        <v>8.01</v>
      </c>
      <c r="AC6226">
        <f t="shared" si="202"/>
        <v>-0.93893420751696266</v>
      </c>
      <c r="AD6226" s="42">
        <v>-1.2330456226880337E-2</v>
      </c>
      <c r="AF6226" s="32" t="s">
        <v>7203</v>
      </c>
      <c r="AG6226">
        <v>8.01</v>
      </c>
      <c r="AH6226">
        <f t="shared" si="203"/>
        <v>-0.93893420751696266</v>
      </c>
      <c r="AI6226" s="180">
        <v>-1.2330456226880337E-2</v>
      </c>
      <c r="AJ6226" s="42">
        <f ca="1">_xlfn.NORM.INV(RAND(),VAR!$F$6,VAR!$F$7)</f>
        <v>7.1511428631329038E-3</v>
      </c>
    </row>
    <row r="6227" spans="27:36" x14ac:dyDescent="0.25">
      <c r="AA6227" s="32" t="s">
        <v>2878</v>
      </c>
      <c r="AB6227">
        <v>131.16999999999999</v>
      </c>
      <c r="AC6227">
        <f t="shared" si="202"/>
        <v>-7.7112502638429614E-2</v>
      </c>
      <c r="AD6227" s="42">
        <v>-1.23484677358634E-2</v>
      </c>
      <c r="AF6227" s="32" t="s">
        <v>2878</v>
      </c>
      <c r="AG6227">
        <v>131.16999999999999</v>
      </c>
      <c r="AH6227">
        <f t="shared" si="203"/>
        <v>-7.7112502638429614E-2</v>
      </c>
      <c r="AI6227" s="180">
        <v>-1.23484677358634E-2</v>
      </c>
      <c r="AJ6227" s="42">
        <f ca="1">_xlfn.NORM.INV(RAND(),VAR!$F$6,VAR!$F$7)</f>
        <v>7.8115842963201758E-3</v>
      </c>
    </row>
    <row r="6228" spans="27:36" x14ac:dyDescent="0.25">
      <c r="AA6228" s="32" t="s">
        <v>3288</v>
      </c>
      <c r="AB6228">
        <v>142.13</v>
      </c>
      <c r="AC6228">
        <f t="shared" si="202"/>
        <v>12.719111969111969</v>
      </c>
      <c r="AD6228" s="42">
        <v>-1.2368841637134365E-2</v>
      </c>
      <c r="AF6228" s="32" t="s">
        <v>3288</v>
      </c>
      <c r="AG6228">
        <v>142.13</v>
      </c>
      <c r="AH6228">
        <f t="shared" si="203"/>
        <v>12.719111969111969</v>
      </c>
      <c r="AI6228" s="180">
        <v>-1.2368841637134365E-2</v>
      </c>
      <c r="AJ6228" s="42">
        <f ca="1">_xlfn.NORM.INV(RAND(),VAR!$F$6,VAR!$F$7)</f>
        <v>-8.6997565440902931E-3</v>
      </c>
    </row>
    <row r="6229" spans="27:36" x14ac:dyDescent="0.25">
      <c r="AA6229" s="32" t="s">
        <v>6965</v>
      </c>
      <c r="AB6229">
        <v>10.36</v>
      </c>
      <c r="AC6229">
        <f t="shared" si="202"/>
        <v>-0.96164241549113261</v>
      </c>
      <c r="AD6229" s="42">
        <v>-1.2392755004766554E-2</v>
      </c>
      <c r="AF6229" s="32" t="s">
        <v>6965</v>
      </c>
      <c r="AG6229">
        <v>10.36</v>
      </c>
      <c r="AH6229">
        <f t="shared" si="203"/>
        <v>-0.96164241549113261</v>
      </c>
      <c r="AI6229" s="180">
        <v>-1.2392755004766554E-2</v>
      </c>
      <c r="AJ6229" s="42">
        <f ca="1">_xlfn.NORM.INV(RAND(),VAR!$F$6,VAR!$F$7)</f>
        <v>2.0361667585139787E-2</v>
      </c>
    </row>
    <row r="6230" spans="27:36" x14ac:dyDescent="0.25">
      <c r="AA6230" s="32" t="s">
        <v>1028</v>
      </c>
      <c r="AB6230">
        <v>270.08999999999997</v>
      </c>
      <c r="AC6230">
        <f t="shared" si="202"/>
        <v>0.48695221316890547</v>
      </c>
      <c r="AD6230" s="42">
        <v>-1.2395787626152011E-2</v>
      </c>
      <c r="AF6230" s="32" t="s">
        <v>1028</v>
      </c>
      <c r="AG6230">
        <v>270.08999999999997</v>
      </c>
      <c r="AH6230">
        <f t="shared" si="203"/>
        <v>0.48695221316890547</v>
      </c>
      <c r="AI6230" s="180">
        <v>-1.2395787626152011E-2</v>
      </c>
      <c r="AJ6230" s="42">
        <f ca="1">_xlfn.NORM.INV(RAND(),VAR!$F$6,VAR!$F$7)</f>
        <v>4.0964041189025031E-2</v>
      </c>
    </row>
    <row r="6231" spans="27:36" x14ac:dyDescent="0.25">
      <c r="AA6231" s="32" t="s">
        <v>2214</v>
      </c>
      <c r="AB6231">
        <v>181.64</v>
      </c>
      <c r="AC6231">
        <f t="shared" si="202"/>
        <v>3.1752343084350931E-2</v>
      </c>
      <c r="AD6231" s="42">
        <v>-1.2396694214875992E-2</v>
      </c>
      <c r="AF6231" s="32" t="s">
        <v>2214</v>
      </c>
      <c r="AG6231">
        <v>181.64</v>
      </c>
      <c r="AH6231">
        <f t="shared" si="203"/>
        <v>3.1752343084350931E-2</v>
      </c>
      <c r="AI6231" s="180">
        <v>-1.2396694214875992E-2</v>
      </c>
      <c r="AJ6231" s="42">
        <f ca="1">_xlfn.NORM.INV(RAND(),VAR!$F$6,VAR!$F$7)</f>
        <v>-4.3021998585054289E-2</v>
      </c>
    </row>
    <row r="6232" spans="27:36" x14ac:dyDescent="0.25">
      <c r="AA6232" s="32" t="s">
        <v>2307</v>
      </c>
      <c r="AB6232">
        <v>176.05</v>
      </c>
      <c r="AC6232">
        <f t="shared" si="202"/>
        <v>-0.59509188343798147</v>
      </c>
      <c r="AD6232" s="42">
        <v>-1.2397621451811891E-2</v>
      </c>
      <c r="AF6232" s="32" t="s">
        <v>2307</v>
      </c>
      <c r="AG6232">
        <v>176.05</v>
      </c>
      <c r="AH6232">
        <f t="shared" si="203"/>
        <v>-0.59509188343798147</v>
      </c>
      <c r="AI6232" s="180">
        <v>-1.2397621451811891E-2</v>
      </c>
      <c r="AJ6232" s="42">
        <f ca="1">_xlfn.NORM.INV(RAND(),VAR!$F$6,VAR!$F$7)</f>
        <v>-1.8571061848720941E-2</v>
      </c>
    </row>
    <row r="6233" spans="27:36" x14ac:dyDescent="0.25">
      <c r="AA6233" s="32" t="s">
        <v>670</v>
      </c>
      <c r="AB6233">
        <v>434.79</v>
      </c>
      <c r="AC6233">
        <f t="shared" si="202"/>
        <v>48.690285714285714</v>
      </c>
      <c r="AD6233" s="42">
        <v>-1.240204429301528E-2</v>
      </c>
      <c r="AF6233" s="32" t="s">
        <v>670</v>
      </c>
      <c r="AG6233">
        <v>434.79</v>
      </c>
      <c r="AH6233">
        <f t="shared" si="203"/>
        <v>48.690285714285714</v>
      </c>
      <c r="AI6233" s="180">
        <v>-1.240204429301528E-2</v>
      </c>
      <c r="AJ6233" s="42">
        <f ca="1">_xlfn.NORM.INV(RAND(),VAR!$F$6,VAR!$F$7)</f>
        <v>-1.6041927960642348E-2</v>
      </c>
    </row>
    <row r="6234" spans="27:36" x14ac:dyDescent="0.25">
      <c r="AA6234" s="32" t="s">
        <v>5786</v>
      </c>
      <c r="AB6234">
        <v>8.75</v>
      </c>
      <c r="AC6234">
        <f t="shared" si="202"/>
        <v>-0.71792392005157968</v>
      </c>
      <c r="AD6234" s="42">
        <v>-1.2415349887133109E-2</v>
      </c>
      <c r="AF6234" s="32" t="s">
        <v>5786</v>
      </c>
      <c r="AG6234">
        <v>8.75</v>
      </c>
      <c r="AH6234">
        <f t="shared" si="203"/>
        <v>-0.71792392005157968</v>
      </c>
      <c r="AI6234" s="180">
        <v>-1.2415349887133109E-2</v>
      </c>
      <c r="AJ6234" s="42">
        <f ca="1">_xlfn.NORM.INV(RAND(),VAR!$F$6,VAR!$F$7)</f>
        <v>-2.3045505356316946E-2</v>
      </c>
    </row>
    <row r="6235" spans="27:36" x14ac:dyDescent="0.25">
      <c r="AA6235" s="32" t="s">
        <v>4926</v>
      </c>
      <c r="AB6235">
        <v>31.02</v>
      </c>
      <c r="AC6235">
        <f t="shared" si="202"/>
        <v>2.9117276166456496</v>
      </c>
      <c r="AD6235" s="42">
        <v>-1.2416427889207271E-2</v>
      </c>
      <c r="AF6235" s="32" t="s">
        <v>4926</v>
      </c>
      <c r="AG6235">
        <v>31.02</v>
      </c>
      <c r="AH6235">
        <f t="shared" si="203"/>
        <v>2.9117276166456496</v>
      </c>
      <c r="AI6235" s="180">
        <v>-1.2416427889207271E-2</v>
      </c>
      <c r="AJ6235" s="42">
        <f ca="1">_xlfn.NORM.INV(RAND(),VAR!$F$6,VAR!$F$7)</f>
        <v>-1.5155560167576101E-2</v>
      </c>
    </row>
    <row r="6236" spans="27:36" x14ac:dyDescent="0.25">
      <c r="AA6236" s="32" t="s">
        <v>6323</v>
      </c>
      <c r="AB6236">
        <v>7.93</v>
      </c>
      <c r="AC6236">
        <f t="shared" si="202"/>
        <v>-0.37460567823343849</v>
      </c>
      <c r="AD6236" s="42">
        <v>-1.245330012453294E-2</v>
      </c>
      <c r="AF6236" s="32" t="s">
        <v>6323</v>
      </c>
      <c r="AG6236">
        <v>7.93</v>
      </c>
      <c r="AH6236">
        <f t="shared" si="203"/>
        <v>-0.37460567823343849</v>
      </c>
      <c r="AI6236" s="180">
        <v>-1.245330012453294E-2</v>
      </c>
      <c r="AJ6236" s="42">
        <f ca="1">_xlfn.NORM.INV(RAND(),VAR!$F$6,VAR!$F$7)</f>
        <v>4.7251595102985286E-4</v>
      </c>
    </row>
    <row r="6237" spans="27:36" x14ac:dyDescent="0.25">
      <c r="AA6237" s="32" t="s">
        <v>5700</v>
      </c>
      <c r="AB6237">
        <v>12.68</v>
      </c>
      <c r="AC6237">
        <f t="shared" si="202"/>
        <v>-0.92194040876631367</v>
      </c>
      <c r="AD6237" s="42">
        <v>-1.2461059190031154E-2</v>
      </c>
      <c r="AF6237" s="32" t="s">
        <v>5700</v>
      </c>
      <c r="AG6237">
        <v>12.68</v>
      </c>
      <c r="AH6237">
        <f t="shared" si="203"/>
        <v>-0.92194040876631367</v>
      </c>
      <c r="AI6237" s="180">
        <v>-1.2461059190031154E-2</v>
      </c>
      <c r="AJ6237" s="42">
        <f ca="1">_xlfn.NORM.INV(RAND(),VAR!$F$6,VAR!$F$7)</f>
        <v>-3.552560017654028E-2</v>
      </c>
    </row>
    <row r="6238" spans="27:36" x14ac:dyDescent="0.25">
      <c r="AA6238" s="32" t="s">
        <v>1349</v>
      </c>
      <c r="AB6238">
        <v>162.44</v>
      </c>
      <c r="AC6238">
        <f t="shared" si="202"/>
        <v>14.770873786407765</v>
      </c>
      <c r="AD6238" s="42">
        <v>-1.2462763693841694E-2</v>
      </c>
      <c r="AF6238" s="32" t="s">
        <v>1349</v>
      </c>
      <c r="AG6238">
        <v>162.44</v>
      </c>
      <c r="AH6238">
        <f t="shared" si="203"/>
        <v>14.770873786407765</v>
      </c>
      <c r="AI6238" s="180">
        <v>-1.2462763693841694E-2</v>
      </c>
      <c r="AJ6238" s="42">
        <f ca="1">_xlfn.NORM.INV(RAND(),VAR!$F$6,VAR!$F$7)</f>
        <v>-2.3553202505846322E-4</v>
      </c>
    </row>
    <row r="6239" spans="27:36" x14ac:dyDescent="0.25">
      <c r="AA6239" s="32" t="s">
        <v>6849</v>
      </c>
      <c r="AB6239">
        <v>10.3</v>
      </c>
      <c r="AC6239">
        <f t="shared" si="202"/>
        <v>-0.96833789308659435</v>
      </c>
      <c r="AD6239" s="42">
        <v>-1.2464046021092856E-2</v>
      </c>
      <c r="AF6239" s="32" t="s">
        <v>6849</v>
      </c>
      <c r="AG6239">
        <v>10.3</v>
      </c>
      <c r="AH6239">
        <f t="shared" si="203"/>
        <v>-0.96833789308659435</v>
      </c>
      <c r="AI6239" s="180">
        <v>-1.2464046021092856E-2</v>
      </c>
      <c r="AJ6239" s="42">
        <f ca="1">_xlfn.NORM.INV(RAND(),VAR!$F$6,VAR!$F$7)</f>
        <v>3.6426118449844804E-3</v>
      </c>
    </row>
    <row r="6240" spans="27:36" x14ac:dyDescent="0.25">
      <c r="AA6240" s="32" t="s">
        <v>986</v>
      </c>
      <c r="AB6240">
        <v>325.31</v>
      </c>
      <c r="AC6240">
        <f t="shared" si="202"/>
        <v>1.1575142591855685</v>
      </c>
      <c r="AD6240" s="42">
        <v>-1.2476473802440657E-2</v>
      </c>
      <c r="AF6240" s="32" t="s">
        <v>986</v>
      </c>
      <c r="AG6240">
        <v>325.31</v>
      </c>
      <c r="AH6240">
        <f t="shared" si="203"/>
        <v>1.1575142591855685</v>
      </c>
      <c r="AI6240" s="180">
        <v>-1.2476473802440657E-2</v>
      </c>
      <c r="AJ6240" s="42">
        <f ca="1">_xlfn.NORM.INV(RAND(),VAR!$F$6,VAR!$F$7)</f>
        <v>2.8940560193180725E-2</v>
      </c>
    </row>
    <row r="6241" spans="27:36" x14ac:dyDescent="0.25">
      <c r="AA6241" s="32" t="s">
        <v>2498</v>
      </c>
      <c r="AB6241">
        <v>150.78</v>
      </c>
      <c r="AC6241">
        <f t="shared" si="202"/>
        <v>-0.61079992772514902</v>
      </c>
      <c r="AD6241" s="42">
        <v>-1.2509005173881649E-2</v>
      </c>
      <c r="AF6241" s="32" t="s">
        <v>2498</v>
      </c>
      <c r="AG6241">
        <v>150.78</v>
      </c>
      <c r="AH6241">
        <f t="shared" si="203"/>
        <v>-0.61079992772514902</v>
      </c>
      <c r="AI6241" s="180">
        <v>-1.2509005173881649E-2</v>
      </c>
      <c r="AJ6241" s="42">
        <f ca="1">_xlfn.NORM.INV(RAND(),VAR!$F$6,VAR!$F$7)</f>
        <v>2.172807474484954E-2</v>
      </c>
    </row>
    <row r="6242" spans="27:36" x14ac:dyDescent="0.25">
      <c r="AA6242" s="32" t="s">
        <v>430</v>
      </c>
      <c r="AB6242">
        <v>387.41</v>
      </c>
      <c r="AC6242">
        <f t="shared" si="202"/>
        <v>0.98173819632717785</v>
      </c>
      <c r="AD6242" s="42">
        <v>-1.2515293637846536E-2</v>
      </c>
      <c r="AF6242" s="32" t="s">
        <v>430</v>
      </c>
      <c r="AG6242">
        <v>387.41</v>
      </c>
      <c r="AH6242">
        <f t="shared" si="203"/>
        <v>0.98173819632717785</v>
      </c>
      <c r="AI6242" s="180">
        <v>-1.2515293637846536E-2</v>
      </c>
      <c r="AJ6242" s="42">
        <f ca="1">_xlfn.NORM.INV(RAND(),VAR!$F$6,VAR!$F$7)</f>
        <v>-9.3811550702252288E-3</v>
      </c>
    </row>
    <row r="6243" spans="27:36" x14ac:dyDescent="0.25">
      <c r="AA6243" s="32" t="s">
        <v>1895</v>
      </c>
      <c r="AB6243">
        <v>195.49</v>
      </c>
      <c r="AC6243">
        <f t="shared" si="202"/>
        <v>6.1009807482746092</v>
      </c>
      <c r="AD6243" s="42">
        <v>-1.2527150578370394E-2</v>
      </c>
      <c r="AF6243" s="32" t="s">
        <v>1895</v>
      </c>
      <c r="AG6243">
        <v>195.49</v>
      </c>
      <c r="AH6243">
        <f t="shared" si="203"/>
        <v>6.1009807482746092</v>
      </c>
      <c r="AI6243" s="180">
        <v>-1.2527150578370394E-2</v>
      </c>
      <c r="AJ6243" s="42">
        <f ca="1">_xlfn.NORM.INV(RAND(),VAR!$F$6,VAR!$F$7)</f>
        <v>1.1277291133421396E-2</v>
      </c>
    </row>
    <row r="6244" spans="27:36" x14ac:dyDescent="0.25">
      <c r="AA6244" s="32" t="s">
        <v>4826</v>
      </c>
      <c r="AB6244">
        <v>27.53</v>
      </c>
      <c r="AC6244">
        <f t="shared" si="202"/>
        <v>-0.87079969964332649</v>
      </c>
      <c r="AD6244" s="42">
        <v>-1.2553802008608228E-2</v>
      </c>
      <c r="AF6244" s="32" t="s">
        <v>4826</v>
      </c>
      <c r="AG6244">
        <v>27.53</v>
      </c>
      <c r="AH6244">
        <f t="shared" si="203"/>
        <v>-0.87079969964332649</v>
      </c>
      <c r="AI6244" s="180">
        <v>-1.2553802008608228E-2</v>
      </c>
      <c r="AJ6244" s="42">
        <f ca="1">_xlfn.NORM.INV(RAND(),VAR!$F$6,VAR!$F$7)</f>
        <v>5.5987658083129055E-2</v>
      </c>
    </row>
    <row r="6245" spans="27:36" x14ac:dyDescent="0.25">
      <c r="AA6245" s="32" t="s">
        <v>2072</v>
      </c>
      <c r="AB6245">
        <v>213.08</v>
      </c>
      <c r="AC6245">
        <f t="shared" si="202"/>
        <v>0.4987690792712951</v>
      </c>
      <c r="AD6245" s="42">
        <v>-1.2558505954863408E-2</v>
      </c>
      <c r="AF6245" s="32" t="s">
        <v>2072</v>
      </c>
      <c r="AG6245">
        <v>213.08</v>
      </c>
      <c r="AH6245">
        <f t="shared" si="203"/>
        <v>0.4987690792712951</v>
      </c>
      <c r="AI6245" s="180">
        <v>-1.2558505954863408E-2</v>
      </c>
      <c r="AJ6245" s="42">
        <f ca="1">_xlfn.NORM.INV(RAND(),VAR!$F$6,VAR!$F$7)</f>
        <v>1.6457855359086296E-2</v>
      </c>
    </row>
    <row r="6246" spans="27:36" x14ac:dyDescent="0.25">
      <c r="AA6246" s="32" t="s">
        <v>2665</v>
      </c>
      <c r="AB6246">
        <v>142.16999999999999</v>
      </c>
      <c r="AC6246">
        <f t="shared" si="202"/>
        <v>1.4158028887000849</v>
      </c>
      <c r="AD6246" s="42">
        <v>-1.2571190443117164E-2</v>
      </c>
      <c r="AF6246" s="32" t="s">
        <v>2665</v>
      </c>
      <c r="AG6246">
        <v>142.16999999999999</v>
      </c>
      <c r="AH6246">
        <f t="shared" si="203"/>
        <v>1.4158028887000849</v>
      </c>
      <c r="AI6246" s="180">
        <v>-1.2571190443117164E-2</v>
      </c>
      <c r="AJ6246" s="42">
        <f ca="1">_xlfn.NORM.INV(RAND(),VAR!$F$6,VAR!$F$7)</f>
        <v>-1.8856501859624897E-2</v>
      </c>
    </row>
    <row r="6247" spans="27:36" x14ac:dyDescent="0.25">
      <c r="AA6247" s="32" t="s">
        <v>4098</v>
      </c>
      <c r="AB6247">
        <v>58.85</v>
      </c>
      <c r="AC6247">
        <f t="shared" si="202"/>
        <v>7.3475177304964543</v>
      </c>
      <c r="AD6247" s="42">
        <v>-1.2583892617449632E-2</v>
      </c>
      <c r="AF6247" s="32" t="s">
        <v>4098</v>
      </c>
      <c r="AG6247">
        <v>58.85</v>
      </c>
      <c r="AH6247">
        <f t="shared" si="203"/>
        <v>7.3475177304964543</v>
      </c>
      <c r="AI6247" s="180">
        <v>-1.2583892617449632E-2</v>
      </c>
      <c r="AJ6247" s="42">
        <f ca="1">_xlfn.NORM.INV(RAND(),VAR!$F$6,VAR!$F$7)</f>
        <v>-1.9270961819817685E-3</v>
      </c>
    </row>
    <row r="6248" spans="27:36" x14ac:dyDescent="0.25">
      <c r="AA6248" s="32" t="s">
        <v>6269</v>
      </c>
      <c r="AB6248">
        <v>7.05</v>
      </c>
      <c r="AC6248">
        <f t="shared" si="202"/>
        <v>1.2523961661341851</v>
      </c>
      <c r="AD6248" s="42">
        <v>-1.2605042016806678E-2</v>
      </c>
      <c r="AF6248" s="32" t="s">
        <v>6269</v>
      </c>
      <c r="AG6248">
        <v>7.05</v>
      </c>
      <c r="AH6248">
        <f t="shared" si="203"/>
        <v>1.2523961661341851</v>
      </c>
      <c r="AI6248" s="180">
        <v>-1.2605042016806678E-2</v>
      </c>
      <c r="AJ6248" s="42">
        <f ca="1">_xlfn.NORM.INV(RAND(),VAR!$F$6,VAR!$F$7)</f>
        <v>9.6150015803545298E-3</v>
      </c>
    </row>
    <row r="6249" spans="27:36" x14ac:dyDescent="0.25">
      <c r="AA6249" s="32" t="s">
        <v>7633</v>
      </c>
      <c r="AB6249">
        <v>3.13</v>
      </c>
      <c r="AC6249">
        <f t="shared" si="202"/>
        <v>0</v>
      </c>
      <c r="AD6249" s="42">
        <v>-1.2618296529968487E-2</v>
      </c>
      <c r="AF6249" s="32" t="s">
        <v>7633</v>
      </c>
      <c r="AG6249">
        <v>3.13</v>
      </c>
      <c r="AH6249">
        <f t="shared" si="203"/>
        <v>0</v>
      </c>
      <c r="AI6249" s="180">
        <v>-1.2618296529968487E-2</v>
      </c>
      <c r="AJ6249" s="42">
        <f ca="1">_xlfn.NORM.INV(RAND(),VAR!$F$6,VAR!$F$7)</f>
        <v>1.2242625259781342E-2</v>
      </c>
    </row>
    <row r="6250" spans="27:36" x14ac:dyDescent="0.25">
      <c r="AA6250" s="32" t="s">
        <v>7666</v>
      </c>
      <c r="AB6250">
        <v>3.13</v>
      </c>
      <c r="AC6250">
        <f t="shared" si="202"/>
        <v>-0.19948849104859345</v>
      </c>
      <c r="AD6250" s="42">
        <v>-1.2618296529968487E-2</v>
      </c>
      <c r="AF6250" s="32" t="s">
        <v>7666</v>
      </c>
      <c r="AG6250">
        <v>3.13</v>
      </c>
      <c r="AH6250">
        <f t="shared" si="203"/>
        <v>-0.19948849104859345</v>
      </c>
      <c r="AI6250" s="180">
        <v>-1.2618296529968487E-2</v>
      </c>
      <c r="AJ6250" s="42">
        <f ca="1">_xlfn.NORM.INV(RAND(),VAR!$F$6,VAR!$F$7)</f>
        <v>8.4736551917725025E-3</v>
      </c>
    </row>
    <row r="6251" spans="27:36" x14ac:dyDescent="0.25">
      <c r="AA6251" s="32" t="s">
        <v>7468</v>
      </c>
      <c r="AB6251">
        <v>3.91</v>
      </c>
      <c r="AC6251">
        <f t="shared" si="202"/>
        <v>-0.97058380981041226</v>
      </c>
      <c r="AD6251" s="42">
        <v>-1.2626262626262541E-2</v>
      </c>
      <c r="AF6251" s="32" t="s">
        <v>7468</v>
      </c>
      <c r="AG6251">
        <v>3.91</v>
      </c>
      <c r="AH6251">
        <f t="shared" si="203"/>
        <v>-0.97058380981041226</v>
      </c>
      <c r="AI6251" s="180">
        <v>-1.2626262626262541E-2</v>
      </c>
      <c r="AJ6251" s="42">
        <f ca="1">_xlfn.NORM.INV(RAND(),VAR!$F$6,VAR!$F$7)</f>
        <v>-1.8670529101965278E-2</v>
      </c>
    </row>
    <row r="6252" spans="27:36" x14ac:dyDescent="0.25">
      <c r="AA6252" s="32" t="s">
        <v>3241</v>
      </c>
      <c r="AB6252">
        <v>132.91999999999999</v>
      </c>
      <c r="AC6252">
        <f t="shared" si="202"/>
        <v>4.3231878253904679</v>
      </c>
      <c r="AD6252" s="42">
        <v>-1.2628138463824268E-2</v>
      </c>
      <c r="AF6252" s="32" t="s">
        <v>3241</v>
      </c>
      <c r="AG6252">
        <v>132.91999999999999</v>
      </c>
      <c r="AH6252">
        <f t="shared" si="203"/>
        <v>4.3231878253904679</v>
      </c>
      <c r="AI6252" s="180">
        <v>-1.2628138463824268E-2</v>
      </c>
      <c r="AJ6252" s="42">
        <f ca="1">_xlfn.NORM.INV(RAND(),VAR!$F$6,VAR!$F$7)</f>
        <v>1.9180861417016359E-2</v>
      </c>
    </row>
    <row r="6253" spans="27:36" x14ac:dyDescent="0.25">
      <c r="AA6253" s="32" t="s">
        <v>5209</v>
      </c>
      <c r="AB6253">
        <v>24.97</v>
      </c>
      <c r="AC6253">
        <f t="shared" si="202"/>
        <v>1.4625246548323467</v>
      </c>
      <c r="AD6253" s="42">
        <v>-1.2653222617635462E-2</v>
      </c>
      <c r="AF6253" s="32" t="s">
        <v>5209</v>
      </c>
      <c r="AG6253">
        <v>24.97</v>
      </c>
      <c r="AH6253">
        <f t="shared" si="203"/>
        <v>1.4625246548323467</v>
      </c>
      <c r="AI6253" s="180">
        <v>-1.2653222617635462E-2</v>
      </c>
      <c r="AJ6253" s="42">
        <f ca="1">_xlfn.NORM.INV(RAND(),VAR!$F$6,VAR!$F$7)</f>
        <v>1.7820260329547016E-2</v>
      </c>
    </row>
    <row r="6254" spans="27:36" x14ac:dyDescent="0.25">
      <c r="AA6254" s="32" t="s">
        <v>6951</v>
      </c>
      <c r="AB6254">
        <v>10.14</v>
      </c>
      <c r="AC6254">
        <f t="shared" si="202"/>
        <v>3.3333333333333339</v>
      </c>
      <c r="AD6254" s="42">
        <v>-1.2658227848101222E-2</v>
      </c>
      <c r="AF6254" s="32" t="s">
        <v>6951</v>
      </c>
      <c r="AG6254">
        <v>10.14</v>
      </c>
      <c r="AH6254">
        <f t="shared" si="203"/>
        <v>3.3333333333333339</v>
      </c>
      <c r="AI6254" s="180">
        <v>-1.2658227848101222E-2</v>
      </c>
      <c r="AJ6254" s="42">
        <f ca="1">_xlfn.NORM.INV(RAND(),VAR!$F$6,VAR!$F$7)</f>
        <v>1.0805318513369747E-2</v>
      </c>
    </row>
    <row r="6255" spans="27:36" x14ac:dyDescent="0.25">
      <c r="AA6255" s="32" t="s">
        <v>7787</v>
      </c>
      <c r="AB6255">
        <v>2.34</v>
      </c>
      <c r="AC6255">
        <f t="shared" si="202"/>
        <v>-0.92292490118577075</v>
      </c>
      <c r="AD6255" s="42">
        <v>-1.2658227848101333E-2</v>
      </c>
      <c r="AF6255" s="32" t="s">
        <v>7787</v>
      </c>
      <c r="AG6255">
        <v>2.34</v>
      </c>
      <c r="AH6255">
        <f t="shared" si="203"/>
        <v>-0.92292490118577075</v>
      </c>
      <c r="AI6255" s="180">
        <v>-1.2658227848101333E-2</v>
      </c>
      <c r="AJ6255" s="42">
        <f ca="1">_xlfn.NORM.INV(RAND(),VAR!$F$6,VAR!$F$7)</f>
        <v>5.9142903445411768E-3</v>
      </c>
    </row>
    <row r="6256" spans="27:36" x14ac:dyDescent="0.25">
      <c r="AA6256" s="32" t="s">
        <v>4943</v>
      </c>
      <c r="AB6256">
        <v>30.36</v>
      </c>
      <c r="AC6256">
        <f t="shared" si="202"/>
        <v>-0.82414272474513439</v>
      </c>
      <c r="AD6256" s="42">
        <v>-1.2682926829268304E-2</v>
      </c>
      <c r="AF6256" s="32" t="s">
        <v>4943</v>
      </c>
      <c r="AG6256">
        <v>30.36</v>
      </c>
      <c r="AH6256">
        <f t="shared" si="203"/>
        <v>-0.82414272474513439</v>
      </c>
      <c r="AI6256" s="180">
        <v>-1.2682926829268304E-2</v>
      </c>
      <c r="AJ6256" s="42">
        <f ca="1">_xlfn.NORM.INV(RAND(),VAR!$F$6,VAR!$F$7)</f>
        <v>1.2162904085950387E-3</v>
      </c>
    </row>
    <row r="6257" spans="27:36" x14ac:dyDescent="0.25">
      <c r="AA6257" s="32" t="s">
        <v>2276</v>
      </c>
      <c r="AB6257">
        <v>172.64</v>
      </c>
      <c r="AC6257">
        <f t="shared" si="202"/>
        <v>3.62593783494105</v>
      </c>
      <c r="AD6257" s="42">
        <v>-1.2695870982500468E-2</v>
      </c>
      <c r="AF6257" s="32" t="s">
        <v>2276</v>
      </c>
      <c r="AG6257">
        <v>172.64</v>
      </c>
      <c r="AH6257">
        <f t="shared" si="203"/>
        <v>3.62593783494105</v>
      </c>
      <c r="AI6257" s="180">
        <v>-1.2695870982500468E-2</v>
      </c>
      <c r="AJ6257" s="42">
        <f ca="1">_xlfn.NORM.INV(RAND(),VAR!$F$6,VAR!$F$7)</f>
        <v>-9.7676025981785382E-3</v>
      </c>
    </row>
    <row r="6258" spans="27:36" x14ac:dyDescent="0.25">
      <c r="AA6258" s="32" t="s">
        <v>4636</v>
      </c>
      <c r="AB6258">
        <v>37.32</v>
      </c>
      <c r="AC6258">
        <f t="shared" si="202"/>
        <v>-0.75359830978476161</v>
      </c>
      <c r="AD6258" s="42">
        <v>-1.2698412698412653E-2</v>
      </c>
      <c r="AF6258" s="32" t="s">
        <v>4636</v>
      </c>
      <c r="AG6258">
        <v>37.32</v>
      </c>
      <c r="AH6258">
        <f t="shared" si="203"/>
        <v>-0.75359830978476161</v>
      </c>
      <c r="AI6258" s="180">
        <v>-1.2698412698412653E-2</v>
      </c>
      <c r="AJ6258" s="42">
        <f ca="1">_xlfn.NORM.INV(RAND(),VAR!$F$6,VAR!$F$7)</f>
        <v>2.2987935719907763E-3</v>
      </c>
    </row>
    <row r="6259" spans="27:36" x14ac:dyDescent="0.25">
      <c r="AA6259" s="32" t="s">
        <v>1500</v>
      </c>
      <c r="AB6259">
        <v>151.46</v>
      </c>
      <c r="AC6259">
        <f t="shared" si="202"/>
        <v>-0.20280014737617769</v>
      </c>
      <c r="AD6259" s="42">
        <v>-1.2711035786454494E-2</v>
      </c>
      <c r="AF6259" s="32" t="s">
        <v>1500</v>
      </c>
      <c r="AG6259">
        <v>151.46</v>
      </c>
      <c r="AH6259">
        <f t="shared" si="203"/>
        <v>-0.20280014737617769</v>
      </c>
      <c r="AI6259" s="180">
        <v>-1.2711035786454494E-2</v>
      </c>
      <c r="AJ6259" s="42">
        <f ca="1">_xlfn.NORM.INV(RAND(),VAR!$F$6,VAR!$F$7)</f>
        <v>1.2734757329279763E-2</v>
      </c>
    </row>
    <row r="6260" spans="27:36" x14ac:dyDescent="0.25">
      <c r="AA6260" s="32" t="s">
        <v>2149</v>
      </c>
      <c r="AB6260">
        <v>189.99</v>
      </c>
      <c r="AC6260">
        <f t="shared" si="202"/>
        <v>1.3566112627139666</v>
      </c>
      <c r="AD6260" s="42">
        <v>-1.2731240906256436E-2</v>
      </c>
      <c r="AF6260" s="32" t="s">
        <v>2149</v>
      </c>
      <c r="AG6260">
        <v>189.99</v>
      </c>
      <c r="AH6260">
        <f t="shared" si="203"/>
        <v>1.3566112627139666</v>
      </c>
      <c r="AI6260" s="180">
        <v>-1.2731240906256436E-2</v>
      </c>
      <c r="AJ6260" s="42">
        <f ca="1">_xlfn.NORM.INV(RAND(),VAR!$F$6,VAR!$F$7)</f>
        <v>-1.2856601090006123E-2</v>
      </c>
    </row>
    <row r="6261" spans="27:36" x14ac:dyDescent="0.25">
      <c r="AA6261" s="32" t="s">
        <v>3699</v>
      </c>
      <c r="AB6261">
        <v>80.62</v>
      </c>
      <c r="AC6261">
        <f t="shared" si="202"/>
        <v>10.56671449067432</v>
      </c>
      <c r="AD6261" s="42">
        <v>-1.2735733529267601E-2</v>
      </c>
      <c r="AF6261" s="32" t="s">
        <v>3699</v>
      </c>
      <c r="AG6261">
        <v>80.62</v>
      </c>
      <c r="AH6261">
        <f t="shared" si="203"/>
        <v>10.56671449067432</v>
      </c>
      <c r="AI6261" s="180">
        <v>-1.2735733529267601E-2</v>
      </c>
      <c r="AJ6261" s="42">
        <f ca="1">_xlfn.NORM.INV(RAND(),VAR!$F$6,VAR!$F$7)</f>
        <v>-2.2781283110955681E-4</v>
      </c>
    </row>
    <row r="6262" spans="27:36" x14ac:dyDescent="0.25">
      <c r="AA6262" s="32" t="s">
        <v>6289</v>
      </c>
      <c r="AB6262">
        <v>6.97</v>
      </c>
      <c r="AC6262">
        <f t="shared" si="202"/>
        <v>-0.3996554694229113</v>
      </c>
      <c r="AD6262" s="42">
        <v>-1.2747875354107596E-2</v>
      </c>
      <c r="AF6262" s="32" t="s">
        <v>6289</v>
      </c>
      <c r="AG6262">
        <v>6.97</v>
      </c>
      <c r="AH6262">
        <f t="shared" si="203"/>
        <v>-0.3996554694229113</v>
      </c>
      <c r="AI6262" s="180">
        <v>-1.2747875354107596E-2</v>
      </c>
      <c r="AJ6262" s="42">
        <f ca="1">_xlfn.NORM.INV(RAND(),VAR!$F$6,VAR!$F$7)</f>
        <v>-6.1211314344662721E-3</v>
      </c>
    </row>
    <row r="6263" spans="27:36" x14ac:dyDescent="0.25">
      <c r="AA6263" s="32" t="s">
        <v>5548</v>
      </c>
      <c r="AB6263">
        <v>11.61</v>
      </c>
      <c r="AC6263">
        <f t="shared" si="202"/>
        <v>0.15522388059701475</v>
      </c>
      <c r="AD6263" s="42">
        <v>-1.2755102040816313E-2</v>
      </c>
      <c r="AF6263" s="32" t="s">
        <v>5548</v>
      </c>
      <c r="AG6263">
        <v>11.61</v>
      </c>
      <c r="AH6263">
        <f t="shared" si="203"/>
        <v>0.15522388059701475</v>
      </c>
      <c r="AI6263" s="180">
        <v>-1.2755102040816313E-2</v>
      </c>
      <c r="AJ6263" s="42">
        <f ca="1">_xlfn.NORM.INV(RAND(),VAR!$F$6,VAR!$F$7)</f>
        <v>-2.4427691493033605E-2</v>
      </c>
    </row>
    <row r="6264" spans="27:36" x14ac:dyDescent="0.25">
      <c r="AA6264" s="32" t="s">
        <v>5752</v>
      </c>
      <c r="AB6264">
        <v>10.050000000000001</v>
      </c>
      <c r="AC6264">
        <f t="shared" si="202"/>
        <v>-0.83540779561087453</v>
      </c>
      <c r="AD6264" s="42">
        <v>-1.2770137524557912E-2</v>
      </c>
      <c r="AF6264" s="32" t="s">
        <v>5752</v>
      </c>
      <c r="AG6264">
        <v>10.050000000000001</v>
      </c>
      <c r="AH6264">
        <f t="shared" si="203"/>
        <v>-0.83540779561087453</v>
      </c>
      <c r="AI6264" s="180">
        <v>-1.2770137524557912E-2</v>
      </c>
      <c r="AJ6264" s="42">
        <f ca="1">_xlfn.NORM.INV(RAND(),VAR!$F$6,VAR!$F$7)</f>
        <v>1.2912365228484827E-2</v>
      </c>
    </row>
    <row r="6265" spans="27:36" x14ac:dyDescent="0.25">
      <c r="AA6265" s="32" t="s">
        <v>4072</v>
      </c>
      <c r="AB6265">
        <v>61.06</v>
      </c>
      <c r="AC6265">
        <f t="shared" si="202"/>
        <v>18.760517799352751</v>
      </c>
      <c r="AD6265" s="42">
        <v>-1.2772837510105051E-2</v>
      </c>
      <c r="AF6265" s="32" t="s">
        <v>4072</v>
      </c>
      <c r="AG6265">
        <v>61.06</v>
      </c>
      <c r="AH6265">
        <f t="shared" si="203"/>
        <v>18.760517799352751</v>
      </c>
      <c r="AI6265" s="180">
        <v>-1.2772837510105051E-2</v>
      </c>
      <c r="AJ6265" s="42">
        <f ca="1">_xlfn.NORM.INV(RAND(),VAR!$F$6,VAR!$F$7)</f>
        <v>-1.0332410490798648E-2</v>
      </c>
    </row>
    <row r="6266" spans="27:36" x14ac:dyDescent="0.25">
      <c r="AA6266" s="32" t="s">
        <v>7617</v>
      </c>
      <c r="AB6266">
        <v>3.09</v>
      </c>
      <c r="AC6266">
        <f t="shared" si="202"/>
        <v>0</v>
      </c>
      <c r="AD6266" s="42">
        <v>-1.2779552715655007E-2</v>
      </c>
      <c r="AF6266" s="32" t="s">
        <v>7617</v>
      </c>
      <c r="AG6266">
        <v>3.09</v>
      </c>
      <c r="AH6266">
        <f t="shared" si="203"/>
        <v>0</v>
      </c>
      <c r="AI6266" s="180">
        <v>-1.2779552715655007E-2</v>
      </c>
      <c r="AJ6266" s="42">
        <f ca="1">_xlfn.NORM.INV(RAND(),VAR!$F$6,VAR!$F$7)</f>
        <v>2.3374168086801629E-2</v>
      </c>
    </row>
    <row r="6267" spans="27:36" x14ac:dyDescent="0.25">
      <c r="AA6267" s="32" t="s">
        <v>7665</v>
      </c>
      <c r="AB6267">
        <v>3.09</v>
      </c>
      <c r="AC6267">
        <f t="shared" si="202"/>
        <v>-0.92591704627187721</v>
      </c>
      <c r="AD6267" s="42">
        <v>-1.2779552715655007E-2</v>
      </c>
      <c r="AF6267" s="32" t="s">
        <v>7665</v>
      </c>
      <c r="AG6267">
        <v>3.09</v>
      </c>
      <c r="AH6267">
        <f t="shared" si="203"/>
        <v>-0.92591704627187721</v>
      </c>
      <c r="AI6267" s="180">
        <v>-1.2779552715655007E-2</v>
      </c>
      <c r="AJ6267" s="42">
        <f ca="1">_xlfn.NORM.INV(RAND(),VAR!$F$6,VAR!$F$7)</f>
        <v>3.1124750474368766E-2</v>
      </c>
    </row>
    <row r="6268" spans="27:36" x14ac:dyDescent="0.25">
      <c r="AA6268" s="32" t="s">
        <v>4700</v>
      </c>
      <c r="AB6268">
        <v>41.71</v>
      </c>
      <c r="AC6268">
        <f t="shared" si="202"/>
        <v>5.0014388489208637</v>
      </c>
      <c r="AD6268" s="42">
        <v>-1.2781065088757426E-2</v>
      </c>
      <c r="AF6268" s="32" t="s">
        <v>4700</v>
      </c>
      <c r="AG6268">
        <v>41.71</v>
      </c>
      <c r="AH6268">
        <f t="shared" si="203"/>
        <v>5.0014388489208637</v>
      </c>
      <c r="AI6268" s="180">
        <v>-1.2781065088757426E-2</v>
      </c>
      <c r="AJ6268" s="42">
        <f ca="1">_xlfn.NORM.INV(RAND(),VAR!$F$6,VAR!$F$7)</f>
        <v>-9.7087219161750855E-3</v>
      </c>
    </row>
    <row r="6269" spans="27:36" x14ac:dyDescent="0.25">
      <c r="AA6269" s="32" t="s">
        <v>7155</v>
      </c>
      <c r="AB6269">
        <v>6.95</v>
      </c>
      <c r="AC6269">
        <f t="shared" si="202"/>
        <v>-0.98188830688244333</v>
      </c>
      <c r="AD6269" s="42">
        <v>-1.2784090909090939E-2</v>
      </c>
      <c r="AF6269" s="32" t="s">
        <v>7155</v>
      </c>
      <c r="AG6269">
        <v>6.95</v>
      </c>
      <c r="AH6269">
        <f t="shared" si="203"/>
        <v>-0.98188830688244333</v>
      </c>
      <c r="AI6269" s="180">
        <v>-1.2784090909090939E-2</v>
      </c>
      <c r="AJ6269" s="42">
        <f ca="1">_xlfn.NORM.INV(RAND(),VAR!$F$6,VAR!$F$7)</f>
        <v>6.814961106768362E-3</v>
      </c>
    </row>
    <row r="6270" spans="27:36" x14ac:dyDescent="0.25">
      <c r="AA6270" s="32" t="s">
        <v>921</v>
      </c>
      <c r="AB6270">
        <v>383.73</v>
      </c>
      <c r="AC6270">
        <f t="shared" si="202"/>
        <v>1.2544503848187532</v>
      </c>
      <c r="AD6270" s="42">
        <v>-1.2811607625221821E-2</v>
      </c>
      <c r="AF6270" s="32" t="s">
        <v>921</v>
      </c>
      <c r="AG6270">
        <v>383.73</v>
      </c>
      <c r="AH6270">
        <f t="shared" si="203"/>
        <v>1.2544503848187532</v>
      </c>
      <c r="AI6270" s="180">
        <v>-1.2811607625221821E-2</v>
      </c>
      <c r="AJ6270" s="42">
        <f ca="1">_xlfn.NORM.INV(RAND(),VAR!$F$6,VAR!$F$7)</f>
        <v>2.2920493073397153E-2</v>
      </c>
    </row>
    <row r="6271" spans="27:36" x14ac:dyDescent="0.25">
      <c r="AA6271" s="32" t="s">
        <v>2561</v>
      </c>
      <c r="AB6271">
        <v>170.21</v>
      </c>
      <c r="AC6271">
        <f t="shared" si="202"/>
        <v>72.683982683982691</v>
      </c>
      <c r="AD6271" s="42">
        <v>-1.2817538568611453E-2</v>
      </c>
      <c r="AF6271" s="32" t="s">
        <v>2561</v>
      </c>
      <c r="AG6271">
        <v>170.21</v>
      </c>
      <c r="AH6271">
        <f t="shared" si="203"/>
        <v>72.683982683982691</v>
      </c>
      <c r="AI6271" s="180">
        <v>-1.2817538568611453E-2</v>
      </c>
      <c r="AJ6271" s="42">
        <f ca="1">_xlfn.NORM.INV(RAND(),VAR!$F$6,VAR!$F$7)</f>
        <v>1.1983855758754026E-2</v>
      </c>
    </row>
    <row r="6272" spans="27:36" x14ac:dyDescent="0.25">
      <c r="AA6272" s="32" t="s">
        <v>7784</v>
      </c>
      <c r="AB6272">
        <v>2.31</v>
      </c>
      <c r="AC6272">
        <f t="shared" si="202"/>
        <v>-0.98900837457175483</v>
      </c>
      <c r="AD6272" s="42">
        <v>-1.2820512820512775E-2</v>
      </c>
      <c r="AF6272" s="32" t="s">
        <v>7784</v>
      </c>
      <c r="AG6272">
        <v>2.31</v>
      </c>
      <c r="AH6272">
        <f t="shared" si="203"/>
        <v>-0.98900837457175483</v>
      </c>
      <c r="AI6272" s="180">
        <v>-1.2820512820512775E-2</v>
      </c>
      <c r="AJ6272" s="42">
        <f ca="1">_xlfn.NORM.INV(RAND(),VAR!$F$6,VAR!$F$7)</f>
        <v>-1.1924121162783262E-2</v>
      </c>
    </row>
    <row r="6273" spans="27:36" x14ac:dyDescent="0.25">
      <c r="AA6273" s="32" t="s">
        <v>2372</v>
      </c>
      <c r="AB6273">
        <v>210.16</v>
      </c>
      <c r="AC6273">
        <f t="shared" si="202"/>
        <v>5.6632847178186427</v>
      </c>
      <c r="AD6273" s="42">
        <v>-1.2823523885574617E-2</v>
      </c>
      <c r="AF6273" s="32" t="s">
        <v>2372</v>
      </c>
      <c r="AG6273">
        <v>210.16</v>
      </c>
      <c r="AH6273">
        <f t="shared" si="203"/>
        <v>5.6632847178186427</v>
      </c>
      <c r="AI6273" s="180">
        <v>-1.2823523885574617E-2</v>
      </c>
      <c r="AJ6273" s="42">
        <f ca="1">_xlfn.NORM.INV(RAND(),VAR!$F$6,VAR!$F$7)</f>
        <v>8.8130447123218481E-3</v>
      </c>
    </row>
    <row r="6274" spans="27:36" x14ac:dyDescent="0.25">
      <c r="AA6274" s="32" t="s">
        <v>4452</v>
      </c>
      <c r="AB6274">
        <v>31.54</v>
      </c>
      <c r="AC6274">
        <f t="shared" si="202"/>
        <v>5.1333333333333231E-2</v>
      </c>
      <c r="AD6274" s="42">
        <v>-1.2832550860719882E-2</v>
      </c>
      <c r="AF6274" s="32" t="s">
        <v>4452</v>
      </c>
      <c r="AG6274">
        <v>31.54</v>
      </c>
      <c r="AH6274">
        <f t="shared" si="203"/>
        <v>5.1333333333333231E-2</v>
      </c>
      <c r="AI6274" s="180">
        <v>-1.2832550860719882E-2</v>
      </c>
      <c r="AJ6274" s="42">
        <f ca="1">_xlfn.NORM.INV(RAND(),VAR!$F$6,VAR!$F$7)</f>
        <v>-2.1433762531952796E-2</v>
      </c>
    </row>
    <row r="6275" spans="27:36" x14ac:dyDescent="0.25">
      <c r="AA6275" s="32" t="s">
        <v>5067</v>
      </c>
      <c r="AB6275">
        <v>30</v>
      </c>
      <c r="AC6275">
        <f t="shared" si="202"/>
        <v>-0.83116663852777306</v>
      </c>
      <c r="AD6275" s="42">
        <v>-1.2833168805528206E-2</v>
      </c>
      <c r="AF6275" s="32" t="s">
        <v>5067</v>
      </c>
      <c r="AG6275">
        <v>30</v>
      </c>
      <c r="AH6275">
        <f t="shared" si="203"/>
        <v>-0.83116663852777306</v>
      </c>
      <c r="AI6275" s="180">
        <v>-1.2833168805528206E-2</v>
      </c>
      <c r="AJ6275" s="42">
        <f ca="1">_xlfn.NORM.INV(RAND(),VAR!$F$6,VAR!$F$7)</f>
        <v>-6.2995938564429778E-4</v>
      </c>
    </row>
    <row r="6276" spans="27:36" x14ac:dyDescent="0.25">
      <c r="AA6276" s="32" t="s">
        <v>1787</v>
      </c>
      <c r="AB6276">
        <v>177.69</v>
      </c>
      <c r="AC6276">
        <f t="shared" ref="AC6276:AC6339" si="204">(AB6276/AB6277)-1</f>
        <v>-0.53977051982698332</v>
      </c>
      <c r="AD6276" s="42">
        <v>-1.2833333333333363E-2</v>
      </c>
      <c r="AF6276" s="32" t="s">
        <v>1787</v>
      </c>
      <c r="AG6276">
        <v>177.69</v>
      </c>
      <c r="AH6276">
        <f t="shared" ref="AH6276:AH6339" si="205">(AG6276/AG6277)-1</f>
        <v>-0.53977051982698332</v>
      </c>
      <c r="AI6276" s="180">
        <v>-1.2833333333333363E-2</v>
      </c>
      <c r="AJ6276" s="42">
        <f ca="1">_xlfn.NORM.INV(RAND(),VAR!$F$6,VAR!$F$7)</f>
        <v>2.4628900586138841E-2</v>
      </c>
    </row>
    <row r="6277" spans="27:36" x14ac:dyDescent="0.25">
      <c r="AA6277" s="32" t="s">
        <v>783</v>
      </c>
      <c r="AB6277">
        <v>386.09</v>
      </c>
      <c r="AC6277">
        <f t="shared" si="204"/>
        <v>0.98657062001543605</v>
      </c>
      <c r="AD6277" s="42">
        <v>-1.2835263736544755E-2</v>
      </c>
      <c r="AF6277" s="32" t="s">
        <v>783</v>
      </c>
      <c r="AG6277">
        <v>386.09</v>
      </c>
      <c r="AH6277">
        <f t="shared" si="205"/>
        <v>0.98657062001543605</v>
      </c>
      <c r="AI6277" s="180">
        <v>-1.2835263736544755E-2</v>
      </c>
      <c r="AJ6277" s="42">
        <f ca="1">_xlfn.NORM.INV(RAND(),VAR!$F$6,VAR!$F$7)</f>
        <v>-9.8811855975646022E-4</v>
      </c>
    </row>
    <row r="6278" spans="27:36" x14ac:dyDescent="0.25">
      <c r="AA6278" s="32" t="s">
        <v>2036</v>
      </c>
      <c r="AB6278">
        <v>194.35</v>
      </c>
      <c r="AC6278">
        <f t="shared" si="204"/>
        <v>22</v>
      </c>
      <c r="AD6278" s="42">
        <v>-1.2850467289719614E-2</v>
      </c>
      <c r="AF6278" s="32" t="s">
        <v>2036</v>
      </c>
      <c r="AG6278">
        <v>194.35</v>
      </c>
      <c r="AH6278">
        <f t="shared" si="205"/>
        <v>22</v>
      </c>
      <c r="AI6278" s="180">
        <v>-1.2850467289719614E-2</v>
      </c>
      <c r="AJ6278" s="42">
        <f ca="1">_xlfn.NORM.INV(RAND(),VAR!$F$6,VAR!$F$7)</f>
        <v>-3.8308843534288345E-4</v>
      </c>
    </row>
    <row r="6279" spans="27:36" x14ac:dyDescent="0.25">
      <c r="AA6279" s="32" t="s">
        <v>6345</v>
      </c>
      <c r="AB6279">
        <v>8.4499999999999993</v>
      </c>
      <c r="AC6279">
        <f t="shared" si="204"/>
        <v>2.3724792408066353E-3</v>
      </c>
      <c r="AD6279" s="42">
        <v>-1.2850467289719725E-2</v>
      </c>
      <c r="AF6279" s="32" t="s">
        <v>6345</v>
      </c>
      <c r="AG6279">
        <v>8.4499999999999993</v>
      </c>
      <c r="AH6279">
        <f t="shared" si="205"/>
        <v>2.3724792408066353E-3</v>
      </c>
      <c r="AI6279" s="180">
        <v>-1.2850467289719725E-2</v>
      </c>
      <c r="AJ6279" s="42">
        <f ca="1">_xlfn.NORM.INV(RAND(),VAR!$F$6,VAR!$F$7)</f>
        <v>1.087740589363592E-2</v>
      </c>
    </row>
    <row r="6280" spans="27:36" x14ac:dyDescent="0.25">
      <c r="AA6280" s="32" t="s">
        <v>7174</v>
      </c>
      <c r="AB6280">
        <v>8.43</v>
      </c>
      <c r="AC6280">
        <f t="shared" si="204"/>
        <v>-0.94082134082134083</v>
      </c>
      <c r="AD6280" s="42">
        <v>-1.2880562060889833E-2</v>
      </c>
      <c r="AF6280" s="32" t="s">
        <v>7174</v>
      </c>
      <c r="AG6280">
        <v>8.43</v>
      </c>
      <c r="AH6280">
        <f t="shared" si="205"/>
        <v>-0.94082134082134083</v>
      </c>
      <c r="AI6280" s="180">
        <v>-1.2880562060889833E-2</v>
      </c>
      <c r="AJ6280" s="42">
        <f ca="1">_xlfn.NORM.INV(RAND(),VAR!$F$6,VAR!$F$7)</f>
        <v>-7.5811547508627154E-3</v>
      </c>
    </row>
    <row r="6281" spans="27:36" x14ac:dyDescent="0.25">
      <c r="AA6281" s="32" t="s">
        <v>2675</v>
      </c>
      <c r="AB6281">
        <v>142.44999999999999</v>
      </c>
      <c r="AC6281">
        <f t="shared" si="204"/>
        <v>1.355324074074074</v>
      </c>
      <c r="AD6281" s="42">
        <v>-1.2888919686785516E-2</v>
      </c>
      <c r="AF6281" s="32" t="s">
        <v>2675</v>
      </c>
      <c r="AG6281">
        <v>142.44999999999999</v>
      </c>
      <c r="AH6281">
        <f t="shared" si="205"/>
        <v>1.355324074074074</v>
      </c>
      <c r="AI6281" s="180">
        <v>-1.2888919686785516E-2</v>
      </c>
      <c r="AJ6281" s="42">
        <f ca="1">_xlfn.NORM.INV(RAND(),VAR!$F$6,VAR!$F$7)</f>
        <v>1.6278780332912211E-2</v>
      </c>
    </row>
    <row r="6282" spans="27:36" x14ac:dyDescent="0.25">
      <c r="AA6282" s="32" t="s">
        <v>4065</v>
      </c>
      <c r="AB6282">
        <v>60.48</v>
      </c>
      <c r="AC6282">
        <f t="shared" si="204"/>
        <v>4.2682926829268286</v>
      </c>
      <c r="AD6282" s="42">
        <v>-1.2893748979925013E-2</v>
      </c>
      <c r="AF6282" s="32" t="s">
        <v>4065</v>
      </c>
      <c r="AG6282">
        <v>60.48</v>
      </c>
      <c r="AH6282">
        <f t="shared" si="205"/>
        <v>4.2682926829268286</v>
      </c>
      <c r="AI6282" s="180">
        <v>-1.2893748979925013E-2</v>
      </c>
      <c r="AJ6282" s="42">
        <f ca="1">_xlfn.NORM.INV(RAND(),VAR!$F$6,VAR!$F$7)</f>
        <v>-4.828983149313551E-2</v>
      </c>
    </row>
    <row r="6283" spans="27:36" x14ac:dyDescent="0.25">
      <c r="AA6283" s="32" t="s">
        <v>6881</v>
      </c>
      <c r="AB6283">
        <v>11.48</v>
      </c>
      <c r="AC6283">
        <f t="shared" si="204"/>
        <v>-0.62495916367200266</v>
      </c>
      <c r="AD6283" s="42">
        <v>-1.2897678417884806E-2</v>
      </c>
      <c r="AF6283" s="32" t="s">
        <v>6881</v>
      </c>
      <c r="AG6283">
        <v>11.48</v>
      </c>
      <c r="AH6283">
        <f t="shared" si="205"/>
        <v>-0.62495916367200266</v>
      </c>
      <c r="AI6283" s="180">
        <v>-1.2897678417884806E-2</v>
      </c>
      <c r="AJ6283" s="42">
        <f ca="1">_xlfn.NORM.INV(RAND(),VAR!$F$6,VAR!$F$7)</f>
        <v>9.1507609089230991E-3</v>
      </c>
    </row>
    <row r="6284" spans="27:36" x14ac:dyDescent="0.25">
      <c r="AA6284" s="32" t="s">
        <v>5152</v>
      </c>
      <c r="AB6284">
        <v>30.61</v>
      </c>
      <c r="AC6284">
        <f t="shared" si="204"/>
        <v>-0.8933263634779578</v>
      </c>
      <c r="AD6284" s="42">
        <v>-1.2899064817800787E-2</v>
      </c>
      <c r="AF6284" s="32" t="s">
        <v>5152</v>
      </c>
      <c r="AG6284">
        <v>30.61</v>
      </c>
      <c r="AH6284">
        <f t="shared" si="205"/>
        <v>-0.8933263634779578</v>
      </c>
      <c r="AI6284" s="180">
        <v>-1.2899064817800787E-2</v>
      </c>
      <c r="AJ6284" s="42">
        <f ca="1">_xlfn.NORM.INV(RAND(),VAR!$F$6,VAR!$F$7)</f>
        <v>6.5931782872072874E-3</v>
      </c>
    </row>
    <row r="6285" spans="27:36" x14ac:dyDescent="0.25">
      <c r="AA6285" s="32" t="s">
        <v>227</v>
      </c>
      <c r="AB6285">
        <v>286.95</v>
      </c>
      <c r="AC6285">
        <f t="shared" si="204"/>
        <v>0.37008212375859428</v>
      </c>
      <c r="AD6285" s="42">
        <v>-1.2899896800825594E-2</v>
      </c>
      <c r="AF6285" s="32" t="s">
        <v>227</v>
      </c>
      <c r="AG6285">
        <v>286.95</v>
      </c>
      <c r="AH6285">
        <f t="shared" si="205"/>
        <v>0.37008212375859428</v>
      </c>
      <c r="AI6285" s="180">
        <v>-1.2899896800825594E-2</v>
      </c>
      <c r="AJ6285" s="42">
        <f ca="1">_xlfn.NORM.INV(RAND(),VAR!$F$6,VAR!$F$7)</f>
        <v>-3.2596589108683849E-2</v>
      </c>
    </row>
    <row r="6286" spans="27:36" x14ac:dyDescent="0.25">
      <c r="AA6286" s="32" t="s">
        <v>1186</v>
      </c>
      <c r="AB6286">
        <v>209.44</v>
      </c>
      <c r="AC6286">
        <f t="shared" si="204"/>
        <v>5.2296252230814995</v>
      </c>
      <c r="AD6286" s="42">
        <v>-1.2913563955132434E-2</v>
      </c>
      <c r="AF6286" s="32" t="s">
        <v>1186</v>
      </c>
      <c r="AG6286">
        <v>209.44</v>
      </c>
      <c r="AH6286">
        <f t="shared" si="205"/>
        <v>5.2296252230814995</v>
      </c>
      <c r="AI6286" s="180">
        <v>-1.2913563955132434E-2</v>
      </c>
      <c r="AJ6286" s="42">
        <f ca="1">_xlfn.NORM.INV(RAND(),VAR!$F$6,VAR!$F$7)</f>
        <v>-5.5021700538049039E-3</v>
      </c>
    </row>
    <row r="6287" spans="27:36" x14ac:dyDescent="0.25">
      <c r="AA6287" s="32" t="s">
        <v>5034</v>
      </c>
      <c r="AB6287">
        <v>33.619999999999997</v>
      </c>
      <c r="AC6287">
        <f t="shared" si="204"/>
        <v>3.4005235602094244</v>
      </c>
      <c r="AD6287" s="42">
        <v>-1.2918379330593255E-2</v>
      </c>
      <c r="AF6287" s="32" t="s">
        <v>5034</v>
      </c>
      <c r="AG6287">
        <v>33.619999999999997</v>
      </c>
      <c r="AH6287">
        <f t="shared" si="205"/>
        <v>3.4005235602094244</v>
      </c>
      <c r="AI6287" s="180">
        <v>-1.2918379330593255E-2</v>
      </c>
      <c r="AJ6287" s="42">
        <f ca="1">_xlfn.NORM.INV(RAND(),VAR!$F$6,VAR!$F$7)</f>
        <v>4.1605615580909677E-3</v>
      </c>
    </row>
    <row r="6288" spans="27:36" x14ac:dyDescent="0.25">
      <c r="AA6288" s="32" t="s">
        <v>6247</v>
      </c>
      <c r="AB6288">
        <v>7.64</v>
      </c>
      <c r="AC6288">
        <f t="shared" si="204"/>
        <v>0.25040916530278223</v>
      </c>
      <c r="AD6288" s="42">
        <v>-1.2919896640826933E-2</v>
      </c>
      <c r="AF6288" s="32" t="s">
        <v>6247</v>
      </c>
      <c r="AG6288">
        <v>7.64</v>
      </c>
      <c r="AH6288">
        <f t="shared" si="205"/>
        <v>0.25040916530278223</v>
      </c>
      <c r="AI6288" s="180">
        <v>-1.2919896640826933E-2</v>
      </c>
      <c r="AJ6288" s="42">
        <f ca="1">_xlfn.NORM.INV(RAND(),VAR!$F$6,VAR!$F$7)</f>
        <v>2.996641804701226E-2</v>
      </c>
    </row>
    <row r="6289" spans="27:36" x14ac:dyDescent="0.25">
      <c r="AA6289" s="32" t="s">
        <v>7259</v>
      </c>
      <c r="AB6289">
        <v>6.11</v>
      </c>
      <c r="AC6289">
        <f t="shared" si="204"/>
        <v>-0.96151665931851105</v>
      </c>
      <c r="AD6289" s="42">
        <v>-1.2924071082390909E-2</v>
      </c>
      <c r="AF6289" s="32" t="s">
        <v>7259</v>
      </c>
      <c r="AG6289">
        <v>6.11</v>
      </c>
      <c r="AH6289">
        <f t="shared" si="205"/>
        <v>-0.96151665931851105</v>
      </c>
      <c r="AI6289" s="180">
        <v>-1.2924071082390909E-2</v>
      </c>
      <c r="AJ6289" s="42">
        <f ca="1">_xlfn.NORM.INV(RAND(),VAR!$F$6,VAR!$F$7)</f>
        <v>-4.2080706720617374E-3</v>
      </c>
    </row>
    <row r="6290" spans="27:36" x14ac:dyDescent="0.25">
      <c r="AA6290" s="32" t="s">
        <v>2626</v>
      </c>
      <c r="AB6290">
        <v>158.77000000000001</v>
      </c>
      <c r="AC6290">
        <f t="shared" si="204"/>
        <v>15.005040322580648</v>
      </c>
      <c r="AD6290" s="42">
        <v>-1.2931302455703952E-2</v>
      </c>
      <c r="AF6290" s="32" t="s">
        <v>2626</v>
      </c>
      <c r="AG6290">
        <v>158.77000000000001</v>
      </c>
      <c r="AH6290">
        <f t="shared" si="205"/>
        <v>15.005040322580648</v>
      </c>
      <c r="AI6290" s="180">
        <v>-1.2931302455703952E-2</v>
      </c>
      <c r="AJ6290" s="42">
        <f ca="1">_xlfn.NORM.INV(RAND(),VAR!$F$6,VAR!$F$7)</f>
        <v>2.1508123884589749E-2</v>
      </c>
    </row>
    <row r="6291" spans="27:36" x14ac:dyDescent="0.25">
      <c r="AA6291" s="32" t="s">
        <v>5751</v>
      </c>
      <c r="AB6291">
        <v>9.92</v>
      </c>
      <c r="AC6291">
        <f t="shared" si="204"/>
        <v>-0.92119478868763904</v>
      </c>
      <c r="AD6291" s="42">
        <v>-1.2935323383084674E-2</v>
      </c>
      <c r="AF6291" s="32" t="s">
        <v>5751</v>
      </c>
      <c r="AG6291">
        <v>9.92</v>
      </c>
      <c r="AH6291">
        <f t="shared" si="205"/>
        <v>-0.92119478868763904</v>
      </c>
      <c r="AI6291" s="180">
        <v>-1.2935323383084674E-2</v>
      </c>
      <c r="AJ6291" s="42">
        <f ca="1">_xlfn.NORM.INV(RAND(),VAR!$F$6,VAR!$F$7)</f>
        <v>-3.5062935178341657E-2</v>
      </c>
    </row>
    <row r="6292" spans="27:36" x14ac:dyDescent="0.25">
      <c r="AA6292" s="32" t="s">
        <v>1551</v>
      </c>
      <c r="AB6292">
        <v>125.88</v>
      </c>
      <c r="AC6292">
        <f t="shared" si="204"/>
        <v>19.636065573770491</v>
      </c>
      <c r="AD6292" s="42">
        <v>-1.2938132204187269E-2</v>
      </c>
      <c r="AF6292" s="32" t="s">
        <v>1551</v>
      </c>
      <c r="AG6292">
        <v>125.88</v>
      </c>
      <c r="AH6292">
        <f t="shared" si="205"/>
        <v>19.636065573770491</v>
      </c>
      <c r="AI6292" s="180">
        <v>-1.2938132204187269E-2</v>
      </c>
      <c r="AJ6292" s="42">
        <f ca="1">_xlfn.NORM.INV(RAND(),VAR!$F$6,VAR!$F$7)</f>
        <v>-4.8053446779565603E-3</v>
      </c>
    </row>
    <row r="6293" spans="27:36" x14ac:dyDescent="0.25">
      <c r="AA6293" s="32" t="s">
        <v>7334</v>
      </c>
      <c r="AB6293">
        <v>6.1</v>
      </c>
      <c r="AC6293">
        <f t="shared" si="204"/>
        <v>-0.95603920438166623</v>
      </c>
      <c r="AD6293" s="42">
        <v>-1.2944983818770184E-2</v>
      </c>
      <c r="AF6293" s="32" t="s">
        <v>7334</v>
      </c>
      <c r="AG6293">
        <v>6.1</v>
      </c>
      <c r="AH6293">
        <f t="shared" si="205"/>
        <v>-0.95603920438166623</v>
      </c>
      <c r="AI6293" s="180">
        <v>-1.2944983818770184E-2</v>
      </c>
      <c r="AJ6293" s="42">
        <f ca="1">_xlfn.NORM.INV(RAND(),VAR!$F$6,VAR!$F$7)</f>
        <v>1.6107808525699322E-2</v>
      </c>
    </row>
    <row r="6294" spans="27:36" x14ac:dyDescent="0.25">
      <c r="AA6294" s="32" t="s">
        <v>2806</v>
      </c>
      <c r="AB6294">
        <v>138.76</v>
      </c>
      <c r="AC6294">
        <f t="shared" si="204"/>
        <v>17.209973753280838</v>
      </c>
      <c r="AD6294" s="42">
        <v>-1.2946365059041232E-2</v>
      </c>
      <c r="AF6294" s="32" t="s">
        <v>2806</v>
      </c>
      <c r="AG6294">
        <v>138.76</v>
      </c>
      <c r="AH6294">
        <f t="shared" si="205"/>
        <v>17.209973753280838</v>
      </c>
      <c r="AI6294" s="180">
        <v>-1.2946365059041232E-2</v>
      </c>
      <c r="AJ6294" s="42">
        <f ca="1">_xlfn.NORM.INV(RAND(),VAR!$F$6,VAR!$F$7)</f>
        <v>8.0019404537037542E-3</v>
      </c>
    </row>
    <row r="6295" spans="27:36" x14ac:dyDescent="0.25">
      <c r="AA6295" s="32" t="s">
        <v>6259</v>
      </c>
      <c r="AB6295">
        <v>7.62</v>
      </c>
      <c r="AC6295">
        <f t="shared" si="204"/>
        <v>0.25123152709359609</v>
      </c>
      <c r="AD6295" s="42">
        <v>-1.2953367875647603E-2</v>
      </c>
      <c r="AF6295" s="32" t="s">
        <v>6259</v>
      </c>
      <c r="AG6295">
        <v>7.62</v>
      </c>
      <c r="AH6295">
        <f t="shared" si="205"/>
        <v>0.25123152709359609</v>
      </c>
      <c r="AI6295" s="180">
        <v>-1.2953367875647603E-2</v>
      </c>
      <c r="AJ6295" s="42">
        <f ca="1">_xlfn.NORM.INV(RAND(),VAR!$F$6,VAR!$F$7)</f>
        <v>1.6551913193591679E-2</v>
      </c>
    </row>
    <row r="6296" spans="27:36" x14ac:dyDescent="0.25">
      <c r="AA6296" s="32" t="s">
        <v>7265</v>
      </c>
      <c r="AB6296">
        <v>6.09</v>
      </c>
      <c r="AC6296">
        <f t="shared" si="204"/>
        <v>-0.7239347234814143</v>
      </c>
      <c r="AD6296" s="42">
        <v>-1.2965964343598091E-2</v>
      </c>
      <c r="AF6296" s="32" t="s">
        <v>7265</v>
      </c>
      <c r="AG6296">
        <v>6.09</v>
      </c>
      <c r="AH6296">
        <f t="shared" si="205"/>
        <v>-0.7239347234814143</v>
      </c>
      <c r="AI6296" s="180">
        <v>-1.2965964343598091E-2</v>
      </c>
      <c r="AJ6296" s="42">
        <f ca="1">_xlfn.NORM.INV(RAND(),VAR!$F$6,VAR!$F$7)</f>
        <v>-4.6043543354923767E-3</v>
      </c>
    </row>
    <row r="6297" spans="27:36" x14ac:dyDescent="0.25">
      <c r="AA6297" s="32" t="s">
        <v>5230</v>
      </c>
      <c r="AB6297">
        <v>22.06</v>
      </c>
      <c r="AC6297">
        <f t="shared" si="204"/>
        <v>-0.77842507030936114</v>
      </c>
      <c r="AD6297" s="42">
        <v>-1.2975391498881605E-2</v>
      </c>
      <c r="AF6297" s="32" t="s">
        <v>5230</v>
      </c>
      <c r="AG6297">
        <v>22.06</v>
      </c>
      <c r="AH6297">
        <f t="shared" si="205"/>
        <v>-0.77842507030936114</v>
      </c>
      <c r="AI6297" s="180">
        <v>-1.2975391498881605E-2</v>
      </c>
      <c r="AJ6297" s="42">
        <f ca="1">_xlfn.NORM.INV(RAND(),VAR!$F$6,VAR!$F$7)</f>
        <v>-8.2770760114306945E-3</v>
      </c>
    </row>
    <row r="6298" spans="27:36" x14ac:dyDescent="0.25">
      <c r="AA6298" s="32" t="s">
        <v>3642</v>
      </c>
      <c r="AB6298">
        <v>99.56</v>
      </c>
      <c r="AC6298">
        <f t="shared" si="204"/>
        <v>7.1875</v>
      </c>
      <c r="AD6298" s="42">
        <v>-1.2987012987012991E-2</v>
      </c>
      <c r="AF6298" s="32" t="s">
        <v>3642</v>
      </c>
      <c r="AG6298">
        <v>99.56</v>
      </c>
      <c r="AH6298">
        <f t="shared" si="205"/>
        <v>7.1875</v>
      </c>
      <c r="AI6298" s="180">
        <v>-1.2987012987012991E-2</v>
      </c>
      <c r="AJ6298" s="42">
        <f ca="1">_xlfn.NORM.INV(RAND(),VAR!$F$6,VAR!$F$7)</f>
        <v>-1.2027533984053006E-2</v>
      </c>
    </row>
    <row r="6299" spans="27:36" x14ac:dyDescent="0.25">
      <c r="AA6299" s="32" t="s">
        <v>5639</v>
      </c>
      <c r="AB6299">
        <v>12.16</v>
      </c>
      <c r="AC6299">
        <f t="shared" si="204"/>
        <v>-0.91529083942877043</v>
      </c>
      <c r="AD6299" s="42">
        <v>-1.2987012987012991E-2</v>
      </c>
      <c r="AF6299" s="32" t="s">
        <v>5639</v>
      </c>
      <c r="AG6299">
        <v>12.16</v>
      </c>
      <c r="AH6299">
        <f t="shared" si="205"/>
        <v>-0.91529083942877043</v>
      </c>
      <c r="AI6299" s="180">
        <v>-1.2987012987012991E-2</v>
      </c>
      <c r="AJ6299" s="42">
        <f ca="1">_xlfn.NORM.INV(RAND(),VAR!$F$6,VAR!$F$7)</f>
        <v>3.749420950465062E-2</v>
      </c>
    </row>
    <row r="6300" spans="27:36" x14ac:dyDescent="0.25">
      <c r="AA6300" s="32" t="s">
        <v>3143</v>
      </c>
      <c r="AB6300">
        <v>143.55000000000001</v>
      </c>
      <c r="AC6300">
        <f t="shared" si="204"/>
        <v>-0.10844046953605357</v>
      </c>
      <c r="AD6300" s="42">
        <v>-1.2995049504950451E-2</v>
      </c>
      <c r="AF6300" s="32" t="s">
        <v>3143</v>
      </c>
      <c r="AG6300">
        <v>143.55000000000001</v>
      </c>
      <c r="AH6300">
        <f t="shared" si="205"/>
        <v>-0.10844046953605357</v>
      </c>
      <c r="AI6300" s="180">
        <v>-1.2995049504950451E-2</v>
      </c>
      <c r="AJ6300" s="42">
        <f ca="1">_xlfn.NORM.INV(RAND(),VAR!$F$6,VAR!$F$7)</f>
        <v>-3.9946506799656931E-2</v>
      </c>
    </row>
    <row r="6301" spans="27:36" x14ac:dyDescent="0.25">
      <c r="AA6301" s="32" t="s">
        <v>2535</v>
      </c>
      <c r="AB6301">
        <v>161.01</v>
      </c>
      <c r="AC6301">
        <f t="shared" si="204"/>
        <v>-8.5430275489917773E-2</v>
      </c>
      <c r="AD6301" s="42">
        <v>-1.2995770244590199E-2</v>
      </c>
      <c r="AF6301" s="32" t="s">
        <v>2535</v>
      </c>
      <c r="AG6301">
        <v>161.01</v>
      </c>
      <c r="AH6301">
        <f t="shared" si="205"/>
        <v>-8.5430275489917773E-2</v>
      </c>
      <c r="AI6301" s="180">
        <v>-1.2995770244590199E-2</v>
      </c>
      <c r="AJ6301" s="42">
        <f ca="1">_xlfn.NORM.INV(RAND(),VAR!$F$6,VAR!$F$7)</f>
        <v>-8.6377540672516705E-3</v>
      </c>
    </row>
    <row r="6302" spans="27:36" x14ac:dyDescent="0.25">
      <c r="AA6302" s="32" t="s">
        <v>2278</v>
      </c>
      <c r="AB6302">
        <v>176.05</v>
      </c>
      <c r="AC6302">
        <f t="shared" si="204"/>
        <v>0.15472910927456374</v>
      </c>
      <c r="AD6302" s="42">
        <v>-1.300667152548074E-2</v>
      </c>
      <c r="AF6302" s="32" t="s">
        <v>2278</v>
      </c>
      <c r="AG6302">
        <v>176.05</v>
      </c>
      <c r="AH6302">
        <f t="shared" si="205"/>
        <v>0.15472910927456374</v>
      </c>
      <c r="AI6302" s="180">
        <v>-1.300667152548074E-2</v>
      </c>
      <c r="AJ6302" s="42">
        <f ca="1">_xlfn.NORM.INV(RAND(),VAR!$F$6,VAR!$F$7)</f>
        <v>-2.2018682170591327E-2</v>
      </c>
    </row>
    <row r="6303" spans="27:36" x14ac:dyDescent="0.25">
      <c r="AA6303" s="32" t="s">
        <v>2510</v>
      </c>
      <c r="AB6303">
        <v>152.46</v>
      </c>
      <c r="AC6303">
        <f t="shared" si="204"/>
        <v>0.28031575411488086</v>
      </c>
      <c r="AD6303" s="42">
        <v>-1.3012235385511661E-2</v>
      </c>
      <c r="AF6303" s="32" t="s">
        <v>2510</v>
      </c>
      <c r="AG6303">
        <v>152.46</v>
      </c>
      <c r="AH6303">
        <f t="shared" si="205"/>
        <v>0.28031575411488086</v>
      </c>
      <c r="AI6303" s="180">
        <v>-1.3012235385511661E-2</v>
      </c>
      <c r="AJ6303" s="42">
        <f ca="1">_xlfn.NORM.INV(RAND(),VAR!$F$6,VAR!$F$7)</f>
        <v>7.6608856768656157E-3</v>
      </c>
    </row>
    <row r="6304" spans="27:36" x14ac:dyDescent="0.25">
      <c r="AA6304" s="32" t="s">
        <v>3518</v>
      </c>
      <c r="AB6304">
        <v>119.08</v>
      </c>
      <c r="AC6304">
        <f t="shared" si="204"/>
        <v>0.15510718789407307</v>
      </c>
      <c r="AD6304" s="42">
        <v>-1.301284707832584E-2</v>
      </c>
      <c r="AF6304" s="32" t="s">
        <v>3518</v>
      </c>
      <c r="AG6304">
        <v>119.08</v>
      </c>
      <c r="AH6304">
        <f t="shared" si="205"/>
        <v>0.15510718789407307</v>
      </c>
      <c r="AI6304" s="180">
        <v>-1.301284707832584E-2</v>
      </c>
      <c r="AJ6304" s="42">
        <f ca="1">_xlfn.NORM.INV(RAND(),VAR!$F$6,VAR!$F$7)</f>
        <v>1.1466424067974445E-2</v>
      </c>
    </row>
    <row r="6305" spans="27:36" x14ac:dyDescent="0.25">
      <c r="AA6305" s="32" t="s">
        <v>3582</v>
      </c>
      <c r="AB6305">
        <v>103.09</v>
      </c>
      <c r="AC6305">
        <f t="shared" si="204"/>
        <v>-0.72685602246833758</v>
      </c>
      <c r="AD6305" s="42">
        <v>-1.3020584011488756E-2</v>
      </c>
      <c r="AF6305" s="32" t="s">
        <v>3582</v>
      </c>
      <c r="AG6305">
        <v>103.09</v>
      </c>
      <c r="AH6305">
        <f t="shared" si="205"/>
        <v>-0.72685602246833758</v>
      </c>
      <c r="AI6305" s="180">
        <v>-1.3020584011488756E-2</v>
      </c>
      <c r="AJ6305" s="42">
        <f ca="1">_xlfn.NORM.INV(RAND(),VAR!$F$6,VAR!$F$7)</f>
        <v>-4.4602849997992947E-3</v>
      </c>
    </row>
    <row r="6306" spans="27:36" x14ac:dyDescent="0.25">
      <c r="AA6306" s="32" t="s">
        <v>163</v>
      </c>
      <c r="AB6306">
        <v>377.42</v>
      </c>
      <c r="AC6306">
        <f t="shared" si="204"/>
        <v>0.28356686165147593</v>
      </c>
      <c r="AD6306" s="42">
        <v>-1.3023012552301205E-2</v>
      </c>
      <c r="AF6306" s="32" t="s">
        <v>163</v>
      </c>
      <c r="AG6306">
        <v>377.42</v>
      </c>
      <c r="AH6306">
        <f t="shared" si="205"/>
        <v>0.28356686165147593</v>
      </c>
      <c r="AI6306" s="180">
        <v>-1.3023012552301205E-2</v>
      </c>
      <c r="AJ6306" s="42">
        <f ca="1">_xlfn.NORM.INV(RAND(),VAR!$F$6,VAR!$F$7)</f>
        <v>1.5543085849866765E-2</v>
      </c>
    </row>
    <row r="6307" spans="27:36" x14ac:dyDescent="0.25">
      <c r="AA6307" s="32" t="s">
        <v>1066</v>
      </c>
      <c r="AB6307">
        <v>294.04000000000002</v>
      </c>
      <c r="AC6307">
        <f t="shared" si="204"/>
        <v>11.12536082474227</v>
      </c>
      <c r="AD6307" s="42">
        <v>-1.3023630504833461E-2</v>
      </c>
      <c r="AF6307" s="32" t="s">
        <v>1066</v>
      </c>
      <c r="AG6307">
        <v>294.04000000000002</v>
      </c>
      <c r="AH6307">
        <f t="shared" si="205"/>
        <v>11.12536082474227</v>
      </c>
      <c r="AI6307" s="180">
        <v>-1.3023630504833461E-2</v>
      </c>
      <c r="AJ6307" s="42">
        <f ca="1">_xlfn.NORM.INV(RAND(),VAR!$F$6,VAR!$F$7)</f>
        <v>-4.1763037939139699E-2</v>
      </c>
    </row>
    <row r="6308" spans="27:36" x14ac:dyDescent="0.25">
      <c r="AA6308" s="32" t="s">
        <v>5206</v>
      </c>
      <c r="AB6308">
        <v>24.25</v>
      </c>
      <c r="AC6308">
        <f t="shared" si="204"/>
        <v>1.9146634615384612</v>
      </c>
      <c r="AD6308" s="42">
        <v>-1.3024013024013015E-2</v>
      </c>
      <c r="AF6308" s="32" t="s">
        <v>5206</v>
      </c>
      <c r="AG6308">
        <v>24.25</v>
      </c>
      <c r="AH6308">
        <f t="shared" si="205"/>
        <v>1.9146634615384612</v>
      </c>
      <c r="AI6308" s="180">
        <v>-1.3024013024013015E-2</v>
      </c>
      <c r="AJ6308" s="42">
        <f ca="1">_xlfn.NORM.INV(RAND(),VAR!$F$6,VAR!$F$7)</f>
        <v>1.4280281948462252E-2</v>
      </c>
    </row>
    <row r="6309" spans="27:36" x14ac:dyDescent="0.25">
      <c r="AA6309" s="32" t="s">
        <v>7173</v>
      </c>
      <c r="AB6309">
        <v>8.32</v>
      </c>
      <c r="AC6309">
        <f t="shared" si="204"/>
        <v>0.10052910052910069</v>
      </c>
      <c r="AD6309" s="42">
        <v>-1.3048635824436494E-2</v>
      </c>
      <c r="AF6309" s="32" t="s">
        <v>7173</v>
      </c>
      <c r="AG6309">
        <v>8.32</v>
      </c>
      <c r="AH6309">
        <f t="shared" si="205"/>
        <v>0.10052910052910069</v>
      </c>
      <c r="AI6309" s="180">
        <v>-1.3048635824436494E-2</v>
      </c>
      <c r="AJ6309" s="42">
        <f ca="1">_xlfn.NORM.INV(RAND(),VAR!$F$6,VAR!$F$7)</f>
        <v>-2.6489594624303607E-2</v>
      </c>
    </row>
    <row r="6310" spans="27:36" x14ac:dyDescent="0.25">
      <c r="AA6310" s="32" t="s">
        <v>6066</v>
      </c>
      <c r="AB6310">
        <v>7.56</v>
      </c>
      <c r="AC6310">
        <f t="shared" si="204"/>
        <v>0.11504424778761058</v>
      </c>
      <c r="AD6310" s="42">
        <v>-1.3054830287206332E-2</v>
      </c>
      <c r="AF6310" s="32" t="s">
        <v>6066</v>
      </c>
      <c r="AG6310">
        <v>7.56</v>
      </c>
      <c r="AH6310">
        <f t="shared" si="205"/>
        <v>0.11504424778761058</v>
      </c>
      <c r="AI6310" s="180">
        <v>-1.3054830287206332E-2</v>
      </c>
      <c r="AJ6310" s="42">
        <f ca="1">_xlfn.NORM.INV(RAND(),VAR!$F$6,VAR!$F$7)</f>
        <v>3.8212953524348441E-2</v>
      </c>
    </row>
    <row r="6311" spans="27:36" x14ac:dyDescent="0.25">
      <c r="AA6311" s="32" t="s">
        <v>6016</v>
      </c>
      <c r="AB6311">
        <v>6.78</v>
      </c>
      <c r="AC6311">
        <f t="shared" si="204"/>
        <v>-0.94766095414543772</v>
      </c>
      <c r="AD6311" s="42">
        <v>-1.3100436681222738E-2</v>
      </c>
      <c r="AF6311" s="32" t="s">
        <v>6016</v>
      </c>
      <c r="AG6311">
        <v>6.78</v>
      </c>
      <c r="AH6311">
        <f t="shared" si="205"/>
        <v>-0.94766095414543772</v>
      </c>
      <c r="AI6311" s="180">
        <v>-1.3100436681222738E-2</v>
      </c>
      <c r="AJ6311" s="42">
        <f ca="1">_xlfn.NORM.INV(RAND(),VAR!$F$6,VAR!$F$7)</f>
        <v>3.2563319157736213E-2</v>
      </c>
    </row>
    <row r="6312" spans="27:36" x14ac:dyDescent="0.25">
      <c r="AA6312" s="32" t="s">
        <v>3246</v>
      </c>
      <c r="AB6312">
        <v>129.54</v>
      </c>
      <c r="AC6312">
        <f t="shared" si="204"/>
        <v>-0.2422788956481049</v>
      </c>
      <c r="AD6312" s="42">
        <v>-1.3103763522779199E-2</v>
      </c>
      <c r="AF6312" s="32" t="s">
        <v>3246</v>
      </c>
      <c r="AG6312">
        <v>129.54</v>
      </c>
      <c r="AH6312">
        <f t="shared" si="205"/>
        <v>-0.2422788956481049</v>
      </c>
      <c r="AI6312" s="180">
        <v>-1.3103763522779199E-2</v>
      </c>
      <c r="AJ6312" s="42">
        <f ca="1">_xlfn.NORM.INV(RAND(),VAR!$F$6,VAR!$F$7)</f>
        <v>1.4171483241703199E-2</v>
      </c>
    </row>
    <row r="6313" spans="27:36" x14ac:dyDescent="0.25">
      <c r="AA6313" s="32" t="s">
        <v>1762</v>
      </c>
      <c r="AB6313">
        <v>170.96</v>
      </c>
      <c r="AC6313">
        <f t="shared" si="204"/>
        <v>2.6037099494097813</v>
      </c>
      <c r="AD6313" s="42">
        <v>-1.3103965825780661E-2</v>
      </c>
      <c r="AF6313" s="32" t="s">
        <v>1762</v>
      </c>
      <c r="AG6313">
        <v>170.96</v>
      </c>
      <c r="AH6313">
        <f t="shared" si="205"/>
        <v>2.6037099494097813</v>
      </c>
      <c r="AI6313" s="180">
        <v>-1.3103965825780661E-2</v>
      </c>
      <c r="AJ6313" s="42">
        <f ca="1">_xlfn.NORM.INV(RAND(),VAR!$F$6,VAR!$F$7)</f>
        <v>-2.7045682567636464E-2</v>
      </c>
    </row>
    <row r="6314" spans="27:36" x14ac:dyDescent="0.25">
      <c r="AA6314" s="32" t="s">
        <v>4255</v>
      </c>
      <c r="AB6314">
        <v>47.44</v>
      </c>
      <c r="AC6314">
        <f t="shared" si="204"/>
        <v>5.3001328021248337</v>
      </c>
      <c r="AD6314" s="42">
        <v>-1.3105887247763737E-2</v>
      </c>
      <c r="AF6314" s="32" t="s">
        <v>4255</v>
      </c>
      <c r="AG6314">
        <v>47.44</v>
      </c>
      <c r="AH6314">
        <f t="shared" si="205"/>
        <v>5.3001328021248337</v>
      </c>
      <c r="AI6314" s="180">
        <v>-1.3105887247763737E-2</v>
      </c>
      <c r="AJ6314" s="42">
        <f ca="1">_xlfn.NORM.INV(RAND(),VAR!$F$6,VAR!$F$7)</f>
        <v>-4.4781003347328444E-3</v>
      </c>
    </row>
    <row r="6315" spans="27:36" x14ac:dyDescent="0.25">
      <c r="AA6315" s="32" t="s">
        <v>6210</v>
      </c>
      <c r="AB6315">
        <v>7.53</v>
      </c>
      <c r="AC6315">
        <f t="shared" si="204"/>
        <v>-0.90641312453392986</v>
      </c>
      <c r="AD6315" s="42">
        <v>-1.3106159895150626E-2</v>
      </c>
      <c r="AF6315" s="32" t="s">
        <v>6210</v>
      </c>
      <c r="AG6315">
        <v>7.53</v>
      </c>
      <c r="AH6315">
        <f t="shared" si="205"/>
        <v>-0.90641312453392986</v>
      </c>
      <c r="AI6315" s="180">
        <v>-1.3106159895150626E-2</v>
      </c>
      <c r="AJ6315" s="42">
        <f ca="1">_xlfn.NORM.INV(RAND(),VAR!$F$6,VAR!$F$7)</f>
        <v>4.3891346200612753E-2</v>
      </c>
    </row>
    <row r="6316" spans="27:36" x14ac:dyDescent="0.25">
      <c r="AA6316" s="32" t="s">
        <v>3721</v>
      </c>
      <c r="AB6316">
        <v>80.459999999999994</v>
      </c>
      <c r="AC6316">
        <f t="shared" si="204"/>
        <v>-0.57199851055907236</v>
      </c>
      <c r="AD6316" s="42">
        <v>-1.3124003434318743E-2</v>
      </c>
      <c r="AF6316" s="32" t="s">
        <v>3721</v>
      </c>
      <c r="AG6316">
        <v>80.459999999999994</v>
      </c>
      <c r="AH6316">
        <f t="shared" si="205"/>
        <v>-0.57199851055907236</v>
      </c>
      <c r="AI6316" s="180">
        <v>-1.3124003434318743E-2</v>
      </c>
      <c r="AJ6316" s="42">
        <f ca="1">_xlfn.NORM.INV(RAND(),VAR!$F$6,VAR!$F$7)</f>
        <v>-5.1717926372115575E-3</v>
      </c>
    </row>
    <row r="6317" spans="27:36" x14ac:dyDescent="0.25">
      <c r="AA6317" s="32" t="s">
        <v>2013</v>
      </c>
      <c r="AB6317">
        <v>187.99</v>
      </c>
      <c r="AC6317">
        <f t="shared" si="204"/>
        <v>7.8295285075140608E-2</v>
      </c>
      <c r="AD6317" s="42">
        <v>-1.3124048506483299E-2</v>
      </c>
      <c r="AF6317" s="32" t="s">
        <v>2013</v>
      </c>
      <c r="AG6317">
        <v>187.99</v>
      </c>
      <c r="AH6317">
        <f t="shared" si="205"/>
        <v>7.8295285075140608E-2</v>
      </c>
      <c r="AI6317" s="180">
        <v>-1.3124048506483299E-2</v>
      </c>
      <c r="AJ6317" s="42">
        <f ca="1">_xlfn.NORM.INV(RAND(),VAR!$F$6,VAR!$F$7)</f>
        <v>1.5062576000694267E-2</v>
      </c>
    </row>
    <row r="6318" spans="27:36" x14ac:dyDescent="0.25">
      <c r="AA6318" s="32" t="s">
        <v>2272</v>
      </c>
      <c r="AB6318">
        <v>174.34</v>
      </c>
      <c r="AC6318">
        <f t="shared" si="204"/>
        <v>4.5240811153358687</v>
      </c>
      <c r="AD6318" s="42">
        <v>-1.3132571040416541E-2</v>
      </c>
      <c r="AF6318" s="32" t="s">
        <v>2272</v>
      </c>
      <c r="AG6318">
        <v>174.34</v>
      </c>
      <c r="AH6318">
        <f t="shared" si="205"/>
        <v>4.5240811153358687</v>
      </c>
      <c r="AI6318" s="180">
        <v>-1.3132571040416541E-2</v>
      </c>
      <c r="AJ6318" s="42">
        <f ca="1">_xlfn.NORM.INV(RAND(),VAR!$F$6,VAR!$F$7)</f>
        <v>1.8540896800413476E-2</v>
      </c>
    </row>
    <row r="6319" spans="27:36" x14ac:dyDescent="0.25">
      <c r="AA6319" s="32" t="s">
        <v>4505</v>
      </c>
      <c r="AB6319">
        <v>31.56</v>
      </c>
      <c r="AC6319">
        <f t="shared" si="204"/>
        <v>-0.52789827973074044</v>
      </c>
      <c r="AD6319" s="42">
        <v>-1.3133208255159512E-2</v>
      </c>
      <c r="AF6319" s="32" t="s">
        <v>4505</v>
      </c>
      <c r="AG6319">
        <v>31.56</v>
      </c>
      <c r="AH6319">
        <f t="shared" si="205"/>
        <v>-0.52789827973074044</v>
      </c>
      <c r="AI6319" s="180">
        <v>-1.3133208255159512E-2</v>
      </c>
      <c r="AJ6319" s="42">
        <f ca="1">_xlfn.NORM.INV(RAND(),VAR!$F$6,VAR!$F$7)</f>
        <v>-3.7809336823974079E-3</v>
      </c>
    </row>
    <row r="6320" spans="27:36" x14ac:dyDescent="0.25">
      <c r="AA6320" s="32" t="s">
        <v>3986</v>
      </c>
      <c r="AB6320">
        <v>66.849999999999994</v>
      </c>
      <c r="AC6320">
        <f t="shared" si="204"/>
        <v>-0.83480366718560806</v>
      </c>
      <c r="AD6320" s="42">
        <v>-1.3138470622970244E-2</v>
      </c>
      <c r="AF6320" s="32" t="s">
        <v>3986</v>
      </c>
      <c r="AG6320">
        <v>66.849999999999994</v>
      </c>
      <c r="AH6320">
        <f t="shared" si="205"/>
        <v>-0.83480366718560806</v>
      </c>
      <c r="AI6320" s="180">
        <v>-1.3138470622970244E-2</v>
      </c>
      <c r="AJ6320" s="42">
        <f ca="1">_xlfn.NORM.INV(RAND(),VAR!$F$6,VAR!$F$7)</f>
        <v>3.6101126313275445E-2</v>
      </c>
    </row>
    <row r="6321" spans="27:36" x14ac:dyDescent="0.25">
      <c r="AA6321" s="32" t="s">
        <v>565</v>
      </c>
      <c r="AB6321">
        <v>404.67</v>
      </c>
      <c r="AC6321">
        <f t="shared" si="204"/>
        <v>1.3238199150109109</v>
      </c>
      <c r="AD6321" s="42">
        <v>-1.3144417890064819E-2</v>
      </c>
      <c r="AF6321" s="32" t="s">
        <v>565</v>
      </c>
      <c r="AG6321">
        <v>404.67</v>
      </c>
      <c r="AH6321">
        <f t="shared" si="205"/>
        <v>1.3238199150109109</v>
      </c>
      <c r="AI6321" s="180">
        <v>-1.3144417890064819E-2</v>
      </c>
      <c r="AJ6321" s="42">
        <f ca="1">_xlfn.NORM.INV(RAND(),VAR!$F$6,VAR!$F$7)</f>
        <v>-3.1877653174477584E-2</v>
      </c>
    </row>
    <row r="6322" spans="27:36" x14ac:dyDescent="0.25">
      <c r="AA6322" s="32" t="s">
        <v>2185</v>
      </c>
      <c r="AB6322">
        <v>174.14</v>
      </c>
      <c r="AC6322">
        <f t="shared" si="204"/>
        <v>-0.57799588028595661</v>
      </c>
      <c r="AD6322" s="42">
        <v>-1.3147455513997652E-2</v>
      </c>
      <c r="AF6322" s="32" t="s">
        <v>2185</v>
      </c>
      <c r="AG6322">
        <v>174.14</v>
      </c>
      <c r="AH6322">
        <f t="shared" si="205"/>
        <v>-0.57799588028595661</v>
      </c>
      <c r="AI6322" s="180">
        <v>-1.3147455513997652E-2</v>
      </c>
      <c r="AJ6322" s="42">
        <f ca="1">_xlfn.NORM.INV(RAND(),VAR!$F$6,VAR!$F$7)</f>
        <v>3.4267558381780298E-2</v>
      </c>
    </row>
    <row r="6323" spans="27:36" x14ac:dyDescent="0.25">
      <c r="AA6323" s="32" t="s">
        <v>588</v>
      </c>
      <c r="AB6323">
        <v>412.65</v>
      </c>
      <c r="AC6323">
        <f t="shared" si="204"/>
        <v>1.5970797407011141</v>
      </c>
      <c r="AD6323" s="42">
        <v>-1.3153174698074865E-2</v>
      </c>
      <c r="AF6323" s="32" t="s">
        <v>588</v>
      </c>
      <c r="AG6323">
        <v>412.65</v>
      </c>
      <c r="AH6323">
        <f t="shared" si="205"/>
        <v>1.5970797407011141</v>
      </c>
      <c r="AI6323" s="180">
        <v>-1.3153174698074865E-2</v>
      </c>
      <c r="AJ6323" s="42">
        <f ca="1">_xlfn.NORM.INV(RAND(),VAR!$F$6,VAR!$F$7)</f>
        <v>3.0003913995725389E-3</v>
      </c>
    </row>
    <row r="6324" spans="27:36" x14ac:dyDescent="0.25">
      <c r="AA6324" s="32" t="s">
        <v>3045</v>
      </c>
      <c r="AB6324">
        <v>158.88999999999999</v>
      </c>
      <c r="AC6324">
        <f t="shared" si="204"/>
        <v>5.2358712715855571</v>
      </c>
      <c r="AD6324" s="42">
        <v>-1.3166884044469307E-2</v>
      </c>
      <c r="AF6324" s="32" t="s">
        <v>3045</v>
      </c>
      <c r="AG6324">
        <v>158.88999999999999</v>
      </c>
      <c r="AH6324">
        <f t="shared" si="205"/>
        <v>5.2358712715855571</v>
      </c>
      <c r="AI6324" s="180">
        <v>-1.3166884044469307E-2</v>
      </c>
      <c r="AJ6324" s="42">
        <f ca="1">_xlfn.NORM.INV(RAND(),VAR!$F$6,VAR!$F$7)</f>
        <v>-1.678133479155617E-2</v>
      </c>
    </row>
    <row r="6325" spans="27:36" x14ac:dyDescent="0.25">
      <c r="AA6325" s="32" t="s">
        <v>4898</v>
      </c>
      <c r="AB6325">
        <v>25.48</v>
      </c>
      <c r="AC6325">
        <f t="shared" si="204"/>
        <v>1.2669039145907472</v>
      </c>
      <c r="AD6325" s="42">
        <v>-1.3168086754453912E-2</v>
      </c>
      <c r="AF6325" s="32" t="s">
        <v>4898</v>
      </c>
      <c r="AG6325">
        <v>25.48</v>
      </c>
      <c r="AH6325">
        <f t="shared" si="205"/>
        <v>1.2669039145907472</v>
      </c>
      <c r="AI6325" s="180">
        <v>-1.3168086754453912E-2</v>
      </c>
      <c r="AJ6325" s="42">
        <f ca="1">_xlfn.NORM.INV(RAND(),VAR!$F$6,VAR!$F$7)</f>
        <v>1.803570313000393E-4</v>
      </c>
    </row>
    <row r="6326" spans="27:36" x14ac:dyDescent="0.25">
      <c r="AA6326" s="32" t="s">
        <v>5572</v>
      </c>
      <c r="AB6326">
        <v>11.24</v>
      </c>
      <c r="AC6326">
        <f t="shared" si="204"/>
        <v>-0.11704634721131191</v>
      </c>
      <c r="AD6326" s="42">
        <v>-1.3169446883230962E-2</v>
      </c>
      <c r="AF6326" s="32" t="s">
        <v>5572</v>
      </c>
      <c r="AG6326">
        <v>11.24</v>
      </c>
      <c r="AH6326">
        <f t="shared" si="205"/>
        <v>-0.11704634721131191</v>
      </c>
      <c r="AI6326" s="180">
        <v>-1.3169446883230962E-2</v>
      </c>
      <c r="AJ6326" s="42">
        <f ca="1">_xlfn.NORM.INV(RAND(),VAR!$F$6,VAR!$F$7)</f>
        <v>-3.2019243294144975E-2</v>
      </c>
    </row>
    <row r="6327" spans="27:36" x14ac:dyDescent="0.25">
      <c r="AA6327" s="32" t="s">
        <v>5506</v>
      </c>
      <c r="AB6327">
        <v>12.73</v>
      </c>
      <c r="AC6327">
        <f t="shared" si="204"/>
        <v>0.54866180048661795</v>
      </c>
      <c r="AD6327" s="42">
        <v>-1.317829457364339E-2</v>
      </c>
      <c r="AF6327" s="32" t="s">
        <v>5506</v>
      </c>
      <c r="AG6327">
        <v>12.73</v>
      </c>
      <c r="AH6327">
        <f t="shared" si="205"/>
        <v>0.54866180048661795</v>
      </c>
      <c r="AI6327" s="180">
        <v>-1.317829457364339E-2</v>
      </c>
      <c r="AJ6327" s="42">
        <f ca="1">_xlfn.NORM.INV(RAND(),VAR!$F$6,VAR!$F$7)</f>
        <v>3.2863929403811248E-2</v>
      </c>
    </row>
    <row r="6328" spans="27:36" x14ac:dyDescent="0.25">
      <c r="AA6328" s="32" t="s">
        <v>6596</v>
      </c>
      <c r="AB6328">
        <v>8.2200000000000006</v>
      </c>
      <c r="AC6328">
        <f t="shared" si="204"/>
        <v>-0.94903589807179611</v>
      </c>
      <c r="AD6328" s="42">
        <v>-1.3205282112845107E-2</v>
      </c>
      <c r="AF6328" s="32" t="s">
        <v>6596</v>
      </c>
      <c r="AG6328">
        <v>8.2200000000000006</v>
      </c>
      <c r="AH6328">
        <f t="shared" si="205"/>
        <v>-0.94903589807179611</v>
      </c>
      <c r="AI6328" s="180">
        <v>-1.3205282112845107E-2</v>
      </c>
      <c r="AJ6328" s="42">
        <f ca="1">_xlfn.NORM.INV(RAND(),VAR!$F$6,VAR!$F$7)</f>
        <v>4.2466898346754517E-2</v>
      </c>
    </row>
    <row r="6329" spans="27:36" x14ac:dyDescent="0.25">
      <c r="AA6329" s="32" t="s">
        <v>1470</v>
      </c>
      <c r="AB6329">
        <v>161.29</v>
      </c>
      <c r="AC6329">
        <f t="shared" si="204"/>
        <v>1.0385490394337711</v>
      </c>
      <c r="AD6329" s="42">
        <v>-1.3215050474151058E-2</v>
      </c>
      <c r="AF6329" s="32" t="s">
        <v>1470</v>
      </c>
      <c r="AG6329">
        <v>161.29</v>
      </c>
      <c r="AH6329">
        <f t="shared" si="205"/>
        <v>1.0385490394337711</v>
      </c>
      <c r="AI6329" s="180">
        <v>-1.3215050474151058E-2</v>
      </c>
      <c r="AJ6329" s="42">
        <f ca="1">_xlfn.NORM.INV(RAND(),VAR!$F$6,VAR!$F$7)</f>
        <v>2.5064856770773032E-2</v>
      </c>
    </row>
    <row r="6330" spans="27:36" x14ac:dyDescent="0.25">
      <c r="AA6330" s="32" t="s">
        <v>3790</v>
      </c>
      <c r="AB6330">
        <v>79.12</v>
      </c>
      <c r="AC6330">
        <f t="shared" si="204"/>
        <v>-0.42662511776215672</v>
      </c>
      <c r="AD6330" s="42">
        <v>-1.3220254427538047E-2</v>
      </c>
      <c r="AF6330" s="32" t="s">
        <v>3790</v>
      </c>
      <c r="AG6330">
        <v>79.12</v>
      </c>
      <c r="AH6330">
        <f t="shared" si="205"/>
        <v>-0.42662511776215672</v>
      </c>
      <c r="AI6330" s="180">
        <v>-1.3220254427538047E-2</v>
      </c>
      <c r="AJ6330" s="42">
        <f ca="1">_xlfn.NORM.INV(RAND(),VAR!$F$6,VAR!$F$7)</f>
        <v>-1.3045113226449094E-2</v>
      </c>
    </row>
    <row r="6331" spans="27:36" x14ac:dyDescent="0.25">
      <c r="AA6331" s="32" t="s">
        <v>1634</v>
      </c>
      <c r="AB6331">
        <v>137.99</v>
      </c>
      <c r="AC6331">
        <f t="shared" si="204"/>
        <v>0.870543581401654</v>
      </c>
      <c r="AD6331" s="42">
        <v>-1.3229405034324904E-2</v>
      </c>
      <c r="AF6331" s="32" t="s">
        <v>1634</v>
      </c>
      <c r="AG6331">
        <v>137.99</v>
      </c>
      <c r="AH6331">
        <f t="shared" si="205"/>
        <v>0.870543581401654</v>
      </c>
      <c r="AI6331" s="180">
        <v>-1.3229405034324904E-2</v>
      </c>
      <c r="AJ6331" s="42">
        <f ca="1">_xlfn.NORM.INV(RAND(),VAR!$F$6,VAR!$F$7)</f>
        <v>-5.7704378629613012E-3</v>
      </c>
    </row>
    <row r="6332" spans="27:36" x14ac:dyDescent="0.25">
      <c r="AA6332" s="32" t="s">
        <v>3873</v>
      </c>
      <c r="AB6332">
        <v>73.77</v>
      </c>
      <c r="AC6332">
        <f t="shared" si="204"/>
        <v>-0.82161338685495966</v>
      </c>
      <c r="AD6332" s="42">
        <v>-1.3242375601926315E-2</v>
      </c>
      <c r="AF6332" s="32" t="s">
        <v>3873</v>
      </c>
      <c r="AG6332">
        <v>73.77</v>
      </c>
      <c r="AH6332">
        <f t="shared" si="205"/>
        <v>-0.82161338685495966</v>
      </c>
      <c r="AI6332" s="180">
        <v>-1.3242375601926315E-2</v>
      </c>
      <c r="AJ6332" s="42">
        <f ca="1">_xlfn.NORM.INV(RAND(),VAR!$F$6,VAR!$F$7)</f>
        <v>-9.8296767586453985E-4</v>
      </c>
    </row>
    <row r="6333" spans="27:36" x14ac:dyDescent="0.25">
      <c r="AA6333" s="32" t="s">
        <v>603</v>
      </c>
      <c r="AB6333">
        <v>413.54</v>
      </c>
      <c r="AC6333">
        <f t="shared" si="204"/>
        <v>9.4932758183202246</v>
      </c>
      <c r="AD6333" s="42">
        <v>-1.3242978835094954E-2</v>
      </c>
      <c r="AF6333" s="32" t="s">
        <v>603</v>
      </c>
      <c r="AG6333">
        <v>413.54</v>
      </c>
      <c r="AH6333">
        <f t="shared" si="205"/>
        <v>9.4932758183202246</v>
      </c>
      <c r="AI6333" s="180">
        <v>-1.3242978835094954E-2</v>
      </c>
      <c r="AJ6333" s="42">
        <f ca="1">_xlfn.NORM.INV(RAND(),VAR!$F$6,VAR!$F$7)</f>
        <v>5.9233396551199814E-3</v>
      </c>
    </row>
    <row r="6334" spans="27:36" x14ac:dyDescent="0.25">
      <c r="AA6334" s="32" t="s">
        <v>4335</v>
      </c>
      <c r="AB6334">
        <v>39.409999999999997</v>
      </c>
      <c r="AC6334">
        <f t="shared" si="204"/>
        <v>-0.81954301936901874</v>
      </c>
      <c r="AD6334" s="42">
        <v>-1.3269904857285963E-2</v>
      </c>
      <c r="AF6334" s="32" t="s">
        <v>4335</v>
      </c>
      <c r="AG6334">
        <v>39.409999999999997</v>
      </c>
      <c r="AH6334">
        <f t="shared" si="205"/>
        <v>-0.81954301936901874</v>
      </c>
      <c r="AI6334" s="180">
        <v>-1.3269904857285963E-2</v>
      </c>
      <c r="AJ6334" s="42">
        <f ca="1">_xlfn.NORM.INV(RAND(),VAR!$F$6,VAR!$F$7)</f>
        <v>4.4944605268819318E-3</v>
      </c>
    </row>
    <row r="6335" spans="27:36" x14ac:dyDescent="0.25">
      <c r="AA6335" s="32" t="s">
        <v>1172</v>
      </c>
      <c r="AB6335">
        <v>218.39</v>
      </c>
      <c r="AC6335">
        <f t="shared" si="204"/>
        <v>0.49336706783369788</v>
      </c>
      <c r="AD6335" s="42">
        <v>-1.3283332580310114E-2</v>
      </c>
      <c r="AF6335" s="32" t="s">
        <v>1172</v>
      </c>
      <c r="AG6335">
        <v>218.39</v>
      </c>
      <c r="AH6335">
        <f t="shared" si="205"/>
        <v>0.49336706783369788</v>
      </c>
      <c r="AI6335" s="180">
        <v>-1.3283332580310114E-2</v>
      </c>
      <c r="AJ6335" s="42">
        <f ca="1">_xlfn.NORM.INV(RAND(),VAR!$F$6,VAR!$F$7)</f>
        <v>2.5808394375176805E-2</v>
      </c>
    </row>
    <row r="6336" spans="27:36" x14ac:dyDescent="0.25">
      <c r="AA6336" s="32" t="s">
        <v>1597</v>
      </c>
      <c r="AB6336">
        <v>146.24</v>
      </c>
      <c r="AC6336">
        <f t="shared" si="204"/>
        <v>31.862921348314607</v>
      </c>
      <c r="AD6336" s="42">
        <v>-1.3291950610620051E-2</v>
      </c>
      <c r="AF6336" s="32" t="s">
        <v>1597</v>
      </c>
      <c r="AG6336">
        <v>146.24</v>
      </c>
      <c r="AH6336">
        <f t="shared" si="205"/>
        <v>31.862921348314607</v>
      </c>
      <c r="AI6336" s="180">
        <v>-1.3291950610620051E-2</v>
      </c>
      <c r="AJ6336" s="42">
        <f ca="1">_xlfn.NORM.INV(RAND(),VAR!$F$6,VAR!$F$7)</f>
        <v>-3.0060055140675611E-3</v>
      </c>
    </row>
    <row r="6337" spans="27:36" x14ac:dyDescent="0.25">
      <c r="AA6337" s="32" t="s">
        <v>7430</v>
      </c>
      <c r="AB6337">
        <v>4.45</v>
      </c>
      <c r="AC6337">
        <f t="shared" si="204"/>
        <v>-0.39946018893387314</v>
      </c>
      <c r="AD6337" s="42">
        <v>-1.3303769401330268E-2</v>
      </c>
      <c r="AF6337" s="32" t="s">
        <v>7430</v>
      </c>
      <c r="AG6337">
        <v>4.45</v>
      </c>
      <c r="AH6337">
        <f t="shared" si="205"/>
        <v>-0.39946018893387314</v>
      </c>
      <c r="AI6337" s="180">
        <v>-1.3303769401330268E-2</v>
      </c>
      <c r="AJ6337" s="42">
        <f ca="1">_xlfn.NORM.INV(RAND(),VAR!$F$6,VAR!$F$7)</f>
        <v>3.1223093636172119E-2</v>
      </c>
    </row>
    <row r="6338" spans="27:36" x14ac:dyDescent="0.25">
      <c r="AA6338" s="32" t="s">
        <v>5980</v>
      </c>
      <c r="AB6338">
        <v>7.41</v>
      </c>
      <c r="AC6338">
        <f t="shared" si="204"/>
        <v>-0.94623421854592948</v>
      </c>
      <c r="AD6338" s="42">
        <v>-1.3315579227696328E-2</v>
      </c>
      <c r="AF6338" s="32" t="s">
        <v>5980</v>
      </c>
      <c r="AG6338">
        <v>7.41</v>
      </c>
      <c r="AH6338">
        <f t="shared" si="205"/>
        <v>-0.94623421854592948</v>
      </c>
      <c r="AI6338" s="180">
        <v>-1.3315579227696328E-2</v>
      </c>
      <c r="AJ6338" s="42">
        <f ca="1">_xlfn.NORM.INV(RAND(),VAR!$F$6,VAR!$F$7)</f>
        <v>5.0998823875618722E-2</v>
      </c>
    </row>
    <row r="6339" spans="27:36" x14ac:dyDescent="0.25">
      <c r="AA6339" s="32" t="s">
        <v>2927</v>
      </c>
      <c r="AB6339">
        <v>137.82</v>
      </c>
      <c r="AC6339">
        <f t="shared" si="204"/>
        <v>13.311526479750777</v>
      </c>
      <c r="AD6339" s="42">
        <v>-1.3316151202749205E-2</v>
      </c>
      <c r="AF6339" s="32" t="s">
        <v>2927</v>
      </c>
      <c r="AG6339">
        <v>137.82</v>
      </c>
      <c r="AH6339">
        <f t="shared" si="205"/>
        <v>13.311526479750777</v>
      </c>
      <c r="AI6339" s="180">
        <v>-1.3316151202749205E-2</v>
      </c>
      <c r="AJ6339" s="42">
        <f ca="1">_xlfn.NORM.INV(RAND(),VAR!$F$6,VAR!$F$7)</f>
        <v>-6.1501875559855342E-3</v>
      </c>
    </row>
    <row r="6340" spans="27:36" x14ac:dyDescent="0.25">
      <c r="AA6340" s="32" t="s">
        <v>6828</v>
      </c>
      <c r="AB6340">
        <v>9.6300000000000008</v>
      </c>
      <c r="AC6340">
        <f t="shared" ref="AC6340:AC6403" si="206">(AB6340/AB6341)-1</f>
        <v>-0.94835907335907332</v>
      </c>
      <c r="AD6340" s="42">
        <v>-1.3319672131147486E-2</v>
      </c>
      <c r="AF6340" s="32" t="s">
        <v>6828</v>
      </c>
      <c r="AG6340">
        <v>9.6300000000000008</v>
      </c>
      <c r="AH6340">
        <f t="shared" ref="AH6340:AH6403" si="207">(AG6340/AG6341)-1</f>
        <v>-0.94835907335907332</v>
      </c>
      <c r="AI6340" s="180">
        <v>-1.3319672131147486E-2</v>
      </c>
      <c r="AJ6340" s="42">
        <f ca="1">_xlfn.NORM.INV(RAND(),VAR!$F$6,VAR!$F$7)</f>
        <v>-4.1131834373150558E-2</v>
      </c>
    </row>
    <row r="6341" spans="27:36" x14ac:dyDescent="0.25">
      <c r="AA6341" s="32" t="s">
        <v>2400</v>
      </c>
      <c r="AB6341">
        <v>186.48</v>
      </c>
      <c r="AC6341">
        <f t="shared" si="206"/>
        <v>1.3359639233370912</v>
      </c>
      <c r="AD6341" s="42">
        <v>-1.3333333333333419E-2</v>
      </c>
      <c r="AF6341" s="32" t="s">
        <v>2400</v>
      </c>
      <c r="AG6341">
        <v>186.48</v>
      </c>
      <c r="AH6341">
        <f t="shared" si="207"/>
        <v>1.3359639233370912</v>
      </c>
      <c r="AI6341" s="180">
        <v>-1.3333333333333419E-2</v>
      </c>
      <c r="AJ6341" s="42">
        <f ca="1">_xlfn.NORM.INV(RAND(),VAR!$F$6,VAR!$F$7)</f>
        <v>-3.515578951022421E-2</v>
      </c>
    </row>
    <row r="6342" spans="27:36" x14ac:dyDescent="0.25">
      <c r="AA6342" s="32" t="s">
        <v>3815</v>
      </c>
      <c r="AB6342">
        <v>79.83</v>
      </c>
      <c r="AC6342">
        <f t="shared" si="206"/>
        <v>-0.46519729349500905</v>
      </c>
      <c r="AD6342" s="42">
        <v>-1.3348164627363768E-2</v>
      </c>
      <c r="AF6342" s="32" t="s">
        <v>3815</v>
      </c>
      <c r="AG6342">
        <v>79.83</v>
      </c>
      <c r="AH6342">
        <f t="shared" si="207"/>
        <v>-0.46519729349500905</v>
      </c>
      <c r="AI6342" s="180">
        <v>-1.3348164627363768E-2</v>
      </c>
      <c r="AJ6342" s="42">
        <f ca="1">_xlfn.NORM.INV(RAND(),VAR!$F$6,VAR!$F$7)</f>
        <v>-2.0684909212777807E-2</v>
      </c>
    </row>
    <row r="6343" spans="27:36" x14ac:dyDescent="0.25">
      <c r="AA6343" s="32" t="s">
        <v>1727</v>
      </c>
      <c r="AB6343">
        <v>149.27000000000001</v>
      </c>
      <c r="AC6343">
        <f t="shared" si="206"/>
        <v>-3.8705372038704278E-3</v>
      </c>
      <c r="AD6343" s="42">
        <v>-1.3351840835481354E-2</v>
      </c>
      <c r="AF6343" s="32" t="s">
        <v>1727</v>
      </c>
      <c r="AG6343">
        <v>149.27000000000001</v>
      </c>
      <c r="AH6343">
        <f t="shared" si="207"/>
        <v>-3.8705372038704278E-3</v>
      </c>
      <c r="AI6343" s="180">
        <v>-1.3351840835481354E-2</v>
      </c>
      <c r="AJ6343" s="42">
        <f ca="1">_xlfn.NORM.INV(RAND(),VAR!$F$6,VAR!$F$7)</f>
        <v>2.5006509852167513E-2</v>
      </c>
    </row>
    <row r="6344" spans="27:36" x14ac:dyDescent="0.25">
      <c r="AA6344" s="32" t="s">
        <v>3064</v>
      </c>
      <c r="AB6344">
        <v>149.85</v>
      </c>
      <c r="AC6344">
        <f t="shared" si="206"/>
        <v>19.304878048780488</v>
      </c>
      <c r="AD6344" s="42">
        <v>-1.336581511719781E-2</v>
      </c>
      <c r="AF6344" s="32" t="s">
        <v>3064</v>
      </c>
      <c r="AG6344">
        <v>149.85</v>
      </c>
      <c r="AH6344">
        <f t="shared" si="207"/>
        <v>19.304878048780488</v>
      </c>
      <c r="AI6344" s="180">
        <v>-1.336581511719781E-2</v>
      </c>
      <c r="AJ6344" s="42">
        <f ca="1">_xlfn.NORM.INV(RAND(),VAR!$F$6,VAR!$F$7)</f>
        <v>8.884185274357909E-3</v>
      </c>
    </row>
    <row r="6345" spans="27:36" x14ac:dyDescent="0.25">
      <c r="AA6345" s="32" t="s">
        <v>7043</v>
      </c>
      <c r="AB6345">
        <v>7.38</v>
      </c>
      <c r="AC6345">
        <f t="shared" si="206"/>
        <v>-0.9616842323866881</v>
      </c>
      <c r="AD6345" s="42">
        <v>-1.3368983957219305E-2</v>
      </c>
      <c r="AF6345" s="32" t="s">
        <v>7043</v>
      </c>
      <c r="AG6345">
        <v>7.38</v>
      </c>
      <c r="AH6345">
        <f t="shared" si="207"/>
        <v>-0.9616842323866881</v>
      </c>
      <c r="AI6345" s="180">
        <v>-1.3368983957219305E-2</v>
      </c>
      <c r="AJ6345" s="42">
        <f ca="1">_xlfn.NORM.INV(RAND(),VAR!$F$6,VAR!$F$7)</f>
        <v>1.687594722193678E-2</v>
      </c>
    </row>
    <row r="6346" spans="27:36" x14ac:dyDescent="0.25">
      <c r="AA6346" s="32" t="s">
        <v>1974</v>
      </c>
      <c r="AB6346">
        <v>192.61</v>
      </c>
      <c r="AC6346">
        <f t="shared" si="206"/>
        <v>22.749691738594333</v>
      </c>
      <c r="AD6346" s="42">
        <v>-1.3369531810265234E-2</v>
      </c>
      <c r="AF6346" s="32" t="s">
        <v>1974</v>
      </c>
      <c r="AG6346">
        <v>192.61</v>
      </c>
      <c r="AH6346">
        <f t="shared" si="207"/>
        <v>22.749691738594333</v>
      </c>
      <c r="AI6346" s="180">
        <v>-1.3369531810265234E-2</v>
      </c>
      <c r="AJ6346" s="42">
        <f ca="1">_xlfn.NORM.INV(RAND(),VAR!$F$6,VAR!$F$7)</f>
        <v>1.0424928324195117E-2</v>
      </c>
    </row>
    <row r="6347" spans="27:36" x14ac:dyDescent="0.25">
      <c r="AA6347" s="32" t="s">
        <v>6358</v>
      </c>
      <c r="AB6347">
        <v>8.11</v>
      </c>
      <c r="AC6347">
        <f t="shared" si="206"/>
        <v>-0.92021642892277422</v>
      </c>
      <c r="AD6347" s="42">
        <v>-1.3381995133820102E-2</v>
      </c>
      <c r="AF6347" s="32" t="s">
        <v>6358</v>
      </c>
      <c r="AG6347">
        <v>8.11</v>
      </c>
      <c r="AH6347">
        <f t="shared" si="207"/>
        <v>-0.92021642892277422</v>
      </c>
      <c r="AI6347" s="180">
        <v>-1.3381995133820102E-2</v>
      </c>
      <c r="AJ6347" s="42">
        <f ca="1">_xlfn.NORM.INV(RAND(),VAR!$F$6,VAR!$F$7)</f>
        <v>-6.2156594081646402E-3</v>
      </c>
    </row>
    <row r="6348" spans="27:36" x14ac:dyDescent="0.25">
      <c r="AA6348" s="32" t="s">
        <v>3605</v>
      </c>
      <c r="AB6348">
        <v>101.65</v>
      </c>
      <c r="AC6348">
        <f t="shared" si="206"/>
        <v>-0.65820443846671139</v>
      </c>
      <c r="AD6348" s="42">
        <v>-1.3394157041638266E-2</v>
      </c>
      <c r="AF6348" s="32" t="s">
        <v>3605</v>
      </c>
      <c r="AG6348">
        <v>101.65</v>
      </c>
      <c r="AH6348">
        <f t="shared" si="207"/>
        <v>-0.65820443846671139</v>
      </c>
      <c r="AI6348" s="180">
        <v>-1.3394157041638266E-2</v>
      </c>
      <c r="AJ6348" s="42">
        <f ca="1">_xlfn.NORM.INV(RAND(),VAR!$F$6,VAR!$F$7)</f>
        <v>1.895667292555344E-2</v>
      </c>
    </row>
    <row r="6349" spans="27:36" x14ac:dyDescent="0.25">
      <c r="AA6349" s="32" t="s">
        <v>272</v>
      </c>
      <c r="AB6349">
        <v>297.39999999999998</v>
      </c>
      <c r="AC6349">
        <f t="shared" si="206"/>
        <v>22.791999999999998</v>
      </c>
      <c r="AD6349" s="42">
        <v>-1.3402335456475623E-2</v>
      </c>
      <c r="AF6349" s="32" t="s">
        <v>272</v>
      </c>
      <c r="AG6349">
        <v>297.39999999999998</v>
      </c>
      <c r="AH6349">
        <f t="shared" si="207"/>
        <v>22.791999999999998</v>
      </c>
      <c r="AI6349" s="180">
        <v>-1.3402335456475623E-2</v>
      </c>
      <c r="AJ6349" s="42">
        <f ca="1">_xlfn.NORM.INV(RAND(),VAR!$F$6,VAR!$F$7)</f>
        <v>5.5729399692329906E-3</v>
      </c>
    </row>
    <row r="6350" spans="27:36" x14ac:dyDescent="0.25">
      <c r="AA6350" s="32" t="s">
        <v>5697</v>
      </c>
      <c r="AB6350">
        <v>12.5</v>
      </c>
      <c r="AC6350">
        <f t="shared" si="206"/>
        <v>-0.91743179866569791</v>
      </c>
      <c r="AD6350" s="42">
        <v>-1.3417521704814472E-2</v>
      </c>
      <c r="AF6350" s="32" t="s">
        <v>5697</v>
      </c>
      <c r="AG6350">
        <v>12.5</v>
      </c>
      <c r="AH6350">
        <f t="shared" si="207"/>
        <v>-0.91743179866569791</v>
      </c>
      <c r="AI6350" s="180">
        <v>-1.3417521704814472E-2</v>
      </c>
      <c r="AJ6350" s="42">
        <f ca="1">_xlfn.NORM.INV(RAND(),VAR!$F$6,VAR!$F$7)</f>
        <v>2.168025578661081E-2</v>
      </c>
    </row>
    <row r="6351" spans="27:36" x14ac:dyDescent="0.25">
      <c r="AA6351" s="32" t="s">
        <v>1729</v>
      </c>
      <c r="AB6351">
        <v>151.38999999999999</v>
      </c>
      <c r="AC6351">
        <f t="shared" si="206"/>
        <v>6.1810447959589343E-3</v>
      </c>
      <c r="AD6351" s="42">
        <v>-1.3424568263277981E-2</v>
      </c>
      <c r="AF6351" s="32" t="s">
        <v>1729</v>
      </c>
      <c r="AG6351">
        <v>151.38999999999999</v>
      </c>
      <c r="AH6351">
        <f t="shared" si="207"/>
        <v>6.1810447959589343E-3</v>
      </c>
      <c r="AI6351" s="180">
        <v>-1.3424568263277981E-2</v>
      </c>
      <c r="AJ6351" s="42">
        <f ca="1">_xlfn.NORM.INV(RAND(),VAR!$F$6,VAR!$F$7)</f>
        <v>-6.9406058537957779E-3</v>
      </c>
    </row>
    <row r="6352" spans="27:36" x14ac:dyDescent="0.25">
      <c r="AA6352" s="32" t="s">
        <v>1602</v>
      </c>
      <c r="AB6352">
        <v>150.46</v>
      </c>
      <c r="AC6352">
        <f t="shared" si="206"/>
        <v>24.632027257240207</v>
      </c>
      <c r="AD6352" s="42">
        <v>-1.3441741525145767E-2</v>
      </c>
      <c r="AF6352" s="32" t="s">
        <v>1602</v>
      </c>
      <c r="AG6352">
        <v>150.46</v>
      </c>
      <c r="AH6352">
        <f t="shared" si="207"/>
        <v>24.632027257240207</v>
      </c>
      <c r="AI6352" s="180">
        <v>-1.3441741525145767E-2</v>
      </c>
      <c r="AJ6352" s="42">
        <f ca="1">_xlfn.NORM.INV(RAND(),VAR!$F$6,VAR!$F$7)</f>
        <v>2.3125917675042695E-2</v>
      </c>
    </row>
    <row r="6353" spans="27:36" x14ac:dyDescent="0.25">
      <c r="AA6353" s="32" t="s">
        <v>7347</v>
      </c>
      <c r="AB6353">
        <v>5.87</v>
      </c>
      <c r="AC6353">
        <f t="shared" si="206"/>
        <v>-0.81798449612403101</v>
      </c>
      <c r="AD6353" s="42">
        <v>-1.3445378151260567E-2</v>
      </c>
      <c r="AF6353" s="32" t="s">
        <v>7347</v>
      </c>
      <c r="AG6353">
        <v>5.87</v>
      </c>
      <c r="AH6353">
        <f t="shared" si="207"/>
        <v>-0.81798449612403101</v>
      </c>
      <c r="AI6353" s="180">
        <v>-1.3445378151260567E-2</v>
      </c>
      <c r="AJ6353" s="42">
        <f ca="1">_xlfn.NORM.INV(RAND(),VAR!$F$6,VAR!$F$7)</f>
        <v>-1.6347001862889361E-2</v>
      </c>
    </row>
    <row r="6354" spans="27:36" x14ac:dyDescent="0.25">
      <c r="AA6354" s="32" t="s">
        <v>4495</v>
      </c>
      <c r="AB6354">
        <v>32.25</v>
      </c>
      <c r="AC6354">
        <f t="shared" si="206"/>
        <v>-0.75119580311680301</v>
      </c>
      <c r="AD6354" s="42">
        <v>-1.3459773631079752E-2</v>
      </c>
      <c r="AF6354" s="32" t="s">
        <v>4495</v>
      </c>
      <c r="AG6354">
        <v>32.25</v>
      </c>
      <c r="AH6354">
        <f t="shared" si="207"/>
        <v>-0.75119580311680301</v>
      </c>
      <c r="AI6354" s="180">
        <v>-1.3459773631079752E-2</v>
      </c>
      <c r="AJ6354" s="42">
        <f ca="1">_xlfn.NORM.INV(RAND(),VAR!$F$6,VAR!$F$7)</f>
        <v>-5.4835079989811516E-3</v>
      </c>
    </row>
    <row r="6355" spans="27:36" x14ac:dyDescent="0.25">
      <c r="AA6355" s="32" t="s">
        <v>2876</v>
      </c>
      <c r="AB6355">
        <v>129.62</v>
      </c>
      <c r="AC6355">
        <f t="shared" si="206"/>
        <v>16.731874145006842</v>
      </c>
      <c r="AD6355" s="42">
        <v>-1.3471344851206157E-2</v>
      </c>
      <c r="AF6355" s="32" t="s">
        <v>2876</v>
      </c>
      <c r="AG6355">
        <v>129.62</v>
      </c>
      <c r="AH6355">
        <f t="shared" si="207"/>
        <v>16.731874145006842</v>
      </c>
      <c r="AI6355" s="180">
        <v>-1.3471344851206157E-2</v>
      </c>
      <c r="AJ6355" s="42">
        <f ca="1">_xlfn.NORM.INV(RAND(),VAR!$F$6,VAR!$F$7)</f>
        <v>-2.7201405649858443E-2</v>
      </c>
    </row>
    <row r="6356" spans="27:36" x14ac:dyDescent="0.25">
      <c r="AA6356" s="32" t="s">
        <v>7229</v>
      </c>
      <c r="AB6356">
        <v>7.31</v>
      </c>
      <c r="AC6356">
        <f t="shared" si="206"/>
        <v>-9.079601990049746E-2</v>
      </c>
      <c r="AD6356" s="42">
        <v>-1.3495276653171406E-2</v>
      </c>
      <c r="AF6356" s="32" t="s">
        <v>7229</v>
      </c>
      <c r="AG6356">
        <v>7.31</v>
      </c>
      <c r="AH6356">
        <f t="shared" si="207"/>
        <v>-9.079601990049746E-2</v>
      </c>
      <c r="AI6356" s="180">
        <v>-1.3495276653171406E-2</v>
      </c>
      <c r="AJ6356" s="42">
        <f ca="1">_xlfn.NORM.INV(RAND(),VAR!$F$6,VAR!$F$7)</f>
        <v>-1.7810848134034593E-2</v>
      </c>
    </row>
    <row r="6357" spans="27:36" x14ac:dyDescent="0.25">
      <c r="AA6357" s="32" t="s">
        <v>6783</v>
      </c>
      <c r="AB6357">
        <v>8.0399999999999991</v>
      </c>
      <c r="AC6357">
        <f t="shared" si="206"/>
        <v>0.57338551859099773</v>
      </c>
      <c r="AD6357" s="42">
        <v>-1.3496932515337567E-2</v>
      </c>
      <c r="AF6357" s="32" t="s">
        <v>6783</v>
      </c>
      <c r="AG6357">
        <v>8.0399999999999991</v>
      </c>
      <c r="AH6357">
        <f t="shared" si="207"/>
        <v>0.57338551859099773</v>
      </c>
      <c r="AI6357" s="180">
        <v>-1.3496932515337567E-2</v>
      </c>
      <c r="AJ6357" s="42">
        <f ca="1">_xlfn.NORM.INV(RAND(),VAR!$F$6,VAR!$F$7)</f>
        <v>4.3418559863620663E-2</v>
      </c>
    </row>
    <row r="6358" spans="27:36" x14ac:dyDescent="0.25">
      <c r="AA6358" s="32" t="s">
        <v>7416</v>
      </c>
      <c r="AB6358">
        <v>5.1100000000000003</v>
      </c>
      <c r="AC6358">
        <f t="shared" si="206"/>
        <v>-0.93693693693693691</v>
      </c>
      <c r="AD6358" s="42">
        <v>-1.3513513513513375E-2</v>
      </c>
      <c r="AF6358" s="32" t="s">
        <v>7416</v>
      </c>
      <c r="AG6358">
        <v>5.1100000000000003</v>
      </c>
      <c r="AH6358">
        <f t="shared" si="207"/>
        <v>-0.93693693693693691</v>
      </c>
      <c r="AI6358" s="180">
        <v>-1.3513513513513375E-2</v>
      </c>
      <c r="AJ6358" s="42">
        <f ca="1">_xlfn.NORM.INV(RAND(),VAR!$F$6,VAR!$F$7)</f>
        <v>1.6323622379778982E-2</v>
      </c>
    </row>
    <row r="6359" spans="27:36" x14ac:dyDescent="0.25">
      <c r="AA6359" s="32" t="s">
        <v>3798</v>
      </c>
      <c r="AB6359">
        <v>81.03</v>
      </c>
      <c r="AC6359">
        <f t="shared" si="206"/>
        <v>11.333333333333332</v>
      </c>
      <c r="AD6359" s="42">
        <v>-1.3513513513513487E-2</v>
      </c>
      <c r="AF6359" s="32" t="s">
        <v>3798</v>
      </c>
      <c r="AG6359">
        <v>81.03</v>
      </c>
      <c r="AH6359">
        <f t="shared" si="207"/>
        <v>11.333333333333332</v>
      </c>
      <c r="AI6359" s="180">
        <v>-1.3513513513513487E-2</v>
      </c>
      <c r="AJ6359" s="42">
        <f ca="1">_xlfn.NORM.INV(RAND(),VAR!$F$6,VAR!$F$7)</f>
        <v>-7.1745930108163634E-3</v>
      </c>
    </row>
    <row r="6360" spans="27:36" x14ac:dyDescent="0.25">
      <c r="AA6360" s="32" t="s">
        <v>6110</v>
      </c>
      <c r="AB6360">
        <v>6.57</v>
      </c>
      <c r="AC6360">
        <f t="shared" si="206"/>
        <v>-0.18181818181818177</v>
      </c>
      <c r="AD6360" s="42">
        <v>-1.3513513513513487E-2</v>
      </c>
      <c r="AF6360" s="32" t="s">
        <v>6110</v>
      </c>
      <c r="AG6360">
        <v>6.57</v>
      </c>
      <c r="AH6360">
        <f t="shared" si="207"/>
        <v>-0.18181818181818177</v>
      </c>
      <c r="AI6360" s="180">
        <v>-1.3513513513513487E-2</v>
      </c>
      <c r="AJ6360" s="42">
        <f ca="1">_xlfn.NORM.INV(RAND(),VAR!$F$6,VAR!$F$7)</f>
        <v>1.3370952923231989E-2</v>
      </c>
    </row>
    <row r="6361" spans="27:36" x14ac:dyDescent="0.25">
      <c r="AA6361" s="32" t="s">
        <v>7194</v>
      </c>
      <c r="AB6361">
        <v>8.0299999999999994</v>
      </c>
      <c r="AC6361">
        <f t="shared" si="206"/>
        <v>-0.95630645336815756</v>
      </c>
      <c r="AD6361" s="42">
        <v>-1.3513513513513709E-2</v>
      </c>
      <c r="AF6361" s="32" t="s">
        <v>7194</v>
      </c>
      <c r="AG6361">
        <v>8.0299999999999994</v>
      </c>
      <c r="AH6361">
        <f t="shared" si="207"/>
        <v>-0.95630645336815756</v>
      </c>
      <c r="AI6361" s="180">
        <v>-1.3513513513513709E-2</v>
      </c>
      <c r="AJ6361" s="42">
        <f ca="1">_xlfn.NORM.INV(RAND(),VAR!$F$6,VAR!$F$7)</f>
        <v>5.9638299817430162E-3</v>
      </c>
    </row>
    <row r="6362" spans="27:36" x14ac:dyDescent="0.25">
      <c r="AA6362" s="32" t="s">
        <v>1308</v>
      </c>
      <c r="AB6362">
        <v>183.78</v>
      </c>
      <c r="AC6362">
        <f t="shared" si="206"/>
        <v>21.915211970074814</v>
      </c>
      <c r="AD6362" s="42">
        <v>-1.3526570048309261E-2</v>
      </c>
      <c r="AF6362" s="32" t="s">
        <v>1308</v>
      </c>
      <c r="AG6362">
        <v>183.78</v>
      </c>
      <c r="AH6362">
        <f t="shared" si="207"/>
        <v>21.915211970074814</v>
      </c>
      <c r="AI6362" s="180">
        <v>-1.3526570048309261E-2</v>
      </c>
      <c r="AJ6362" s="42">
        <f ca="1">_xlfn.NORM.INV(RAND(),VAR!$F$6,VAR!$F$7)</f>
        <v>2.446953778700086E-2</v>
      </c>
    </row>
    <row r="6363" spans="27:36" x14ac:dyDescent="0.25">
      <c r="AA6363" s="32" t="s">
        <v>6600</v>
      </c>
      <c r="AB6363">
        <v>8.02</v>
      </c>
      <c r="AC6363">
        <f t="shared" si="206"/>
        <v>-0.94048679133273971</v>
      </c>
      <c r="AD6363" s="42">
        <v>-1.3530135301353163E-2</v>
      </c>
      <c r="AF6363" s="32" t="s">
        <v>6600</v>
      </c>
      <c r="AG6363">
        <v>8.02</v>
      </c>
      <c r="AH6363">
        <f t="shared" si="207"/>
        <v>-0.94048679133273971</v>
      </c>
      <c r="AI6363" s="180">
        <v>-1.3530135301353163E-2</v>
      </c>
      <c r="AJ6363" s="42">
        <f ca="1">_xlfn.NORM.INV(RAND(),VAR!$F$6,VAR!$F$7)</f>
        <v>6.0734811184660637E-4</v>
      </c>
    </row>
    <row r="6364" spans="27:36" x14ac:dyDescent="0.25">
      <c r="AA6364" s="32" t="s">
        <v>3392</v>
      </c>
      <c r="AB6364">
        <v>134.76</v>
      </c>
      <c r="AC6364">
        <f t="shared" si="206"/>
        <v>13.245243128964058</v>
      </c>
      <c r="AD6364" s="42">
        <v>-1.3542200424566442E-2</v>
      </c>
      <c r="AF6364" s="32" t="s">
        <v>3392</v>
      </c>
      <c r="AG6364">
        <v>134.76</v>
      </c>
      <c r="AH6364">
        <f t="shared" si="207"/>
        <v>13.245243128964058</v>
      </c>
      <c r="AI6364" s="180">
        <v>-1.3542200424566442E-2</v>
      </c>
      <c r="AJ6364" s="42">
        <f ca="1">_xlfn.NORM.INV(RAND(),VAR!$F$6,VAR!$F$7)</f>
        <v>1.6733574205383069E-2</v>
      </c>
    </row>
    <row r="6365" spans="27:36" x14ac:dyDescent="0.25">
      <c r="AA6365" s="32" t="s">
        <v>6940</v>
      </c>
      <c r="AB6365">
        <v>9.4600000000000009</v>
      </c>
      <c r="AC6365">
        <f t="shared" si="206"/>
        <v>-0.92696108709079683</v>
      </c>
      <c r="AD6365" s="42">
        <v>-1.3555787278414888E-2</v>
      </c>
      <c r="AF6365" s="32" t="s">
        <v>6940</v>
      </c>
      <c r="AG6365">
        <v>9.4600000000000009</v>
      </c>
      <c r="AH6365">
        <f t="shared" si="207"/>
        <v>-0.92696108709079683</v>
      </c>
      <c r="AI6365" s="180">
        <v>-1.3555787278414888E-2</v>
      </c>
      <c r="AJ6365" s="42">
        <f ca="1">_xlfn.NORM.INV(RAND(),VAR!$F$6,VAR!$F$7)</f>
        <v>-8.8767859703756929E-3</v>
      </c>
    </row>
    <row r="6366" spans="27:36" x14ac:dyDescent="0.25">
      <c r="AA6366" s="32" t="s">
        <v>3255</v>
      </c>
      <c r="AB6366">
        <v>129.52000000000001</v>
      </c>
      <c r="AC6366">
        <f t="shared" si="206"/>
        <v>43.508591065292094</v>
      </c>
      <c r="AD6366" s="42">
        <v>-1.355674028941356E-2</v>
      </c>
      <c r="AF6366" s="32" t="s">
        <v>3255</v>
      </c>
      <c r="AG6366">
        <v>129.52000000000001</v>
      </c>
      <c r="AH6366">
        <f t="shared" si="207"/>
        <v>43.508591065292094</v>
      </c>
      <c r="AI6366" s="180">
        <v>-1.355674028941356E-2</v>
      </c>
      <c r="AJ6366" s="42">
        <f ca="1">_xlfn.NORM.INV(RAND(),VAR!$F$6,VAR!$F$7)</f>
        <v>1.4975177774806097E-2</v>
      </c>
    </row>
    <row r="6367" spans="27:36" x14ac:dyDescent="0.25">
      <c r="AA6367" s="32" t="s">
        <v>7548</v>
      </c>
      <c r="AB6367">
        <v>2.91</v>
      </c>
      <c r="AC6367">
        <f t="shared" si="206"/>
        <v>-0.97570951585976629</v>
      </c>
      <c r="AD6367" s="42">
        <v>-1.3559322033898313E-2</v>
      </c>
      <c r="AF6367" s="32" t="s">
        <v>7548</v>
      </c>
      <c r="AG6367">
        <v>2.91</v>
      </c>
      <c r="AH6367">
        <f t="shared" si="207"/>
        <v>-0.97570951585976629</v>
      </c>
      <c r="AI6367" s="180">
        <v>-1.3559322033898313E-2</v>
      </c>
      <c r="AJ6367" s="42">
        <f ca="1">_xlfn.NORM.INV(RAND(),VAR!$F$6,VAR!$F$7)</f>
        <v>8.9573451874045921E-3</v>
      </c>
    </row>
    <row r="6368" spans="27:36" x14ac:dyDescent="0.25">
      <c r="AA6368" s="32" t="s">
        <v>3520</v>
      </c>
      <c r="AB6368">
        <v>119.8</v>
      </c>
      <c r="AC6368">
        <f t="shared" si="206"/>
        <v>-0.19951890952826412</v>
      </c>
      <c r="AD6368" s="42">
        <v>-1.3585837793330668E-2</v>
      </c>
      <c r="AF6368" s="32" t="s">
        <v>3520</v>
      </c>
      <c r="AG6368">
        <v>119.8</v>
      </c>
      <c r="AH6368">
        <f t="shared" si="207"/>
        <v>-0.19951890952826412</v>
      </c>
      <c r="AI6368" s="180">
        <v>-1.3585837793330668E-2</v>
      </c>
      <c r="AJ6368" s="42">
        <f ca="1">_xlfn.NORM.INV(RAND(),VAR!$F$6,VAR!$F$7)</f>
        <v>-3.7449869951479975E-3</v>
      </c>
    </row>
    <row r="6369" spans="27:36" x14ac:dyDescent="0.25">
      <c r="AA6369" s="32" t="s">
        <v>2915</v>
      </c>
      <c r="AB6369">
        <v>149.66</v>
      </c>
      <c r="AC6369">
        <f t="shared" si="206"/>
        <v>3.6077586206896557</v>
      </c>
      <c r="AD6369" s="42">
        <v>-1.3642654715613212E-2</v>
      </c>
      <c r="AF6369" s="32" t="s">
        <v>2915</v>
      </c>
      <c r="AG6369">
        <v>149.66</v>
      </c>
      <c r="AH6369">
        <f t="shared" si="207"/>
        <v>3.6077586206896557</v>
      </c>
      <c r="AI6369" s="180">
        <v>-1.3642654715613212E-2</v>
      </c>
      <c r="AJ6369" s="42">
        <f ca="1">_xlfn.NORM.INV(RAND(),VAR!$F$6,VAR!$F$7)</f>
        <v>-5.6952863393847598E-3</v>
      </c>
    </row>
    <row r="6370" spans="27:36" x14ac:dyDescent="0.25">
      <c r="AA6370" s="32" t="s">
        <v>4981</v>
      </c>
      <c r="AB6370">
        <v>32.479999999999997</v>
      </c>
      <c r="AC6370">
        <f t="shared" si="206"/>
        <v>-0.76793369534152622</v>
      </c>
      <c r="AD6370" s="42">
        <v>-1.3665350744002547E-2</v>
      </c>
      <c r="AF6370" s="32" t="s">
        <v>4981</v>
      </c>
      <c r="AG6370">
        <v>32.479999999999997</v>
      </c>
      <c r="AH6370">
        <f t="shared" si="207"/>
        <v>-0.76793369534152622</v>
      </c>
      <c r="AI6370" s="180">
        <v>-1.3665350744002547E-2</v>
      </c>
      <c r="AJ6370" s="42">
        <f ca="1">_xlfn.NORM.INV(RAND(),VAR!$F$6,VAR!$F$7)</f>
        <v>1.8088463746256746E-2</v>
      </c>
    </row>
    <row r="6371" spans="27:36" x14ac:dyDescent="0.25">
      <c r="AA6371" s="32" t="s">
        <v>2891</v>
      </c>
      <c r="AB6371">
        <v>139.96</v>
      </c>
      <c r="AC6371">
        <f t="shared" si="206"/>
        <v>7.2654812998160789E-2</v>
      </c>
      <c r="AD6371" s="42">
        <v>-1.3671599718111382E-2</v>
      </c>
      <c r="AF6371" s="32" t="s">
        <v>2891</v>
      </c>
      <c r="AG6371">
        <v>139.96</v>
      </c>
      <c r="AH6371">
        <f t="shared" si="207"/>
        <v>7.2654812998160789E-2</v>
      </c>
      <c r="AI6371" s="180">
        <v>-1.3671599718111382E-2</v>
      </c>
      <c r="AJ6371" s="42">
        <f ca="1">_xlfn.NORM.INV(RAND(),VAR!$F$6,VAR!$F$7)</f>
        <v>1.7275362799200795E-2</v>
      </c>
    </row>
    <row r="6372" spans="27:36" x14ac:dyDescent="0.25">
      <c r="AA6372" s="32" t="s">
        <v>1641</v>
      </c>
      <c r="AB6372">
        <v>130.47999999999999</v>
      </c>
      <c r="AC6372">
        <f t="shared" si="206"/>
        <v>14.084393063583812</v>
      </c>
      <c r="AD6372" s="42">
        <v>-1.3682062136215922E-2</v>
      </c>
      <c r="AF6372" s="32" t="s">
        <v>1641</v>
      </c>
      <c r="AG6372">
        <v>130.47999999999999</v>
      </c>
      <c r="AH6372">
        <f t="shared" si="207"/>
        <v>14.084393063583812</v>
      </c>
      <c r="AI6372" s="180">
        <v>-1.3682062136215922E-2</v>
      </c>
      <c r="AJ6372" s="42">
        <f ca="1">_xlfn.NORM.INV(RAND(),VAR!$F$6,VAR!$F$7)</f>
        <v>8.9289973190497425E-3</v>
      </c>
    </row>
    <row r="6373" spans="27:36" x14ac:dyDescent="0.25">
      <c r="AA6373" s="32" t="s">
        <v>6454</v>
      </c>
      <c r="AB6373">
        <v>8.65</v>
      </c>
      <c r="AC6373">
        <f t="shared" si="206"/>
        <v>9.2171717171717127E-2</v>
      </c>
      <c r="AD6373" s="42">
        <v>-1.36830102622576E-2</v>
      </c>
      <c r="AF6373" s="32" t="s">
        <v>6454</v>
      </c>
      <c r="AG6373">
        <v>8.65</v>
      </c>
      <c r="AH6373">
        <f t="shared" si="207"/>
        <v>9.2171717171717127E-2</v>
      </c>
      <c r="AI6373" s="180">
        <v>-1.36830102622576E-2</v>
      </c>
      <c r="AJ6373" s="42">
        <f ca="1">_xlfn.NORM.INV(RAND(),VAR!$F$6,VAR!$F$7)</f>
        <v>1.5279359679454173E-2</v>
      </c>
    </row>
    <row r="6374" spans="27:36" x14ac:dyDescent="0.25">
      <c r="AA6374" s="32" t="s">
        <v>6380</v>
      </c>
      <c r="AB6374">
        <v>7.92</v>
      </c>
      <c r="AC6374">
        <f t="shared" si="206"/>
        <v>-0.89102916895982387</v>
      </c>
      <c r="AD6374" s="42">
        <v>-1.3698630136986245E-2</v>
      </c>
      <c r="AF6374" s="32" t="s">
        <v>6380</v>
      </c>
      <c r="AG6374">
        <v>7.92</v>
      </c>
      <c r="AH6374">
        <f t="shared" si="207"/>
        <v>-0.89102916895982387</v>
      </c>
      <c r="AI6374" s="180">
        <v>-1.3698630136986245E-2</v>
      </c>
      <c r="AJ6374" s="42">
        <f ca="1">_xlfn.NORM.INV(RAND(),VAR!$F$6,VAR!$F$7)</f>
        <v>-1.478159463583689E-2</v>
      </c>
    </row>
    <row r="6375" spans="27:36" x14ac:dyDescent="0.25">
      <c r="AA6375" s="32" t="s">
        <v>3879</v>
      </c>
      <c r="AB6375">
        <v>72.680000000000007</v>
      </c>
      <c r="AC6375">
        <f t="shared" si="206"/>
        <v>0.6040609137055839</v>
      </c>
      <c r="AD6375" s="42">
        <v>-1.3706065951960777E-2</v>
      </c>
      <c r="AF6375" s="32" t="s">
        <v>3879</v>
      </c>
      <c r="AG6375">
        <v>72.680000000000007</v>
      </c>
      <c r="AH6375">
        <f t="shared" si="207"/>
        <v>0.6040609137055839</v>
      </c>
      <c r="AI6375" s="180">
        <v>-1.3706065951960777E-2</v>
      </c>
      <c r="AJ6375" s="42">
        <f ca="1">_xlfn.NORM.INV(RAND(),VAR!$F$6,VAR!$F$7)</f>
        <v>-2.3967748907524081E-2</v>
      </c>
    </row>
    <row r="6376" spans="27:36" x14ac:dyDescent="0.25">
      <c r="AA6376" s="32" t="s">
        <v>4322</v>
      </c>
      <c r="AB6376">
        <v>45.31</v>
      </c>
      <c r="AC6376">
        <f t="shared" si="206"/>
        <v>-0.70805412371134024</v>
      </c>
      <c r="AD6376" s="42">
        <v>-1.3713539399216268E-2</v>
      </c>
      <c r="AF6376" s="32" t="s">
        <v>4322</v>
      </c>
      <c r="AG6376">
        <v>45.31</v>
      </c>
      <c r="AH6376">
        <f t="shared" si="207"/>
        <v>-0.70805412371134024</v>
      </c>
      <c r="AI6376" s="180">
        <v>-1.3713539399216268E-2</v>
      </c>
      <c r="AJ6376" s="42">
        <f ca="1">_xlfn.NORM.INV(RAND(),VAR!$F$6,VAR!$F$7)</f>
        <v>-2.5369959962366823E-2</v>
      </c>
    </row>
    <row r="6377" spans="27:36" x14ac:dyDescent="0.25">
      <c r="AA6377" s="32" t="s">
        <v>1488</v>
      </c>
      <c r="AB6377">
        <v>155.19999999999999</v>
      </c>
      <c r="AC6377">
        <f t="shared" si="206"/>
        <v>11.003093580819799</v>
      </c>
      <c r="AD6377" s="42">
        <v>-1.3726487036095691E-2</v>
      </c>
      <c r="AF6377" s="32" t="s">
        <v>1488</v>
      </c>
      <c r="AG6377">
        <v>155.19999999999999</v>
      </c>
      <c r="AH6377">
        <f t="shared" si="207"/>
        <v>11.003093580819799</v>
      </c>
      <c r="AI6377" s="180">
        <v>-1.3726487036095691E-2</v>
      </c>
      <c r="AJ6377" s="42">
        <f ca="1">_xlfn.NORM.INV(RAND(),VAR!$F$6,VAR!$F$7)</f>
        <v>2.7031800987344101E-4</v>
      </c>
    </row>
    <row r="6378" spans="27:36" x14ac:dyDescent="0.25">
      <c r="AA6378" s="32" t="s">
        <v>5493</v>
      </c>
      <c r="AB6378">
        <v>12.93</v>
      </c>
      <c r="AC6378">
        <f t="shared" si="206"/>
        <v>-0.61700236966824651</v>
      </c>
      <c r="AD6378" s="42">
        <v>-1.3729977116704761E-2</v>
      </c>
      <c r="AF6378" s="32" t="s">
        <v>5493</v>
      </c>
      <c r="AG6378">
        <v>12.93</v>
      </c>
      <c r="AH6378">
        <f t="shared" si="207"/>
        <v>-0.61700236966824651</v>
      </c>
      <c r="AI6378" s="180">
        <v>-1.3729977116704761E-2</v>
      </c>
      <c r="AJ6378" s="42">
        <f ca="1">_xlfn.NORM.INV(RAND(),VAR!$F$6,VAR!$F$7)</f>
        <v>9.3433141673346948E-3</v>
      </c>
    </row>
    <row r="6379" spans="27:36" x14ac:dyDescent="0.25">
      <c r="AA6379" s="32" t="s">
        <v>4771</v>
      </c>
      <c r="AB6379">
        <v>33.76</v>
      </c>
      <c r="AC6379">
        <f t="shared" si="206"/>
        <v>-0.91573903059951078</v>
      </c>
      <c r="AD6379" s="42">
        <v>-1.3730645632486049E-2</v>
      </c>
      <c r="AF6379" s="32" t="s">
        <v>4771</v>
      </c>
      <c r="AG6379">
        <v>33.76</v>
      </c>
      <c r="AH6379">
        <f t="shared" si="207"/>
        <v>-0.91573903059951078</v>
      </c>
      <c r="AI6379" s="180">
        <v>-1.3730645632486049E-2</v>
      </c>
      <c r="AJ6379" s="42">
        <f ca="1">_xlfn.NORM.INV(RAND(),VAR!$F$6,VAR!$F$7)</f>
        <v>-1.5413904187539359E-3</v>
      </c>
    </row>
    <row r="6380" spans="27:36" x14ac:dyDescent="0.25">
      <c r="AA6380" s="32" t="s">
        <v>479</v>
      </c>
      <c r="AB6380">
        <v>400.66</v>
      </c>
      <c r="AC6380">
        <f t="shared" si="206"/>
        <v>2.0327757172053591</v>
      </c>
      <c r="AD6380" s="42">
        <v>-1.3735722725482402E-2</v>
      </c>
      <c r="AF6380" s="32" t="s">
        <v>479</v>
      </c>
      <c r="AG6380">
        <v>400.66</v>
      </c>
      <c r="AH6380">
        <f t="shared" si="207"/>
        <v>2.0327757172053591</v>
      </c>
      <c r="AI6380" s="180">
        <v>-1.3735722725482402E-2</v>
      </c>
      <c r="AJ6380" s="42">
        <f ca="1">_xlfn.NORM.INV(RAND(),VAR!$F$6,VAR!$F$7)</f>
        <v>3.2249965728252785E-3</v>
      </c>
    </row>
    <row r="6381" spans="27:36" x14ac:dyDescent="0.25">
      <c r="AA6381" s="32" t="s">
        <v>1660</v>
      </c>
      <c r="AB6381">
        <v>132.11000000000001</v>
      </c>
      <c r="AC6381">
        <f t="shared" si="206"/>
        <v>-0.52026290943423625</v>
      </c>
      <c r="AD6381" s="42">
        <v>-1.373646883165347E-2</v>
      </c>
      <c r="AF6381" s="32" t="s">
        <v>1660</v>
      </c>
      <c r="AG6381">
        <v>132.11000000000001</v>
      </c>
      <c r="AH6381">
        <f t="shared" si="207"/>
        <v>-0.52026290943423625</v>
      </c>
      <c r="AI6381" s="180">
        <v>-1.373646883165347E-2</v>
      </c>
      <c r="AJ6381" s="42">
        <f ca="1">_xlfn.NORM.INV(RAND(),VAR!$F$6,VAR!$F$7)</f>
        <v>2.0615757336098852E-2</v>
      </c>
    </row>
    <row r="6382" spans="27:36" x14ac:dyDescent="0.25">
      <c r="AA6382" s="32" t="s">
        <v>1024</v>
      </c>
      <c r="AB6382">
        <v>275.38</v>
      </c>
      <c r="AC6382">
        <f t="shared" si="206"/>
        <v>41.694573643410848</v>
      </c>
      <c r="AD6382" s="42">
        <v>-1.3752596518874172E-2</v>
      </c>
      <c r="AF6382" s="32" t="s">
        <v>1024</v>
      </c>
      <c r="AG6382">
        <v>275.38</v>
      </c>
      <c r="AH6382">
        <f t="shared" si="207"/>
        <v>41.694573643410848</v>
      </c>
      <c r="AI6382" s="180">
        <v>-1.3752596518874172E-2</v>
      </c>
      <c r="AJ6382" s="42">
        <f ca="1">_xlfn.NORM.INV(RAND(),VAR!$F$6,VAR!$F$7)</f>
        <v>-1.0962936899511761E-2</v>
      </c>
    </row>
    <row r="6383" spans="27:36" x14ac:dyDescent="0.25">
      <c r="AA6383" s="32" t="s">
        <v>7240</v>
      </c>
      <c r="AB6383">
        <v>6.45</v>
      </c>
      <c r="AC6383">
        <f t="shared" si="206"/>
        <v>-0.8084916864608076</v>
      </c>
      <c r="AD6383" s="42">
        <v>-1.3761467889908285E-2</v>
      </c>
      <c r="AF6383" s="32" t="s">
        <v>7240</v>
      </c>
      <c r="AG6383">
        <v>6.45</v>
      </c>
      <c r="AH6383">
        <f t="shared" si="207"/>
        <v>-0.8084916864608076</v>
      </c>
      <c r="AI6383" s="180">
        <v>-1.3761467889908285E-2</v>
      </c>
      <c r="AJ6383" s="42">
        <f ca="1">_xlfn.NORM.INV(RAND(),VAR!$F$6,VAR!$F$7)</f>
        <v>-2.5343239395914274E-2</v>
      </c>
    </row>
    <row r="6384" spans="27:36" x14ac:dyDescent="0.25">
      <c r="AA6384" s="32" t="s">
        <v>5021</v>
      </c>
      <c r="AB6384">
        <v>33.68</v>
      </c>
      <c r="AC6384">
        <f t="shared" si="206"/>
        <v>-0.25321507760532158</v>
      </c>
      <c r="AD6384" s="42">
        <v>-1.3762811127379204E-2</v>
      </c>
      <c r="AF6384" s="32" t="s">
        <v>5021</v>
      </c>
      <c r="AG6384">
        <v>33.68</v>
      </c>
      <c r="AH6384">
        <f t="shared" si="207"/>
        <v>-0.25321507760532158</v>
      </c>
      <c r="AI6384" s="180">
        <v>-1.3762811127379204E-2</v>
      </c>
      <c r="AJ6384" s="42">
        <f ca="1">_xlfn.NORM.INV(RAND(),VAR!$F$6,VAR!$F$7)</f>
        <v>-1.2263235709968347E-2</v>
      </c>
    </row>
    <row r="6385" spans="27:36" x14ac:dyDescent="0.25">
      <c r="AA6385" s="32" t="s">
        <v>4300</v>
      </c>
      <c r="AB6385">
        <v>45.1</v>
      </c>
      <c r="AC6385">
        <f t="shared" si="206"/>
        <v>-0.749736418622718</v>
      </c>
      <c r="AD6385" s="42">
        <v>-1.3776514323201261E-2</v>
      </c>
      <c r="AF6385" s="32" t="s">
        <v>4300</v>
      </c>
      <c r="AG6385">
        <v>45.1</v>
      </c>
      <c r="AH6385">
        <f t="shared" si="207"/>
        <v>-0.749736418622718</v>
      </c>
      <c r="AI6385" s="180">
        <v>-1.3776514323201261E-2</v>
      </c>
      <c r="AJ6385" s="42">
        <f ca="1">_xlfn.NORM.INV(RAND(),VAR!$F$6,VAR!$F$7)</f>
        <v>-8.4105482484720506E-3</v>
      </c>
    </row>
    <row r="6386" spans="27:36" x14ac:dyDescent="0.25">
      <c r="AA6386" s="32" t="s">
        <v>1849</v>
      </c>
      <c r="AB6386">
        <v>180.21</v>
      </c>
      <c r="AC6386">
        <f t="shared" si="206"/>
        <v>41.006993006993007</v>
      </c>
      <c r="AD6386" s="42">
        <v>-1.3790838942702277E-2</v>
      </c>
      <c r="AF6386" s="32" t="s">
        <v>1849</v>
      </c>
      <c r="AG6386">
        <v>180.21</v>
      </c>
      <c r="AH6386">
        <f t="shared" si="207"/>
        <v>41.006993006993007</v>
      </c>
      <c r="AI6386" s="180">
        <v>-1.3790838942702277E-2</v>
      </c>
      <c r="AJ6386" s="42">
        <f ca="1">_xlfn.NORM.INV(RAND(),VAR!$F$6,VAR!$F$7)</f>
        <v>1.2876069921147239E-2</v>
      </c>
    </row>
    <row r="6387" spans="27:36" x14ac:dyDescent="0.25">
      <c r="AA6387" s="32" t="s">
        <v>7454</v>
      </c>
      <c r="AB6387">
        <v>4.29</v>
      </c>
      <c r="AC6387">
        <f t="shared" si="206"/>
        <v>-0.8603515625</v>
      </c>
      <c r="AD6387" s="42">
        <v>-1.3793103448275779E-2</v>
      </c>
      <c r="AF6387" s="32" t="s">
        <v>7454</v>
      </c>
      <c r="AG6387">
        <v>4.29</v>
      </c>
      <c r="AH6387">
        <f t="shared" si="207"/>
        <v>-0.8603515625</v>
      </c>
      <c r="AI6387" s="180">
        <v>-1.3793103448275779E-2</v>
      </c>
      <c r="AJ6387" s="42">
        <f ca="1">_xlfn.NORM.INV(RAND(),VAR!$F$6,VAR!$F$7)</f>
        <v>-1.3207007041960633E-2</v>
      </c>
    </row>
    <row r="6388" spans="27:36" x14ac:dyDescent="0.25">
      <c r="AA6388" s="32" t="s">
        <v>5160</v>
      </c>
      <c r="AB6388">
        <v>30.72</v>
      </c>
      <c r="AC6388">
        <f t="shared" si="206"/>
        <v>1.6876640419947506</v>
      </c>
      <c r="AD6388" s="42">
        <v>-1.3804173354735161E-2</v>
      </c>
      <c r="AF6388" s="32" t="s">
        <v>5160</v>
      </c>
      <c r="AG6388">
        <v>30.72</v>
      </c>
      <c r="AH6388">
        <f t="shared" si="207"/>
        <v>1.6876640419947506</v>
      </c>
      <c r="AI6388" s="180">
        <v>-1.3804173354735161E-2</v>
      </c>
      <c r="AJ6388" s="42">
        <f ca="1">_xlfn.NORM.INV(RAND(),VAR!$F$6,VAR!$F$7)</f>
        <v>7.5093820764554576E-3</v>
      </c>
    </row>
    <row r="6389" spans="27:36" x14ac:dyDescent="0.25">
      <c r="AA6389" s="32" t="s">
        <v>5688</v>
      </c>
      <c r="AB6389">
        <v>11.43</v>
      </c>
      <c r="AC6389">
        <f t="shared" si="206"/>
        <v>-0.93820953616607206</v>
      </c>
      <c r="AD6389" s="42">
        <v>-1.380500431406384E-2</v>
      </c>
      <c r="AF6389" s="32" t="s">
        <v>5688</v>
      </c>
      <c r="AG6389">
        <v>11.43</v>
      </c>
      <c r="AH6389">
        <f t="shared" si="207"/>
        <v>-0.93820953616607206</v>
      </c>
      <c r="AI6389" s="180">
        <v>-1.380500431406384E-2</v>
      </c>
      <c r="AJ6389" s="42">
        <f ca="1">_xlfn.NORM.INV(RAND(),VAR!$F$6,VAR!$F$7)</f>
        <v>2.9447514386776962E-2</v>
      </c>
    </row>
    <row r="6390" spans="27:36" x14ac:dyDescent="0.25">
      <c r="AA6390" s="32" t="s">
        <v>2223</v>
      </c>
      <c r="AB6390">
        <v>184.98</v>
      </c>
      <c r="AC6390">
        <f t="shared" si="206"/>
        <v>20.584597432905483</v>
      </c>
      <c r="AD6390" s="42">
        <v>-1.3808178280108829E-2</v>
      </c>
      <c r="AF6390" s="32" t="s">
        <v>2223</v>
      </c>
      <c r="AG6390">
        <v>184.98</v>
      </c>
      <c r="AH6390">
        <f t="shared" si="207"/>
        <v>20.584597432905483</v>
      </c>
      <c r="AI6390" s="180">
        <v>-1.3808178280108829E-2</v>
      </c>
      <c r="AJ6390" s="42">
        <f ca="1">_xlfn.NORM.INV(RAND(),VAR!$F$6,VAR!$F$7)</f>
        <v>-2.1503882552250535E-2</v>
      </c>
    </row>
    <row r="6391" spans="27:36" x14ac:dyDescent="0.25">
      <c r="AA6391" s="32" t="s">
        <v>6462</v>
      </c>
      <c r="AB6391">
        <v>8.57</v>
      </c>
      <c r="AC6391">
        <f t="shared" si="206"/>
        <v>-0.57107107107107113</v>
      </c>
      <c r="AD6391" s="42">
        <v>-1.3808975834292192E-2</v>
      </c>
      <c r="AF6391" s="32" t="s">
        <v>6462</v>
      </c>
      <c r="AG6391">
        <v>8.57</v>
      </c>
      <c r="AH6391">
        <f t="shared" si="207"/>
        <v>-0.57107107107107113</v>
      </c>
      <c r="AI6391" s="180">
        <v>-1.3808975834292192E-2</v>
      </c>
      <c r="AJ6391" s="42">
        <f ca="1">_xlfn.NORM.INV(RAND(),VAR!$F$6,VAR!$F$7)</f>
        <v>2.7628610572597752E-2</v>
      </c>
    </row>
    <row r="6392" spans="27:36" x14ac:dyDescent="0.25">
      <c r="AA6392" s="32" t="s">
        <v>5299</v>
      </c>
      <c r="AB6392">
        <v>19.98</v>
      </c>
      <c r="AC6392">
        <f t="shared" si="206"/>
        <v>-0.83995514258250559</v>
      </c>
      <c r="AD6392" s="42">
        <v>-1.3820335636722691E-2</v>
      </c>
      <c r="AF6392" s="32" t="s">
        <v>5299</v>
      </c>
      <c r="AG6392">
        <v>19.98</v>
      </c>
      <c r="AH6392">
        <f t="shared" si="207"/>
        <v>-0.83995514258250559</v>
      </c>
      <c r="AI6392" s="180">
        <v>-1.3820335636722691E-2</v>
      </c>
      <c r="AJ6392" s="42">
        <f ca="1">_xlfn.NORM.INV(RAND(),VAR!$F$6,VAR!$F$7)</f>
        <v>-6.7268456258066942E-3</v>
      </c>
    </row>
    <row r="6393" spans="27:36" x14ac:dyDescent="0.25">
      <c r="AA6393" s="32" t="s">
        <v>1563</v>
      </c>
      <c r="AB6393">
        <v>124.84</v>
      </c>
      <c r="AC6393">
        <f t="shared" si="206"/>
        <v>13.601169590643273</v>
      </c>
      <c r="AD6393" s="42">
        <v>-1.3824156726439663E-2</v>
      </c>
      <c r="AF6393" s="32" t="s">
        <v>1563</v>
      </c>
      <c r="AG6393">
        <v>124.84</v>
      </c>
      <c r="AH6393">
        <f t="shared" si="207"/>
        <v>13.601169590643273</v>
      </c>
      <c r="AI6393" s="180">
        <v>-1.3824156726439663E-2</v>
      </c>
      <c r="AJ6393" s="42">
        <f ca="1">_xlfn.NORM.INV(RAND(),VAR!$F$6,VAR!$F$7)</f>
        <v>2.8202435944509281E-2</v>
      </c>
    </row>
    <row r="6394" spans="27:36" x14ac:dyDescent="0.25">
      <c r="AA6394" s="32" t="s">
        <v>6621</v>
      </c>
      <c r="AB6394">
        <v>8.5500000000000007</v>
      </c>
      <c r="AC6394">
        <f t="shared" si="206"/>
        <v>-0.428475935828877</v>
      </c>
      <c r="AD6394" s="42">
        <v>-1.3840830449826869E-2</v>
      </c>
      <c r="AF6394" s="32" t="s">
        <v>6621</v>
      </c>
      <c r="AG6394">
        <v>8.5500000000000007</v>
      </c>
      <c r="AH6394">
        <f t="shared" si="207"/>
        <v>-0.428475935828877</v>
      </c>
      <c r="AI6394" s="180">
        <v>-1.3840830449826869E-2</v>
      </c>
      <c r="AJ6394" s="42">
        <f ca="1">_xlfn.NORM.INV(RAND(),VAR!$F$6,VAR!$F$7)</f>
        <v>-8.8849750453557468E-3</v>
      </c>
    </row>
    <row r="6395" spans="27:36" x14ac:dyDescent="0.25">
      <c r="AA6395" s="32" t="s">
        <v>5449</v>
      </c>
      <c r="AB6395">
        <v>14.96</v>
      </c>
      <c r="AC6395">
        <f t="shared" si="206"/>
        <v>-0.80729099574906604</v>
      </c>
      <c r="AD6395" s="42">
        <v>-1.3843111404087005E-2</v>
      </c>
      <c r="AF6395" s="32" t="s">
        <v>5449</v>
      </c>
      <c r="AG6395">
        <v>14.96</v>
      </c>
      <c r="AH6395">
        <f t="shared" si="207"/>
        <v>-0.80729099574906604</v>
      </c>
      <c r="AI6395" s="180">
        <v>-1.3843111404087005E-2</v>
      </c>
      <c r="AJ6395" s="42">
        <f ca="1">_xlfn.NORM.INV(RAND(),VAR!$F$6,VAR!$F$7)</f>
        <v>-3.8867161784169317E-2</v>
      </c>
    </row>
    <row r="6396" spans="27:36" x14ac:dyDescent="0.25">
      <c r="AA6396" s="32" t="s">
        <v>3779</v>
      </c>
      <c r="AB6396">
        <v>77.63</v>
      </c>
      <c r="AC6396">
        <f t="shared" si="206"/>
        <v>-0.38054580274497285</v>
      </c>
      <c r="AD6396" s="42">
        <v>-1.3846544715447218E-2</v>
      </c>
      <c r="AF6396" s="32" t="s">
        <v>3779</v>
      </c>
      <c r="AG6396">
        <v>77.63</v>
      </c>
      <c r="AH6396">
        <f t="shared" si="207"/>
        <v>-0.38054580274497285</v>
      </c>
      <c r="AI6396" s="180">
        <v>-1.3846544715447218E-2</v>
      </c>
      <c r="AJ6396" s="42">
        <f ca="1">_xlfn.NORM.INV(RAND(),VAR!$F$6,VAR!$F$7)</f>
        <v>-2.9911851553595381E-2</v>
      </c>
    </row>
    <row r="6397" spans="27:36" x14ac:dyDescent="0.25">
      <c r="AA6397" s="32" t="s">
        <v>1559</v>
      </c>
      <c r="AB6397">
        <v>125.32</v>
      </c>
      <c r="AC6397">
        <f t="shared" si="206"/>
        <v>-0.40892368644467514</v>
      </c>
      <c r="AD6397" s="42">
        <v>-1.3849543594586122E-2</v>
      </c>
      <c r="AF6397" s="32" t="s">
        <v>1559</v>
      </c>
      <c r="AG6397">
        <v>125.32</v>
      </c>
      <c r="AH6397">
        <f t="shared" si="207"/>
        <v>-0.40892368644467514</v>
      </c>
      <c r="AI6397" s="180">
        <v>-1.3849543594586122E-2</v>
      </c>
      <c r="AJ6397" s="42">
        <f ca="1">_xlfn.NORM.INV(RAND(),VAR!$F$6,VAR!$F$7)</f>
        <v>-9.0892905536905794E-3</v>
      </c>
    </row>
    <row r="6398" spans="27:36" x14ac:dyDescent="0.25">
      <c r="AA6398" s="32" t="s">
        <v>1183</v>
      </c>
      <c r="AB6398">
        <v>212.02</v>
      </c>
      <c r="AC6398">
        <f t="shared" si="206"/>
        <v>0.55257762155828938</v>
      </c>
      <c r="AD6398" s="42">
        <v>-1.386046511627903E-2</v>
      </c>
      <c r="AF6398" s="32" t="s">
        <v>1183</v>
      </c>
      <c r="AG6398">
        <v>212.02</v>
      </c>
      <c r="AH6398">
        <f t="shared" si="207"/>
        <v>0.55257762155828938</v>
      </c>
      <c r="AI6398" s="180">
        <v>-1.386046511627903E-2</v>
      </c>
      <c r="AJ6398" s="42">
        <f ca="1">_xlfn.NORM.INV(RAND(),VAR!$F$6,VAR!$F$7)</f>
        <v>-1.2992148941187493E-2</v>
      </c>
    </row>
    <row r="6399" spans="27:36" x14ac:dyDescent="0.25">
      <c r="AA6399" s="32" t="s">
        <v>2857</v>
      </c>
      <c r="AB6399">
        <v>136.56</v>
      </c>
      <c r="AC6399">
        <f t="shared" si="206"/>
        <v>12.724623115577891</v>
      </c>
      <c r="AD6399" s="42">
        <v>-1.3864818024263315E-2</v>
      </c>
      <c r="AF6399" s="32" t="s">
        <v>2857</v>
      </c>
      <c r="AG6399">
        <v>136.56</v>
      </c>
      <c r="AH6399">
        <f t="shared" si="207"/>
        <v>12.724623115577891</v>
      </c>
      <c r="AI6399" s="180">
        <v>-1.3864818024263315E-2</v>
      </c>
      <c r="AJ6399" s="42">
        <f ca="1">_xlfn.NORM.INV(RAND(),VAR!$F$6,VAR!$F$7)</f>
        <v>5.0051974745885242E-2</v>
      </c>
    </row>
    <row r="6400" spans="27:36" x14ac:dyDescent="0.25">
      <c r="AA6400" s="32" t="s">
        <v>6854</v>
      </c>
      <c r="AB6400">
        <v>9.9499999999999993</v>
      </c>
      <c r="AC6400">
        <f t="shared" si="206"/>
        <v>3.0241935483870108E-3</v>
      </c>
      <c r="AD6400" s="42">
        <v>-1.3875123885034757E-2</v>
      </c>
      <c r="AF6400" s="32" t="s">
        <v>6854</v>
      </c>
      <c r="AG6400">
        <v>9.9499999999999993</v>
      </c>
      <c r="AH6400">
        <f t="shared" si="207"/>
        <v>3.0241935483870108E-3</v>
      </c>
      <c r="AI6400" s="180">
        <v>-1.3875123885034757E-2</v>
      </c>
      <c r="AJ6400" s="42">
        <f ca="1">_xlfn.NORM.INV(RAND(),VAR!$F$6,VAR!$F$7)</f>
        <v>1.3008230032064359E-2</v>
      </c>
    </row>
    <row r="6401" spans="27:36" x14ac:dyDescent="0.25">
      <c r="AA6401" s="32" t="s">
        <v>5595</v>
      </c>
      <c r="AB6401">
        <v>9.92</v>
      </c>
      <c r="AC6401">
        <f t="shared" si="206"/>
        <v>0.40112994350282483</v>
      </c>
      <c r="AD6401" s="42">
        <v>-1.3916500994035852E-2</v>
      </c>
      <c r="AF6401" s="32" t="s">
        <v>5595</v>
      </c>
      <c r="AG6401">
        <v>9.92</v>
      </c>
      <c r="AH6401">
        <f t="shared" si="207"/>
        <v>0.40112994350282483</v>
      </c>
      <c r="AI6401" s="180">
        <v>-1.3916500994035852E-2</v>
      </c>
      <c r="AJ6401" s="42">
        <f ca="1">_xlfn.NORM.INV(RAND(),VAR!$F$6,VAR!$F$7)</f>
        <v>2.7849875315062615E-2</v>
      </c>
    </row>
    <row r="6402" spans="27:36" x14ac:dyDescent="0.25">
      <c r="AA6402" s="32" t="s">
        <v>5946</v>
      </c>
      <c r="AB6402">
        <v>7.08</v>
      </c>
      <c r="AC6402">
        <f t="shared" si="206"/>
        <v>1</v>
      </c>
      <c r="AD6402" s="42">
        <v>-1.392757660167121E-2</v>
      </c>
      <c r="AF6402" s="32" t="s">
        <v>5946</v>
      </c>
      <c r="AG6402">
        <v>7.08</v>
      </c>
      <c r="AH6402">
        <f t="shared" si="207"/>
        <v>1</v>
      </c>
      <c r="AI6402" s="180">
        <v>-1.392757660167121E-2</v>
      </c>
      <c r="AJ6402" s="42">
        <f ca="1">_xlfn.NORM.INV(RAND(),VAR!$F$6,VAR!$F$7)</f>
        <v>-1.2695005687340296E-2</v>
      </c>
    </row>
    <row r="6403" spans="27:36" x14ac:dyDescent="0.25">
      <c r="AA6403" s="32" t="s">
        <v>7534</v>
      </c>
      <c r="AB6403">
        <v>3.54</v>
      </c>
      <c r="AC6403">
        <f t="shared" si="206"/>
        <v>-0.98007429922323541</v>
      </c>
      <c r="AD6403" s="42">
        <v>-1.392757660167121E-2</v>
      </c>
      <c r="AF6403" s="32" t="s">
        <v>7534</v>
      </c>
      <c r="AG6403">
        <v>3.54</v>
      </c>
      <c r="AH6403">
        <f t="shared" si="207"/>
        <v>-0.98007429922323541</v>
      </c>
      <c r="AI6403" s="180">
        <v>-1.392757660167121E-2</v>
      </c>
      <c r="AJ6403" s="42">
        <f ca="1">_xlfn.NORM.INV(RAND(),VAR!$F$6,VAR!$F$7)</f>
        <v>-1.8925835158045422E-2</v>
      </c>
    </row>
    <row r="6404" spans="27:36" x14ac:dyDescent="0.25">
      <c r="AA6404" s="32" t="s">
        <v>2451</v>
      </c>
      <c r="AB6404">
        <v>177.66</v>
      </c>
      <c r="AC6404">
        <f t="shared" ref="AC6404:AC6467" si="208">(AB6404/AB6405)-1</f>
        <v>26.890109890109891</v>
      </c>
      <c r="AD6404" s="42">
        <v>-1.3931287117722069E-2</v>
      </c>
      <c r="AF6404" s="32" t="s">
        <v>2451</v>
      </c>
      <c r="AG6404">
        <v>177.66</v>
      </c>
      <c r="AH6404">
        <f t="shared" ref="AH6404:AH6467" si="209">(AG6404/AG6405)-1</f>
        <v>26.890109890109891</v>
      </c>
      <c r="AI6404" s="180">
        <v>-1.3931287117722069E-2</v>
      </c>
      <c r="AJ6404" s="42">
        <f ca="1">_xlfn.NORM.INV(RAND(),VAR!$F$6,VAR!$F$7)</f>
        <v>-1.8657517930088753E-4</v>
      </c>
    </row>
    <row r="6405" spans="27:36" x14ac:dyDescent="0.25">
      <c r="AA6405" s="32" t="s">
        <v>7109</v>
      </c>
      <c r="AB6405">
        <v>6.37</v>
      </c>
      <c r="AC6405">
        <f t="shared" si="208"/>
        <v>-0.95284974093264252</v>
      </c>
      <c r="AD6405" s="42">
        <v>-1.393188854489158E-2</v>
      </c>
      <c r="AF6405" s="32" t="s">
        <v>7109</v>
      </c>
      <c r="AG6405">
        <v>6.37</v>
      </c>
      <c r="AH6405">
        <f t="shared" si="209"/>
        <v>-0.95284974093264252</v>
      </c>
      <c r="AI6405" s="180">
        <v>-1.393188854489158E-2</v>
      </c>
      <c r="AJ6405" s="42">
        <f ca="1">_xlfn.NORM.INV(RAND(),VAR!$F$6,VAR!$F$7)</f>
        <v>1.5261822542473165E-2</v>
      </c>
    </row>
    <row r="6406" spans="27:36" x14ac:dyDescent="0.25">
      <c r="AA6406" s="32" t="s">
        <v>3109</v>
      </c>
      <c r="AB6406">
        <v>135.1</v>
      </c>
      <c r="AC6406">
        <f t="shared" si="208"/>
        <v>4.9725906277630409</v>
      </c>
      <c r="AD6406" s="42">
        <v>-1.3940588278227861E-2</v>
      </c>
      <c r="AF6406" s="32" t="s">
        <v>3109</v>
      </c>
      <c r="AG6406">
        <v>135.1</v>
      </c>
      <c r="AH6406">
        <f t="shared" si="209"/>
        <v>4.9725906277630409</v>
      </c>
      <c r="AI6406" s="180">
        <v>-1.3940588278227861E-2</v>
      </c>
      <c r="AJ6406" s="42">
        <f ca="1">_xlfn.NORM.INV(RAND(),VAR!$F$6,VAR!$F$7)</f>
        <v>-7.0462009495702339E-3</v>
      </c>
    </row>
    <row r="6407" spans="27:36" x14ac:dyDescent="0.25">
      <c r="AA6407" s="32" t="s">
        <v>5235</v>
      </c>
      <c r="AB6407">
        <v>22.62</v>
      </c>
      <c r="AC6407">
        <f t="shared" si="208"/>
        <v>-0.72153145389634377</v>
      </c>
      <c r="AD6407" s="42">
        <v>-1.3949433304272008E-2</v>
      </c>
      <c r="AF6407" s="32" t="s">
        <v>5235</v>
      </c>
      <c r="AG6407">
        <v>22.62</v>
      </c>
      <c r="AH6407">
        <f t="shared" si="209"/>
        <v>-0.72153145389634377</v>
      </c>
      <c r="AI6407" s="180">
        <v>-1.3949433304272008E-2</v>
      </c>
      <c r="AJ6407" s="42">
        <f ca="1">_xlfn.NORM.INV(RAND(),VAR!$F$6,VAR!$F$7)</f>
        <v>-1.5639390606056403E-2</v>
      </c>
    </row>
    <row r="6408" spans="27:36" x14ac:dyDescent="0.25">
      <c r="AA6408" s="32" t="s">
        <v>3838</v>
      </c>
      <c r="AB6408">
        <v>81.23</v>
      </c>
      <c r="AC6408">
        <f t="shared" si="208"/>
        <v>0.71661031276415899</v>
      </c>
      <c r="AD6408" s="42">
        <v>-1.3959698956057198E-2</v>
      </c>
      <c r="AF6408" s="32" t="s">
        <v>3838</v>
      </c>
      <c r="AG6408">
        <v>81.23</v>
      </c>
      <c r="AH6408">
        <f t="shared" si="209"/>
        <v>0.71661031276415899</v>
      </c>
      <c r="AI6408" s="180">
        <v>-1.3959698956057198E-2</v>
      </c>
      <c r="AJ6408" s="42">
        <f ca="1">_xlfn.NORM.INV(RAND(),VAR!$F$6,VAR!$F$7)</f>
        <v>-2.1027564396929644E-2</v>
      </c>
    </row>
    <row r="6409" spans="27:36" x14ac:dyDescent="0.25">
      <c r="AA6409" s="32" t="s">
        <v>4186</v>
      </c>
      <c r="AB6409">
        <v>47.32</v>
      </c>
      <c r="AC6409">
        <f t="shared" si="208"/>
        <v>-0.41217391304347828</v>
      </c>
      <c r="AD6409" s="42">
        <v>-1.3961241925401158E-2</v>
      </c>
      <c r="AF6409" s="32" t="s">
        <v>4186</v>
      </c>
      <c r="AG6409">
        <v>47.32</v>
      </c>
      <c r="AH6409">
        <f t="shared" si="209"/>
        <v>-0.41217391304347828</v>
      </c>
      <c r="AI6409" s="180">
        <v>-1.3961241925401158E-2</v>
      </c>
      <c r="AJ6409" s="42">
        <f ca="1">_xlfn.NORM.INV(RAND(),VAR!$F$6,VAR!$F$7)</f>
        <v>-1.9081638595677259E-2</v>
      </c>
    </row>
    <row r="6410" spans="27:36" x14ac:dyDescent="0.25">
      <c r="AA6410" s="32" t="s">
        <v>3842</v>
      </c>
      <c r="AB6410">
        <v>80.5</v>
      </c>
      <c r="AC6410">
        <f t="shared" si="208"/>
        <v>-0.61481410593808317</v>
      </c>
      <c r="AD6410" s="42">
        <v>-1.3963743263106343E-2</v>
      </c>
      <c r="AF6410" s="32" t="s">
        <v>3842</v>
      </c>
      <c r="AG6410">
        <v>80.5</v>
      </c>
      <c r="AH6410">
        <f t="shared" si="209"/>
        <v>-0.61481410593808317</v>
      </c>
      <c r="AI6410" s="180">
        <v>-1.3963743263106343E-2</v>
      </c>
      <c r="AJ6410" s="42">
        <f ca="1">_xlfn.NORM.INV(RAND(),VAR!$F$6,VAR!$F$7)</f>
        <v>1.7407341133259018E-2</v>
      </c>
    </row>
    <row r="6411" spans="27:36" x14ac:dyDescent="0.25">
      <c r="AA6411" s="32" t="s">
        <v>2392</v>
      </c>
      <c r="AB6411">
        <v>208.99</v>
      </c>
      <c r="AC6411">
        <f t="shared" si="208"/>
        <v>7.4611336032388671</v>
      </c>
      <c r="AD6411" s="42">
        <v>-1.3965557914602411E-2</v>
      </c>
      <c r="AF6411" s="32" t="s">
        <v>2392</v>
      </c>
      <c r="AG6411">
        <v>208.99</v>
      </c>
      <c r="AH6411">
        <f t="shared" si="209"/>
        <v>7.4611336032388671</v>
      </c>
      <c r="AI6411" s="180">
        <v>-1.3965557914602411E-2</v>
      </c>
      <c r="AJ6411" s="42">
        <f ca="1">_xlfn.NORM.INV(RAND(),VAR!$F$6,VAR!$F$7)</f>
        <v>8.0310244993760573E-3</v>
      </c>
    </row>
    <row r="6412" spans="27:36" x14ac:dyDescent="0.25">
      <c r="AA6412" s="32" t="s">
        <v>5201</v>
      </c>
      <c r="AB6412">
        <v>24.7</v>
      </c>
      <c r="AC6412">
        <f t="shared" si="208"/>
        <v>-0.93548892603426659</v>
      </c>
      <c r="AD6412" s="42">
        <v>-1.3972055888223589E-2</v>
      </c>
      <c r="AF6412" s="32" t="s">
        <v>5201</v>
      </c>
      <c r="AG6412">
        <v>24.7</v>
      </c>
      <c r="AH6412">
        <f t="shared" si="209"/>
        <v>-0.93548892603426659</v>
      </c>
      <c r="AI6412" s="180">
        <v>-1.3972055888223589E-2</v>
      </c>
      <c r="AJ6412" s="42">
        <f ca="1">_xlfn.NORM.INV(RAND(),VAR!$F$6,VAR!$F$7)</f>
        <v>-2.0646229282613171E-2</v>
      </c>
    </row>
    <row r="6413" spans="27:36" x14ac:dyDescent="0.25">
      <c r="AA6413" s="32" t="s">
        <v>401</v>
      </c>
      <c r="AB6413">
        <v>382.88</v>
      </c>
      <c r="AC6413">
        <f t="shared" si="208"/>
        <v>134.77304964539007</v>
      </c>
      <c r="AD6413" s="42">
        <v>-1.3983672838711381E-2</v>
      </c>
      <c r="AF6413" s="32" t="s">
        <v>401</v>
      </c>
      <c r="AG6413">
        <v>382.88</v>
      </c>
      <c r="AH6413">
        <f t="shared" si="209"/>
        <v>134.77304964539007</v>
      </c>
      <c r="AI6413" s="180">
        <v>-1.3983672838711381E-2</v>
      </c>
      <c r="AJ6413" s="42">
        <f ca="1">_xlfn.NORM.INV(RAND(),VAR!$F$6,VAR!$F$7)</f>
        <v>4.7231160487122845E-3</v>
      </c>
    </row>
    <row r="6414" spans="27:36" x14ac:dyDescent="0.25">
      <c r="AA6414" s="32" t="s">
        <v>7758</v>
      </c>
      <c r="AB6414">
        <v>2.82</v>
      </c>
      <c r="AC6414">
        <f t="shared" si="208"/>
        <v>-0.98057717473655215</v>
      </c>
      <c r="AD6414" s="42">
        <v>-1.3986013986013957E-2</v>
      </c>
      <c r="AF6414" s="32" t="s">
        <v>7758</v>
      </c>
      <c r="AG6414">
        <v>2.82</v>
      </c>
      <c r="AH6414">
        <f t="shared" si="209"/>
        <v>-0.98057717473655215</v>
      </c>
      <c r="AI6414" s="180">
        <v>-1.3986013986013957E-2</v>
      </c>
      <c r="AJ6414" s="42">
        <f ca="1">_xlfn.NORM.INV(RAND(),VAR!$F$6,VAR!$F$7)</f>
        <v>-2.0462933469294099E-3</v>
      </c>
    </row>
    <row r="6415" spans="27:36" x14ac:dyDescent="0.25">
      <c r="AA6415" s="32" t="s">
        <v>1722</v>
      </c>
      <c r="AB6415">
        <v>145.19</v>
      </c>
      <c r="AC6415">
        <f t="shared" si="208"/>
        <v>7.955981857387151E-2</v>
      </c>
      <c r="AD6415" s="42">
        <v>-1.3989813242784366E-2</v>
      </c>
      <c r="AF6415" s="32" t="s">
        <v>1722</v>
      </c>
      <c r="AG6415">
        <v>145.19</v>
      </c>
      <c r="AH6415">
        <f t="shared" si="209"/>
        <v>7.955981857387151E-2</v>
      </c>
      <c r="AI6415" s="180">
        <v>-1.3989813242784366E-2</v>
      </c>
      <c r="AJ6415" s="42">
        <f ca="1">_xlfn.NORM.INV(RAND(),VAR!$F$6,VAR!$F$7)</f>
        <v>1.017298330492589E-2</v>
      </c>
    </row>
    <row r="6416" spans="27:36" x14ac:dyDescent="0.25">
      <c r="AA6416" s="32" t="s">
        <v>3198</v>
      </c>
      <c r="AB6416">
        <v>134.49</v>
      </c>
      <c r="AC6416">
        <f t="shared" si="208"/>
        <v>16.375968992248062</v>
      </c>
      <c r="AD6416" s="42">
        <v>-1.4002932551319569E-2</v>
      </c>
      <c r="AF6416" s="32" t="s">
        <v>3198</v>
      </c>
      <c r="AG6416">
        <v>134.49</v>
      </c>
      <c r="AH6416">
        <f t="shared" si="209"/>
        <v>16.375968992248062</v>
      </c>
      <c r="AI6416" s="180">
        <v>-1.4002932551319569E-2</v>
      </c>
      <c r="AJ6416" s="42">
        <f ca="1">_xlfn.NORM.INV(RAND(),VAR!$F$6,VAR!$F$7)</f>
        <v>-2.375891474078368E-2</v>
      </c>
    </row>
    <row r="6417" spans="27:36" x14ac:dyDescent="0.25">
      <c r="AA6417" s="32" t="s">
        <v>6184</v>
      </c>
      <c r="AB6417">
        <v>7.74</v>
      </c>
      <c r="AC6417">
        <f t="shared" si="208"/>
        <v>-0.21421319796954308</v>
      </c>
      <c r="AD6417" s="42">
        <v>-1.4012738853503071E-2</v>
      </c>
      <c r="AF6417" s="32" t="s">
        <v>6184</v>
      </c>
      <c r="AG6417">
        <v>7.74</v>
      </c>
      <c r="AH6417">
        <f t="shared" si="209"/>
        <v>-0.21421319796954308</v>
      </c>
      <c r="AI6417" s="180">
        <v>-1.4012738853503071E-2</v>
      </c>
      <c r="AJ6417" s="42">
        <f ca="1">_xlfn.NORM.INV(RAND(),VAR!$F$6,VAR!$F$7)</f>
        <v>-1.7941667375858967E-2</v>
      </c>
    </row>
    <row r="6418" spans="27:36" x14ac:dyDescent="0.25">
      <c r="AA6418" s="32" t="s">
        <v>6944</v>
      </c>
      <c r="AB6418">
        <v>9.85</v>
      </c>
      <c r="AC6418">
        <f t="shared" si="208"/>
        <v>-0.94376248929489015</v>
      </c>
      <c r="AD6418" s="42">
        <v>-1.4014014014014031E-2</v>
      </c>
      <c r="AF6418" s="32" t="s">
        <v>6944</v>
      </c>
      <c r="AG6418">
        <v>9.85</v>
      </c>
      <c r="AH6418">
        <f t="shared" si="209"/>
        <v>-0.94376248929489015</v>
      </c>
      <c r="AI6418" s="180">
        <v>-1.4014014014014031E-2</v>
      </c>
      <c r="AJ6418" s="42">
        <f ca="1">_xlfn.NORM.INV(RAND(),VAR!$F$6,VAR!$F$7)</f>
        <v>-6.3861018720939486E-4</v>
      </c>
    </row>
    <row r="6419" spans="27:36" x14ac:dyDescent="0.25">
      <c r="AA6419" s="32" t="s">
        <v>1303</v>
      </c>
      <c r="AB6419">
        <v>175.15</v>
      </c>
      <c r="AC6419">
        <f t="shared" si="208"/>
        <v>4.2979431336963092</v>
      </c>
      <c r="AD6419" s="42">
        <v>-1.4017113262778547E-2</v>
      </c>
      <c r="AF6419" s="32" t="s">
        <v>1303</v>
      </c>
      <c r="AG6419">
        <v>175.15</v>
      </c>
      <c r="AH6419">
        <f t="shared" si="209"/>
        <v>4.2979431336963092</v>
      </c>
      <c r="AI6419" s="180">
        <v>-1.4017113262778547E-2</v>
      </c>
      <c r="AJ6419" s="42">
        <f ca="1">_xlfn.NORM.INV(RAND(),VAR!$F$6,VAR!$F$7)</f>
        <v>1.0965700444155997E-2</v>
      </c>
    </row>
    <row r="6420" spans="27:36" x14ac:dyDescent="0.25">
      <c r="AA6420" s="32" t="s">
        <v>5012</v>
      </c>
      <c r="AB6420">
        <v>33.06</v>
      </c>
      <c r="AC6420">
        <f t="shared" si="208"/>
        <v>2.1336492890995262</v>
      </c>
      <c r="AD6420" s="42">
        <v>-1.4017297942141349E-2</v>
      </c>
      <c r="AF6420" s="32" t="s">
        <v>5012</v>
      </c>
      <c r="AG6420">
        <v>33.06</v>
      </c>
      <c r="AH6420">
        <f t="shared" si="209"/>
        <v>2.1336492890995262</v>
      </c>
      <c r="AI6420" s="180">
        <v>-1.4017297942141349E-2</v>
      </c>
      <c r="AJ6420" s="42">
        <f ca="1">_xlfn.NORM.INV(RAND(),VAR!$F$6,VAR!$F$7)</f>
        <v>1.6141771132865843E-2</v>
      </c>
    </row>
    <row r="6421" spans="27:36" x14ac:dyDescent="0.25">
      <c r="AA6421" s="32" t="s">
        <v>6897</v>
      </c>
      <c r="AB6421">
        <v>10.55</v>
      </c>
      <c r="AC6421">
        <f t="shared" si="208"/>
        <v>0.5007112375533429</v>
      </c>
      <c r="AD6421" s="42">
        <v>-1.4018691588784882E-2</v>
      </c>
      <c r="AF6421" s="32" t="s">
        <v>6897</v>
      </c>
      <c r="AG6421">
        <v>10.55</v>
      </c>
      <c r="AH6421">
        <f t="shared" si="209"/>
        <v>0.5007112375533429</v>
      </c>
      <c r="AI6421" s="180">
        <v>-1.4018691588784882E-2</v>
      </c>
      <c r="AJ6421" s="42">
        <f ca="1">_xlfn.NORM.INV(RAND(),VAR!$F$6,VAR!$F$7)</f>
        <v>-5.0979979431974073E-3</v>
      </c>
    </row>
    <row r="6422" spans="27:36" x14ac:dyDescent="0.25">
      <c r="AA6422" s="32" t="s">
        <v>5997</v>
      </c>
      <c r="AB6422">
        <v>7.03</v>
      </c>
      <c r="AC6422">
        <f t="shared" si="208"/>
        <v>-0.95532536858159633</v>
      </c>
      <c r="AD6422" s="42">
        <v>-1.4025245441795176E-2</v>
      </c>
      <c r="AF6422" s="32" t="s">
        <v>5997</v>
      </c>
      <c r="AG6422">
        <v>7.03</v>
      </c>
      <c r="AH6422">
        <f t="shared" si="209"/>
        <v>-0.95532536858159633</v>
      </c>
      <c r="AI6422" s="180">
        <v>-1.4025245441795176E-2</v>
      </c>
      <c r="AJ6422" s="42">
        <f ca="1">_xlfn.NORM.INV(RAND(),VAR!$F$6,VAR!$F$7)</f>
        <v>-1.6763468084096771E-2</v>
      </c>
    </row>
    <row r="6423" spans="27:36" x14ac:dyDescent="0.25">
      <c r="AA6423" s="32" t="s">
        <v>1489</v>
      </c>
      <c r="AB6423">
        <v>157.36000000000001</v>
      </c>
      <c r="AC6423">
        <f t="shared" si="208"/>
        <v>17.666666666666668</v>
      </c>
      <c r="AD6423" s="42">
        <v>-1.4035087719298178E-2</v>
      </c>
      <c r="AF6423" s="32" t="s">
        <v>1489</v>
      </c>
      <c r="AG6423">
        <v>157.36000000000001</v>
      </c>
      <c r="AH6423">
        <f t="shared" si="209"/>
        <v>17.666666666666668</v>
      </c>
      <c r="AI6423" s="180">
        <v>-1.4035087719298178E-2</v>
      </c>
      <c r="AJ6423" s="42">
        <f ca="1">_xlfn.NORM.INV(RAND(),VAR!$F$6,VAR!$F$7)</f>
        <v>1.5083365039867533E-2</v>
      </c>
    </row>
    <row r="6424" spans="27:36" x14ac:dyDescent="0.25">
      <c r="AA6424" s="32" t="s">
        <v>6975</v>
      </c>
      <c r="AB6424">
        <v>8.43</v>
      </c>
      <c r="AC6424">
        <f t="shared" si="208"/>
        <v>-0.73305889803673208</v>
      </c>
      <c r="AD6424" s="42">
        <v>-1.40350877192984E-2</v>
      </c>
      <c r="AF6424" s="32" t="s">
        <v>6975</v>
      </c>
      <c r="AG6424">
        <v>8.43</v>
      </c>
      <c r="AH6424">
        <f t="shared" si="209"/>
        <v>-0.73305889803673208</v>
      </c>
      <c r="AI6424" s="180">
        <v>-1.40350877192984E-2</v>
      </c>
      <c r="AJ6424" s="42">
        <f ca="1">_xlfn.NORM.INV(RAND(),VAR!$F$6,VAR!$F$7)</f>
        <v>-7.9177430169167073E-3</v>
      </c>
    </row>
    <row r="6425" spans="27:36" x14ac:dyDescent="0.25">
      <c r="AA6425" s="32" t="s">
        <v>5051</v>
      </c>
      <c r="AB6425">
        <v>31.58</v>
      </c>
      <c r="AC6425">
        <f t="shared" si="208"/>
        <v>-0.4701342281879195</v>
      </c>
      <c r="AD6425" s="42">
        <v>-1.4049328754292989E-2</v>
      </c>
      <c r="AF6425" s="32" t="s">
        <v>5051</v>
      </c>
      <c r="AG6425">
        <v>31.58</v>
      </c>
      <c r="AH6425">
        <f t="shared" si="209"/>
        <v>-0.4701342281879195</v>
      </c>
      <c r="AI6425" s="180">
        <v>-1.4049328754292989E-2</v>
      </c>
      <c r="AJ6425" s="42">
        <f ca="1">_xlfn.NORM.INV(RAND(),VAR!$F$6,VAR!$F$7)</f>
        <v>1.3316071586088525E-2</v>
      </c>
    </row>
    <row r="6426" spans="27:36" x14ac:dyDescent="0.25">
      <c r="AA6426" s="32" t="s">
        <v>4099</v>
      </c>
      <c r="AB6426">
        <v>59.6</v>
      </c>
      <c r="AC6426">
        <f t="shared" si="208"/>
        <v>0.70139880102769059</v>
      </c>
      <c r="AD6426" s="42">
        <v>-1.4061207609594728E-2</v>
      </c>
      <c r="AF6426" s="32" t="s">
        <v>4099</v>
      </c>
      <c r="AG6426">
        <v>59.6</v>
      </c>
      <c r="AH6426">
        <f t="shared" si="209"/>
        <v>0.70139880102769059</v>
      </c>
      <c r="AI6426" s="180">
        <v>-1.4061207609594728E-2</v>
      </c>
      <c r="AJ6426" s="42">
        <f ca="1">_xlfn.NORM.INV(RAND(),VAR!$F$6,VAR!$F$7)</f>
        <v>-3.1921324210359141E-2</v>
      </c>
    </row>
    <row r="6427" spans="27:36" x14ac:dyDescent="0.25">
      <c r="AA6427" s="32" t="s">
        <v>4398</v>
      </c>
      <c r="AB6427">
        <v>35.03</v>
      </c>
      <c r="AC6427">
        <f t="shared" si="208"/>
        <v>-0.8193305482490072</v>
      </c>
      <c r="AD6427" s="42">
        <v>-1.4072614691809759E-2</v>
      </c>
      <c r="AF6427" s="32" t="s">
        <v>4398</v>
      </c>
      <c r="AG6427">
        <v>35.03</v>
      </c>
      <c r="AH6427">
        <f t="shared" si="209"/>
        <v>-0.8193305482490072</v>
      </c>
      <c r="AI6427" s="180">
        <v>-1.4072614691809759E-2</v>
      </c>
      <c r="AJ6427" s="42">
        <f ca="1">_xlfn.NORM.INV(RAND(),VAR!$F$6,VAR!$F$7)</f>
        <v>2.7572554393248332E-2</v>
      </c>
    </row>
    <row r="6428" spans="27:36" x14ac:dyDescent="0.25">
      <c r="AA6428" s="32" t="s">
        <v>1880</v>
      </c>
      <c r="AB6428">
        <v>193.89</v>
      </c>
      <c r="AC6428">
        <f t="shared" si="208"/>
        <v>0.44284863819020681</v>
      </c>
      <c r="AD6428" s="42">
        <v>-1.4085223227906063E-2</v>
      </c>
      <c r="AF6428" s="32" t="s">
        <v>1880</v>
      </c>
      <c r="AG6428">
        <v>193.89</v>
      </c>
      <c r="AH6428">
        <f t="shared" si="209"/>
        <v>0.44284863819020681</v>
      </c>
      <c r="AI6428" s="180">
        <v>-1.4085223227906063E-2</v>
      </c>
      <c r="AJ6428" s="42">
        <f ca="1">_xlfn.NORM.INV(RAND(),VAR!$F$6,VAR!$F$7)</f>
        <v>-1.996365533282995E-3</v>
      </c>
    </row>
    <row r="6429" spans="27:36" x14ac:dyDescent="0.25">
      <c r="AA6429" s="32" t="s">
        <v>2865</v>
      </c>
      <c r="AB6429">
        <v>134.38</v>
      </c>
      <c r="AC6429">
        <f t="shared" si="208"/>
        <v>2.1485473289597001</v>
      </c>
      <c r="AD6429" s="42">
        <v>-1.4086573734409469E-2</v>
      </c>
      <c r="AF6429" s="32" t="s">
        <v>2865</v>
      </c>
      <c r="AG6429">
        <v>134.38</v>
      </c>
      <c r="AH6429">
        <f t="shared" si="209"/>
        <v>2.1485473289597001</v>
      </c>
      <c r="AI6429" s="180">
        <v>-1.4086573734409469E-2</v>
      </c>
      <c r="AJ6429" s="42">
        <f ca="1">_xlfn.NORM.INV(RAND(),VAR!$F$6,VAR!$F$7)</f>
        <v>1.7485910628042695E-2</v>
      </c>
    </row>
    <row r="6430" spans="27:36" x14ac:dyDescent="0.25">
      <c r="AA6430" s="32" t="s">
        <v>4289</v>
      </c>
      <c r="AB6430">
        <v>42.68</v>
      </c>
      <c r="AC6430">
        <f t="shared" si="208"/>
        <v>-0.29871837002957602</v>
      </c>
      <c r="AD6430" s="42">
        <v>-1.4091014091014098E-2</v>
      </c>
      <c r="AF6430" s="32" t="s">
        <v>4289</v>
      </c>
      <c r="AG6430">
        <v>42.68</v>
      </c>
      <c r="AH6430">
        <f t="shared" si="209"/>
        <v>-0.29871837002957602</v>
      </c>
      <c r="AI6430" s="180">
        <v>-1.4091014091014098E-2</v>
      </c>
      <c r="AJ6430" s="42">
        <f ca="1">_xlfn.NORM.INV(RAND(),VAR!$F$6,VAR!$F$7)</f>
        <v>6.1268584992654656E-3</v>
      </c>
    </row>
    <row r="6431" spans="27:36" x14ac:dyDescent="0.25">
      <c r="AA6431" s="32" t="s">
        <v>3941</v>
      </c>
      <c r="AB6431">
        <v>60.86</v>
      </c>
      <c r="AC6431">
        <f t="shared" si="208"/>
        <v>7.7191977077363898</v>
      </c>
      <c r="AD6431" s="42">
        <v>-1.4093633565527286E-2</v>
      </c>
      <c r="AF6431" s="32" t="s">
        <v>3941</v>
      </c>
      <c r="AG6431">
        <v>60.86</v>
      </c>
      <c r="AH6431">
        <f t="shared" si="209"/>
        <v>7.7191977077363898</v>
      </c>
      <c r="AI6431" s="180">
        <v>-1.4093633565527286E-2</v>
      </c>
      <c r="AJ6431" s="42">
        <f ca="1">_xlfn.NORM.INV(RAND(),VAR!$F$6,VAR!$F$7)</f>
        <v>-3.1216570293662186E-3</v>
      </c>
    </row>
    <row r="6432" spans="27:36" x14ac:dyDescent="0.25">
      <c r="AA6432" s="32" t="s">
        <v>6018</v>
      </c>
      <c r="AB6432">
        <v>6.98</v>
      </c>
      <c r="AC6432">
        <f t="shared" si="208"/>
        <v>-0.77742346938775508</v>
      </c>
      <c r="AD6432" s="42">
        <v>-1.412429378531066E-2</v>
      </c>
      <c r="AF6432" s="32" t="s">
        <v>6018</v>
      </c>
      <c r="AG6432">
        <v>6.98</v>
      </c>
      <c r="AH6432">
        <f t="shared" si="209"/>
        <v>-0.77742346938775508</v>
      </c>
      <c r="AI6432" s="180">
        <v>-1.412429378531066E-2</v>
      </c>
      <c r="AJ6432" s="42">
        <f ca="1">_xlfn.NORM.INV(RAND(),VAR!$F$6,VAR!$F$7)</f>
        <v>1.9746356088803544E-2</v>
      </c>
    </row>
    <row r="6433" spans="27:36" x14ac:dyDescent="0.25">
      <c r="AA6433" s="32" t="s">
        <v>4931</v>
      </c>
      <c r="AB6433">
        <v>31.36</v>
      </c>
      <c r="AC6433">
        <f t="shared" si="208"/>
        <v>-0.82320441988950277</v>
      </c>
      <c r="AD6433" s="42">
        <v>-1.4146494812951826E-2</v>
      </c>
      <c r="AF6433" s="32" t="s">
        <v>4931</v>
      </c>
      <c r="AG6433">
        <v>31.36</v>
      </c>
      <c r="AH6433">
        <f t="shared" si="209"/>
        <v>-0.82320441988950277</v>
      </c>
      <c r="AI6433" s="180">
        <v>-1.4146494812951826E-2</v>
      </c>
      <c r="AJ6433" s="42">
        <f ca="1">_xlfn.NORM.INV(RAND(),VAR!$F$6,VAR!$F$7)</f>
        <v>-6.965940619695043E-3</v>
      </c>
    </row>
    <row r="6434" spans="27:36" x14ac:dyDescent="0.25">
      <c r="AA6434" s="32" t="s">
        <v>2202</v>
      </c>
      <c r="AB6434">
        <v>177.38</v>
      </c>
      <c r="AC6434">
        <f t="shared" si="208"/>
        <v>-7.5134261431774374E-2</v>
      </c>
      <c r="AD6434" s="42">
        <v>-1.4172178069249197E-2</v>
      </c>
      <c r="AF6434" s="32" t="s">
        <v>2202</v>
      </c>
      <c r="AG6434">
        <v>177.38</v>
      </c>
      <c r="AH6434">
        <f t="shared" si="209"/>
        <v>-7.5134261431774374E-2</v>
      </c>
      <c r="AI6434" s="180">
        <v>-1.4172178069249197E-2</v>
      </c>
      <c r="AJ6434" s="42">
        <f ca="1">_xlfn.NORM.INV(RAND(),VAR!$F$6,VAR!$F$7)</f>
        <v>-4.0498959173001885E-3</v>
      </c>
    </row>
    <row r="6435" spans="27:36" x14ac:dyDescent="0.25">
      <c r="AA6435" s="32" t="s">
        <v>2346</v>
      </c>
      <c r="AB6435">
        <v>191.79</v>
      </c>
      <c r="AC6435">
        <f t="shared" si="208"/>
        <v>1.5868626922039382</v>
      </c>
      <c r="AD6435" s="42">
        <v>-1.4186584425597615E-2</v>
      </c>
      <c r="AF6435" s="32" t="s">
        <v>2346</v>
      </c>
      <c r="AG6435">
        <v>191.79</v>
      </c>
      <c r="AH6435">
        <f t="shared" si="209"/>
        <v>1.5868626922039382</v>
      </c>
      <c r="AI6435" s="180">
        <v>-1.4186584425597615E-2</v>
      </c>
      <c r="AJ6435" s="42">
        <f ca="1">_xlfn.NORM.INV(RAND(),VAR!$F$6,VAR!$F$7)</f>
        <v>3.6956578986755674E-2</v>
      </c>
    </row>
    <row r="6436" spans="27:36" x14ac:dyDescent="0.25">
      <c r="AA6436" s="32" t="s">
        <v>3895</v>
      </c>
      <c r="AB6436">
        <v>74.14</v>
      </c>
      <c r="AC6436">
        <f t="shared" si="208"/>
        <v>-0.27192379455956006</v>
      </c>
      <c r="AD6436" s="42">
        <v>-1.422683153835913E-2</v>
      </c>
      <c r="AF6436" s="32" t="s">
        <v>3895</v>
      </c>
      <c r="AG6436">
        <v>74.14</v>
      </c>
      <c r="AH6436">
        <f t="shared" si="209"/>
        <v>-0.27192379455956006</v>
      </c>
      <c r="AI6436" s="180">
        <v>-1.422683153835913E-2</v>
      </c>
      <c r="AJ6436" s="42">
        <f ca="1">_xlfn.NORM.INV(RAND(),VAR!$F$6,VAR!$F$7)</f>
        <v>4.3875511903521775E-3</v>
      </c>
    </row>
    <row r="6437" spans="27:36" x14ac:dyDescent="0.25">
      <c r="AA6437" s="32" t="s">
        <v>3596</v>
      </c>
      <c r="AB6437">
        <v>101.83</v>
      </c>
      <c r="AC6437">
        <f t="shared" si="208"/>
        <v>-0.38903221935561283</v>
      </c>
      <c r="AD6437" s="42">
        <v>-1.4230396902226494E-2</v>
      </c>
      <c r="AF6437" s="32" t="s">
        <v>3596</v>
      </c>
      <c r="AG6437">
        <v>101.83</v>
      </c>
      <c r="AH6437">
        <f t="shared" si="209"/>
        <v>-0.38903221935561283</v>
      </c>
      <c r="AI6437" s="180">
        <v>-1.4230396902226494E-2</v>
      </c>
      <c r="AJ6437" s="42">
        <f ca="1">_xlfn.NORM.INV(RAND(),VAR!$F$6,VAR!$F$7)</f>
        <v>4.0146996204136172E-3</v>
      </c>
    </row>
    <row r="6438" spans="27:36" x14ac:dyDescent="0.25">
      <c r="AA6438" s="32" t="s">
        <v>1752</v>
      </c>
      <c r="AB6438">
        <v>166.67</v>
      </c>
      <c r="AC6438">
        <f t="shared" si="208"/>
        <v>4.4843698585060867</v>
      </c>
      <c r="AD6438" s="42">
        <v>-1.4253607759640574E-2</v>
      </c>
      <c r="AF6438" s="32" t="s">
        <v>1752</v>
      </c>
      <c r="AG6438">
        <v>166.67</v>
      </c>
      <c r="AH6438">
        <f t="shared" si="209"/>
        <v>4.4843698585060867</v>
      </c>
      <c r="AI6438" s="180">
        <v>-1.4253607759640574E-2</v>
      </c>
      <c r="AJ6438" s="42">
        <f ca="1">_xlfn.NORM.INV(RAND(),VAR!$F$6,VAR!$F$7)</f>
        <v>2.8009820951624877E-2</v>
      </c>
    </row>
    <row r="6439" spans="27:36" x14ac:dyDescent="0.25">
      <c r="AA6439" s="32" t="s">
        <v>5068</v>
      </c>
      <c r="AB6439">
        <v>30.39</v>
      </c>
      <c r="AC6439">
        <f t="shared" si="208"/>
        <v>-0.7883262520025075</v>
      </c>
      <c r="AD6439" s="42">
        <v>-1.4271813168991176E-2</v>
      </c>
      <c r="AF6439" s="32" t="s">
        <v>5068</v>
      </c>
      <c r="AG6439">
        <v>30.39</v>
      </c>
      <c r="AH6439">
        <f t="shared" si="209"/>
        <v>-0.7883262520025075</v>
      </c>
      <c r="AI6439" s="180">
        <v>-1.4271813168991176E-2</v>
      </c>
      <c r="AJ6439" s="42">
        <f ca="1">_xlfn.NORM.INV(RAND(),VAR!$F$6,VAR!$F$7)</f>
        <v>-6.9490726749096973E-3</v>
      </c>
    </row>
    <row r="6440" spans="27:36" x14ac:dyDescent="0.25">
      <c r="AA6440" s="32" t="s">
        <v>3282</v>
      </c>
      <c r="AB6440">
        <v>143.57</v>
      </c>
      <c r="AC6440">
        <f t="shared" si="208"/>
        <v>15.005574136008917</v>
      </c>
      <c r="AD6440" s="42">
        <v>-1.4280810161345747E-2</v>
      </c>
      <c r="AF6440" s="32" t="s">
        <v>3282</v>
      </c>
      <c r="AG6440">
        <v>143.57</v>
      </c>
      <c r="AH6440">
        <f t="shared" si="209"/>
        <v>15.005574136008917</v>
      </c>
      <c r="AI6440" s="180">
        <v>-1.4280810161345747E-2</v>
      </c>
      <c r="AJ6440" s="42">
        <f ca="1">_xlfn.NORM.INV(RAND(),VAR!$F$6,VAR!$F$7)</f>
        <v>7.5697218810264052E-3</v>
      </c>
    </row>
    <row r="6441" spans="27:36" x14ac:dyDescent="0.25">
      <c r="AA6441" s="32" t="s">
        <v>5789</v>
      </c>
      <c r="AB6441">
        <v>8.9700000000000006</v>
      </c>
      <c r="AC6441">
        <f t="shared" si="208"/>
        <v>-0.94693563653573121</v>
      </c>
      <c r="AD6441" s="42">
        <v>-1.4285714285714124E-2</v>
      </c>
      <c r="AF6441" s="32" t="s">
        <v>5789</v>
      </c>
      <c r="AG6441">
        <v>8.9700000000000006</v>
      </c>
      <c r="AH6441">
        <f t="shared" si="209"/>
        <v>-0.94693563653573121</v>
      </c>
      <c r="AI6441" s="180">
        <v>-1.4285714285714124E-2</v>
      </c>
      <c r="AJ6441" s="42">
        <f ca="1">_xlfn.NORM.INV(RAND(),VAR!$F$6,VAR!$F$7)</f>
        <v>1.9535278818330155E-3</v>
      </c>
    </row>
    <row r="6442" spans="27:36" x14ac:dyDescent="0.25">
      <c r="AA6442" s="32" t="s">
        <v>1741</v>
      </c>
      <c r="AB6442">
        <v>169.04</v>
      </c>
      <c r="AC6442">
        <f t="shared" si="208"/>
        <v>-0.56397028477094513</v>
      </c>
      <c r="AD6442" s="42">
        <v>-1.4286547320543574E-2</v>
      </c>
      <c r="AF6442" s="32" t="s">
        <v>1741</v>
      </c>
      <c r="AG6442">
        <v>169.04</v>
      </c>
      <c r="AH6442">
        <f t="shared" si="209"/>
        <v>-0.56397028477094513</v>
      </c>
      <c r="AI6442" s="180">
        <v>-1.4286547320543574E-2</v>
      </c>
      <c r="AJ6442" s="42">
        <f ca="1">_xlfn.NORM.INV(RAND(),VAR!$F$6,VAR!$F$7)</f>
        <v>2.2738053975566705E-2</v>
      </c>
    </row>
    <row r="6443" spans="27:36" x14ac:dyDescent="0.25">
      <c r="AA6443" s="32" t="s">
        <v>808</v>
      </c>
      <c r="AB6443">
        <v>387.68</v>
      </c>
      <c r="AC6443">
        <f t="shared" si="208"/>
        <v>50.145118733509236</v>
      </c>
      <c r="AD6443" s="42">
        <v>-1.4289346554792748E-2</v>
      </c>
      <c r="AF6443" s="32" t="s">
        <v>808</v>
      </c>
      <c r="AG6443">
        <v>387.68</v>
      </c>
      <c r="AH6443">
        <f t="shared" si="209"/>
        <v>50.145118733509236</v>
      </c>
      <c r="AI6443" s="180">
        <v>-1.4289346554792748E-2</v>
      </c>
      <c r="AJ6443" s="42">
        <f ca="1">_xlfn.NORM.INV(RAND(),VAR!$F$6,VAR!$F$7)</f>
        <v>3.2901462042111973E-2</v>
      </c>
    </row>
    <row r="6444" spans="27:36" x14ac:dyDescent="0.25">
      <c r="AA6444" s="32" t="s">
        <v>7048</v>
      </c>
      <c r="AB6444">
        <v>7.58</v>
      </c>
      <c r="AC6444">
        <f t="shared" si="208"/>
        <v>-8.2324455205811109E-2</v>
      </c>
      <c r="AD6444" s="42">
        <v>-1.4304291287386306E-2</v>
      </c>
      <c r="AF6444" s="32" t="s">
        <v>7048</v>
      </c>
      <c r="AG6444">
        <v>7.58</v>
      </c>
      <c r="AH6444">
        <f t="shared" si="209"/>
        <v>-8.2324455205811109E-2</v>
      </c>
      <c r="AI6444" s="180">
        <v>-1.4304291287386306E-2</v>
      </c>
      <c r="AJ6444" s="42">
        <f ca="1">_xlfn.NORM.INV(RAND(),VAR!$F$6,VAR!$F$7)</f>
        <v>-5.3643471728412216E-3</v>
      </c>
    </row>
    <row r="6445" spans="27:36" x14ac:dyDescent="0.25">
      <c r="AA6445" s="32" t="s">
        <v>6365</v>
      </c>
      <c r="AB6445">
        <v>8.26</v>
      </c>
      <c r="AC6445">
        <f t="shared" si="208"/>
        <v>-0.93928256395177889</v>
      </c>
      <c r="AD6445" s="42">
        <v>-1.4319809069212486E-2</v>
      </c>
      <c r="AF6445" s="32" t="s">
        <v>6365</v>
      </c>
      <c r="AG6445">
        <v>8.26</v>
      </c>
      <c r="AH6445">
        <f t="shared" si="209"/>
        <v>-0.93928256395177889</v>
      </c>
      <c r="AI6445" s="180">
        <v>-1.4319809069212486E-2</v>
      </c>
      <c r="AJ6445" s="42">
        <f ca="1">_xlfn.NORM.INV(RAND(),VAR!$F$6,VAR!$F$7)</f>
        <v>-2.2433236409291558E-2</v>
      </c>
    </row>
    <row r="6446" spans="27:36" x14ac:dyDescent="0.25">
      <c r="AA6446" s="32" t="s">
        <v>3211</v>
      </c>
      <c r="AB6446">
        <v>136.04</v>
      </c>
      <c r="AC6446">
        <f t="shared" si="208"/>
        <v>3.1261753108886863</v>
      </c>
      <c r="AD6446" s="42">
        <v>-1.4345746993189579E-2</v>
      </c>
      <c r="AF6446" s="32" t="s">
        <v>3211</v>
      </c>
      <c r="AG6446">
        <v>136.04</v>
      </c>
      <c r="AH6446">
        <f t="shared" si="209"/>
        <v>3.1261753108886863</v>
      </c>
      <c r="AI6446" s="180">
        <v>-1.4345746993189579E-2</v>
      </c>
      <c r="AJ6446" s="42">
        <f ca="1">_xlfn.NORM.INV(RAND(),VAR!$F$6,VAR!$F$7)</f>
        <v>-3.3045872664326363E-4</v>
      </c>
    </row>
    <row r="6447" spans="27:36" x14ac:dyDescent="0.25">
      <c r="AA6447" s="32" t="s">
        <v>4750</v>
      </c>
      <c r="AB6447">
        <v>32.97</v>
      </c>
      <c r="AC6447">
        <f t="shared" si="208"/>
        <v>3.0012135922330092</v>
      </c>
      <c r="AD6447" s="42">
        <v>-1.4349775784753493E-2</v>
      </c>
      <c r="AF6447" s="32" t="s">
        <v>4750</v>
      </c>
      <c r="AG6447">
        <v>32.97</v>
      </c>
      <c r="AH6447">
        <f t="shared" si="209"/>
        <v>3.0012135922330092</v>
      </c>
      <c r="AI6447" s="180">
        <v>-1.4349775784753493E-2</v>
      </c>
      <c r="AJ6447" s="42">
        <f ca="1">_xlfn.NORM.INV(RAND(),VAR!$F$6,VAR!$F$7)</f>
        <v>6.8751644247604599E-3</v>
      </c>
    </row>
    <row r="6448" spans="27:36" x14ac:dyDescent="0.25">
      <c r="AA6448" s="32" t="s">
        <v>7186</v>
      </c>
      <c r="AB6448">
        <v>8.24</v>
      </c>
      <c r="AC6448">
        <f t="shared" si="208"/>
        <v>-0.95569416066243684</v>
      </c>
      <c r="AD6448" s="42">
        <v>-1.4354066985645786E-2</v>
      </c>
      <c r="AF6448" s="32" t="s">
        <v>7186</v>
      </c>
      <c r="AG6448">
        <v>8.24</v>
      </c>
      <c r="AH6448">
        <f t="shared" si="209"/>
        <v>-0.95569416066243684</v>
      </c>
      <c r="AI6448" s="180">
        <v>-1.4354066985645786E-2</v>
      </c>
      <c r="AJ6448" s="42">
        <f ca="1">_xlfn.NORM.INV(RAND(),VAR!$F$6,VAR!$F$7)</f>
        <v>-2.4092666264401548E-2</v>
      </c>
    </row>
    <row r="6449" spans="27:36" x14ac:dyDescent="0.25">
      <c r="AA6449" s="32" t="s">
        <v>2409</v>
      </c>
      <c r="AB6449">
        <v>185.98</v>
      </c>
      <c r="AC6449">
        <f t="shared" si="208"/>
        <v>19.849775784753362</v>
      </c>
      <c r="AD6449" s="42">
        <v>-1.4362181355662806E-2</v>
      </c>
      <c r="AF6449" s="32" t="s">
        <v>2409</v>
      </c>
      <c r="AG6449">
        <v>185.98</v>
      </c>
      <c r="AH6449">
        <f t="shared" si="209"/>
        <v>19.849775784753362</v>
      </c>
      <c r="AI6449" s="180">
        <v>-1.4362181355662806E-2</v>
      </c>
      <c r="AJ6449" s="42">
        <f ca="1">_xlfn.NORM.INV(RAND(),VAR!$F$6,VAR!$F$7)</f>
        <v>1.4755356117121055E-2</v>
      </c>
    </row>
    <row r="6450" spans="27:36" x14ac:dyDescent="0.25">
      <c r="AA6450" s="32" t="s">
        <v>6615</v>
      </c>
      <c r="AB6450">
        <v>8.92</v>
      </c>
      <c r="AC6450">
        <f t="shared" si="208"/>
        <v>-0.69731930777061413</v>
      </c>
      <c r="AD6450" s="42">
        <v>-1.436464088397793E-2</v>
      </c>
      <c r="AF6450" s="32" t="s">
        <v>6615</v>
      </c>
      <c r="AG6450">
        <v>8.92</v>
      </c>
      <c r="AH6450">
        <f t="shared" si="209"/>
        <v>-0.69731930777061413</v>
      </c>
      <c r="AI6450" s="180">
        <v>-1.436464088397793E-2</v>
      </c>
      <c r="AJ6450" s="42">
        <f ca="1">_xlfn.NORM.INV(RAND(),VAR!$F$6,VAR!$F$7)</f>
        <v>6.3067274613514473E-3</v>
      </c>
    </row>
    <row r="6451" spans="27:36" x14ac:dyDescent="0.25">
      <c r="AA6451" s="32" t="s">
        <v>5060</v>
      </c>
      <c r="AB6451">
        <v>29.47</v>
      </c>
      <c r="AC6451">
        <f t="shared" si="208"/>
        <v>7.5155052900401254E-2</v>
      </c>
      <c r="AD6451" s="42">
        <v>-1.4381270903010002E-2</v>
      </c>
      <c r="AF6451" s="32" t="s">
        <v>5060</v>
      </c>
      <c r="AG6451">
        <v>29.47</v>
      </c>
      <c r="AH6451">
        <f t="shared" si="209"/>
        <v>7.5155052900401254E-2</v>
      </c>
      <c r="AI6451" s="180">
        <v>-1.4381270903010002E-2</v>
      </c>
      <c r="AJ6451" s="42">
        <f ca="1">_xlfn.NORM.INV(RAND(),VAR!$F$6,VAR!$F$7)</f>
        <v>1.028940061500605E-2</v>
      </c>
    </row>
    <row r="6452" spans="27:36" x14ac:dyDescent="0.25">
      <c r="AA6452" s="32" t="s">
        <v>5184</v>
      </c>
      <c r="AB6452">
        <v>27.41</v>
      </c>
      <c r="AC6452">
        <f t="shared" si="208"/>
        <v>-0.91332532253984322</v>
      </c>
      <c r="AD6452" s="42">
        <v>-1.438331535418913E-2</v>
      </c>
      <c r="AF6452" s="32" t="s">
        <v>5184</v>
      </c>
      <c r="AG6452">
        <v>27.41</v>
      </c>
      <c r="AH6452">
        <f t="shared" si="209"/>
        <v>-0.91332532253984322</v>
      </c>
      <c r="AI6452" s="180">
        <v>-1.438331535418913E-2</v>
      </c>
      <c r="AJ6452" s="42">
        <f ca="1">_xlfn.NORM.INV(RAND(),VAR!$F$6,VAR!$F$7)</f>
        <v>-1.6465042200146478E-2</v>
      </c>
    </row>
    <row r="6453" spans="27:36" x14ac:dyDescent="0.25">
      <c r="AA6453" s="32" t="s">
        <v>991</v>
      </c>
      <c r="AB6453">
        <v>316.24</v>
      </c>
      <c r="AC6453">
        <f t="shared" si="208"/>
        <v>14.403799318071115</v>
      </c>
      <c r="AD6453" s="42">
        <v>-1.4398803216356004E-2</v>
      </c>
      <c r="AF6453" s="32" t="s">
        <v>991</v>
      </c>
      <c r="AG6453">
        <v>316.24</v>
      </c>
      <c r="AH6453">
        <f t="shared" si="209"/>
        <v>14.403799318071115</v>
      </c>
      <c r="AI6453" s="180">
        <v>-1.4398803216356004E-2</v>
      </c>
      <c r="AJ6453" s="42">
        <f ca="1">_xlfn.NORM.INV(RAND(),VAR!$F$6,VAR!$F$7)</f>
        <v>2.3489625398136149E-2</v>
      </c>
    </row>
    <row r="6454" spans="27:36" x14ac:dyDescent="0.25">
      <c r="AA6454" s="32" t="s">
        <v>5246</v>
      </c>
      <c r="AB6454">
        <v>20.53</v>
      </c>
      <c r="AC6454">
        <f t="shared" si="208"/>
        <v>-0.75591487338009744</v>
      </c>
      <c r="AD6454" s="42">
        <v>-1.4402304368698826E-2</v>
      </c>
      <c r="AF6454" s="32" t="s">
        <v>5246</v>
      </c>
      <c r="AG6454">
        <v>20.53</v>
      </c>
      <c r="AH6454">
        <f t="shared" si="209"/>
        <v>-0.75591487338009744</v>
      </c>
      <c r="AI6454" s="180">
        <v>-1.4402304368698826E-2</v>
      </c>
      <c r="AJ6454" s="42">
        <f ca="1">_xlfn.NORM.INV(RAND(),VAR!$F$6,VAR!$F$7)</f>
        <v>1.8360552796357853E-3</v>
      </c>
    </row>
    <row r="6455" spans="27:36" x14ac:dyDescent="0.25">
      <c r="AA6455" s="32" t="s">
        <v>3681</v>
      </c>
      <c r="AB6455">
        <v>84.11</v>
      </c>
      <c r="AC6455">
        <f t="shared" si="208"/>
        <v>-0.51887655874613881</v>
      </c>
      <c r="AD6455" s="42">
        <v>-1.4412936489336836E-2</v>
      </c>
      <c r="AF6455" s="32" t="s">
        <v>3681</v>
      </c>
      <c r="AG6455">
        <v>84.11</v>
      </c>
      <c r="AH6455">
        <f t="shared" si="209"/>
        <v>-0.51887655874613881</v>
      </c>
      <c r="AI6455" s="180">
        <v>-1.4412936489336836E-2</v>
      </c>
      <c r="AJ6455" s="42">
        <f ca="1">_xlfn.NORM.INV(RAND(),VAR!$F$6,VAR!$F$7)</f>
        <v>-1.7848179359507648E-2</v>
      </c>
    </row>
    <row r="6456" spans="27:36" x14ac:dyDescent="0.25">
      <c r="AA6456" s="32" t="s">
        <v>2201</v>
      </c>
      <c r="AB6456">
        <v>174.82</v>
      </c>
      <c r="AC6456">
        <f t="shared" si="208"/>
        <v>0.48960463531015663</v>
      </c>
      <c r="AD6456" s="42">
        <v>-1.4432292253918177E-2</v>
      </c>
      <c r="AF6456" s="32" t="s">
        <v>2201</v>
      </c>
      <c r="AG6456">
        <v>174.82</v>
      </c>
      <c r="AH6456">
        <f t="shared" si="209"/>
        <v>0.48960463531015663</v>
      </c>
      <c r="AI6456" s="180">
        <v>-1.4432292253918177E-2</v>
      </c>
      <c r="AJ6456" s="42">
        <f ca="1">_xlfn.NORM.INV(RAND(),VAR!$F$6,VAR!$F$7)</f>
        <v>9.7489295403798966E-4</v>
      </c>
    </row>
    <row r="6457" spans="27:36" x14ac:dyDescent="0.25">
      <c r="AA6457" s="32" t="s">
        <v>3517</v>
      </c>
      <c r="AB6457">
        <v>117.36</v>
      </c>
      <c r="AC6457">
        <f t="shared" si="208"/>
        <v>-0.32251919413496499</v>
      </c>
      <c r="AD6457" s="42">
        <v>-1.4444071212630138E-2</v>
      </c>
      <c r="AF6457" s="32" t="s">
        <v>3517</v>
      </c>
      <c r="AG6457">
        <v>117.36</v>
      </c>
      <c r="AH6457">
        <f t="shared" si="209"/>
        <v>-0.32251919413496499</v>
      </c>
      <c r="AI6457" s="180">
        <v>-1.4444071212630138E-2</v>
      </c>
      <c r="AJ6457" s="42">
        <f ca="1">_xlfn.NORM.INV(RAND(),VAR!$F$6,VAR!$F$7)</f>
        <v>-2.26825778947971E-3</v>
      </c>
    </row>
    <row r="6458" spans="27:36" x14ac:dyDescent="0.25">
      <c r="AA6458" s="32" t="s">
        <v>1230</v>
      </c>
      <c r="AB6458">
        <v>173.23</v>
      </c>
      <c r="AC6458">
        <f t="shared" si="208"/>
        <v>62.687499999999993</v>
      </c>
      <c r="AD6458" s="42">
        <v>-1.4450702622745726E-2</v>
      </c>
      <c r="AF6458" s="32" t="s">
        <v>1230</v>
      </c>
      <c r="AG6458">
        <v>173.23</v>
      </c>
      <c r="AH6458">
        <f t="shared" si="209"/>
        <v>62.687499999999993</v>
      </c>
      <c r="AI6458" s="180">
        <v>-1.4450702622745726E-2</v>
      </c>
      <c r="AJ6458" s="42">
        <f ca="1">_xlfn.NORM.INV(RAND(),VAR!$F$6,VAR!$F$7)</f>
        <v>-1.5258056801804538E-2</v>
      </c>
    </row>
    <row r="6459" spans="27:36" x14ac:dyDescent="0.25">
      <c r="AA6459" s="32" t="s">
        <v>7704</v>
      </c>
      <c r="AB6459">
        <v>2.72</v>
      </c>
      <c r="AC6459">
        <f t="shared" si="208"/>
        <v>-0.90243902439024393</v>
      </c>
      <c r="AD6459" s="42">
        <v>-1.4492753623188248E-2</v>
      </c>
      <c r="AF6459" s="32" t="s">
        <v>7704</v>
      </c>
      <c r="AG6459">
        <v>2.72</v>
      </c>
      <c r="AH6459">
        <f t="shared" si="209"/>
        <v>-0.90243902439024393</v>
      </c>
      <c r="AI6459" s="180">
        <v>-1.4492753623188248E-2</v>
      </c>
      <c r="AJ6459" s="42">
        <f ca="1">_xlfn.NORM.INV(RAND(),VAR!$F$6,VAR!$F$7)</f>
        <v>-8.561995626609302E-3</v>
      </c>
    </row>
    <row r="6460" spans="27:36" x14ac:dyDescent="0.25">
      <c r="AA6460" s="32" t="s">
        <v>4829</v>
      </c>
      <c r="AB6460">
        <v>27.88</v>
      </c>
      <c r="AC6460">
        <f t="shared" si="208"/>
        <v>2.7322623828647923</v>
      </c>
      <c r="AD6460" s="42">
        <v>-1.4492753623188359E-2</v>
      </c>
      <c r="AF6460" s="32" t="s">
        <v>4829</v>
      </c>
      <c r="AG6460">
        <v>27.88</v>
      </c>
      <c r="AH6460">
        <f t="shared" si="209"/>
        <v>2.7322623828647923</v>
      </c>
      <c r="AI6460" s="180">
        <v>-1.4492753623188359E-2</v>
      </c>
      <c r="AJ6460" s="42">
        <f ca="1">_xlfn.NORM.INV(RAND(),VAR!$F$6,VAR!$F$7)</f>
        <v>8.2137018110547255E-3</v>
      </c>
    </row>
    <row r="6461" spans="27:36" x14ac:dyDescent="0.25">
      <c r="AA6461" s="32" t="s">
        <v>6063</v>
      </c>
      <c r="AB6461">
        <v>7.47</v>
      </c>
      <c r="AC6461">
        <f t="shared" si="208"/>
        <v>0</v>
      </c>
      <c r="AD6461" s="42">
        <v>-1.4511873350923521E-2</v>
      </c>
      <c r="AF6461" s="32" t="s">
        <v>6063</v>
      </c>
      <c r="AG6461">
        <v>7.47</v>
      </c>
      <c r="AH6461">
        <f t="shared" si="209"/>
        <v>0</v>
      </c>
      <c r="AI6461" s="180">
        <v>-1.4511873350923521E-2</v>
      </c>
      <c r="AJ6461" s="42">
        <f ca="1">_xlfn.NORM.INV(RAND(),VAR!$F$6,VAR!$F$7)</f>
        <v>-4.000180609794337E-2</v>
      </c>
    </row>
    <row r="6462" spans="27:36" x14ac:dyDescent="0.25">
      <c r="AA6462" s="32" t="s">
        <v>6166</v>
      </c>
      <c r="AB6462">
        <v>7.47</v>
      </c>
      <c r="AC6462">
        <f t="shared" si="208"/>
        <v>-0.6202338586680225</v>
      </c>
      <c r="AD6462" s="42">
        <v>-1.4511873350923521E-2</v>
      </c>
      <c r="AF6462" s="32" t="s">
        <v>6166</v>
      </c>
      <c r="AG6462">
        <v>7.47</v>
      </c>
      <c r="AH6462">
        <f t="shared" si="209"/>
        <v>-0.6202338586680225</v>
      </c>
      <c r="AI6462" s="180">
        <v>-1.4511873350923521E-2</v>
      </c>
      <c r="AJ6462" s="42">
        <f ca="1">_xlfn.NORM.INV(RAND(),VAR!$F$6,VAR!$F$7)</f>
        <v>1.3122870174178097E-2</v>
      </c>
    </row>
    <row r="6463" spans="27:36" x14ac:dyDescent="0.25">
      <c r="AA6463" s="32" t="s">
        <v>5313</v>
      </c>
      <c r="AB6463">
        <v>19.670000000000002</v>
      </c>
      <c r="AC6463">
        <f t="shared" si="208"/>
        <v>-0.38183532369578876</v>
      </c>
      <c r="AD6463" s="42">
        <v>-1.4529058116232396E-2</v>
      </c>
      <c r="AF6463" s="32" t="s">
        <v>5313</v>
      </c>
      <c r="AG6463">
        <v>19.670000000000002</v>
      </c>
      <c r="AH6463">
        <f t="shared" si="209"/>
        <v>-0.38183532369578876</v>
      </c>
      <c r="AI6463" s="180">
        <v>-1.4529058116232396E-2</v>
      </c>
      <c r="AJ6463" s="42">
        <f ca="1">_xlfn.NORM.INV(RAND(),VAR!$F$6,VAR!$F$7)</f>
        <v>2.3755691077056787E-2</v>
      </c>
    </row>
    <row r="6464" spans="27:36" x14ac:dyDescent="0.25">
      <c r="AA6464" s="32" t="s">
        <v>4493</v>
      </c>
      <c r="AB6464">
        <v>31.82</v>
      </c>
      <c r="AC6464">
        <f t="shared" si="208"/>
        <v>-0.83023900981647458</v>
      </c>
      <c r="AD6464" s="42">
        <v>-1.4555589965933646E-2</v>
      </c>
      <c r="AF6464" s="32" t="s">
        <v>4493</v>
      </c>
      <c r="AG6464">
        <v>31.82</v>
      </c>
      <c r="AH6464">
        <f t="shared" si="209"/>
        <v>-0.83023900981647458</v>
      </c>
      <c r="AI6464" s="180">
        <v>-1.4555589965933646E-2</v>
      </c>
      <c r="AJ6464" s="42">
        <f ca="1">_xlfn.NORM.INV(RAND(),VAR!$F$6,VAR!$F$7)</f>
        <v>-2.8238428147953149E-2</v>
      </c>
    </row>
    <row r="6465" spans="27:36" x14ac:dyDescent="0.25">
      <c r="AA6465" s="32" t="s">
        <v>1863</v>
      </c>
      <c r="AB6465">
        <v>187.44</v>
      </c>
      <c r="AC6465">
        <f t="shared" si="208"/>
        <v>8.6482726640389362E-2</v>
      </c>
      <c r="AD6465" s="42">
        <v>-1.4562851585090186E-2</v>
      </c>
      <c r="AF6465" s="32" t="s">
        <v>1863</v>
      </c>
      <c r="AG6465">
        <v>187.44</v>
      </c>
      <c r="AH6465">
        <f t="shared" si="209"/>
        <v>8.6482726640389362E-2</v>
      </c>
      <c r="AI6465" s="180">
        <v>-1.4562851585090186E-2</v>
      </c>
      <c r="AJ6465" s="42">
        <f ca="1">_xlfn.NORM.INV(RAND(),VAR!$F$6,VAR!$F$7)</f>
        <v>4.346083520540877E-2</v>
      </c>
    </row>
    <row r="6466" spans="27:36" x14ac:dyDescent="0.25">
      <c r="AA6466" s="32" t="s">
        <v>1772</v>
      </c>
      <c r="AB6466">
        <v>172.52</v>
      </c>
      <c r="AC6466">
        <f t="shared" si="208"/>
        <v>1.1080156402737047</v>
      </c>
      <c r="AD6466" s="42">
        <v>-1.4565602330496308E-2</v>
      </c>
      <c r="AF6466" s="32" t="s">
        <v>1772</v>
      </c>
      <c r="AG6466">
        <v>172.52</v>
      </c>
      <c r="AH6466">
        <f t="shared" si="209"/>
        <v>1.1080156402737047</v>
      </c>
      <c r="AI6466" s="180">
        <v>-1.4565602330496308E-2</v>
      </c>
      <c r="AJ6466" s="42">
        <f ca="1">_xlfn.NORM.INV(RAND(),VAR!$F$6,VAR!$F$7)</f>
        <v>1.5411353269092062E-2</v>
      </c>
    </row>
    <row r="6467" spans="27:36" x14ac:dyDescent="0.25">
      <c r="AA6467" s="32" t="s">
        <v>3724</v>
      </c>
      <c r="AB6467">
        <v>81.84</v>
      </c>
      <c r="AC6467">
        <f t="shared" si="208"/>
        <v>10</v>
      </c>
      <c r="AD6467" s="42">
        <v>-1.4569536423840956E-2</v>
      </c>
      <c r="AF6467" s="32" t="s">
        <v>3724</v>
      </c>
      <c r="AG6467">
        <v>81.84</v>
      </c>
      <c r="AH6467">
        <f t="shared" si="209"/>
        <v>10</v>
      </c>
      <c r="AI6467" s="180">
        <v>-1.4569536423840956E-2</v>
      </c>
      <c r="AJ6467" s="42">
        <f ca="1">_xlfn.NORM.INV(RAND(),VAR!$F$6,VAR!$F$7)</f>
        <v>-1.3713264856496757E-2</v>
      </c>
    </row>
    <row r="6468" spans="27:36" x14ac:dyDescent="0.25">
      <c r="AA6468" s="32" t="s">
        <v>7059</v>
      </c>
      <c r="AB6468">
        <v>7.44</v>
      </c>
      <c r="AC6468">
        <f t="shared" ref="AC6468:AC6531" si="210">(AB6468/AB6469)-1</f>
        <v>-0.95414201183431957</v>
      </c>
      <c r="AD6468" s="42">
        <v>-1.4569536423840956E-2</v>
      </c>
      <c r="AF6468" s="32" t="s">
        <v>7059</v>
      </c>
      <c r="AG6468">
        <v>7.44</v>
      </c>
      <c r="AH6468">
        <f t="shared" ref="AH6468:AH6531" si="211">(AG6468/AG6469)-1</f>
        <v>-0.95414201183431957</v>
      </c>
      <c r="AI6468" s="180">
        <v>-1.4569536423840956E-2</v>
      </c>
      <c r="AJ6468" s="42">
        <f ca="1">_xlfn.NORM.INV(RAND(),VAR!$F$6,VAR!$F$7)</f>
        <v>-3.6476622508294695E-3</v>
      </c>
    </row>
    <row r="6469" spans="27:36" x14ac:dyDescent="0.25">
      <c r="AA6469" s="32" t="s">
        <v>221</v>
      </c>
      <c r="AB6469">
        <v>162.24</v>
      </c>
      <c r="AC6469">
        <f t="shared" si="210"/>
        <v>19.004932182490755</v>
      </c>
      <c r="AD6469" s="42">
        <v>-1.4577259475218485E-2</v>
      </c>
      <c r="AF6469" s="32" t="s">
        <v>221</v>
      </c>
      <c r="AG6469">
        <v>162.24</v>
      </c>
      <c r="AH6469">
        <f t="shared" si="211"/>
        <v>19.004932182490755</v>
      </c>
      <c r="AI6469" s="180">
        <v>-1.4577259475218485E-2</v>
      </c>
      <c r="AJ6469" s="42">
        <f ca="1">_xlfn.NORM.INV(RAND(),VAR!$F$6,VAR!$F$7)</f>
        <v>1.0567764617246404E-2</v>
      </c>
    </row>
    <row r="6470" spans="27:36" x14ac:dyDescent="0.25">
      <c r="AA6470" s="32" t="s">
        <v>6525</v>
      </c>
      <c r="AB6470">
        <v>8.11</v>
      </c>
      <c r="AC6470">
        <f t="shared" si="210"/>
        <v>-0.94660609651721639</v>
      </c>
      <c r="AD6470" s="42">
        <v>-1.4580801944107047E-2</v>
      </c>
      <c r="AF6470" s="32" t="s">
        <v>6525</v>
      </c>
      <c r="AG6470">
        <v>8.11</v>
      </c>
      <c r="AH6470">
        <f t="shared" si="211"/>
        <v>-0.94660609651721639</v>
      </c>
      <c r="AI6470" s="180">
        <v>-1.4580801944107047E-2</v>
      </c>
      <c r="AJ6470" s="42">
        <f ca="1">_xlfn.NORM.INV(RAND(),VAR!$F$6,VAR!$F$7)</f>
        <v>5.0932238250331625E-3</v>
      </c>
    </row>
    <row r="6471" spans="27:36" x14ac:dyDescent="0.25">
      <c r="AA6471" s="32" t="s">
        <v>2503</v>
      </c>
      <c r="AB6471">
        <v>151.88999999999999</v>
      </c>
      <c r="AC6471">
        <f t="shared" si="210"/>
        <v>17.75185185185185</v>
      </c>
      <c r="AD6471" s="42">
        <v>-1.4597119501751687E-2</v>
      </c>
      <c r="AF6471" s="32" t="s">
        <v>2503</v>
      </c>
      <c r="AG6471">
        <v>151.88999999999999</v>
      </c>
      <c r="AH6471">
        <f t="shared" si="211"/>
        <v>17.75185185185185</v>
      </c>
      <c r="AI6471" s="180">
        <v>-1.4597119501751687E-2</v>
      </c>
      <c r="AJ6471" s="42">
        <f ca="1">_xlfn.NORM.INV(RAND(),VAR!$F$6,VAR!$F$7)</f>
        <v>1.3717342420775132E-2</v>
      </c>
    </row>
    <row r="6472" spans="27:36" x14ac:dyDescent="0.25">
      <c r="AA6472" s="32" t="s">
        <v>6539</v>
      </c>
      <c r="AB6472">
        <v>8.1</v>
      </c>
      <c r="AC6472">
        <f t="shared" si="210"/>
        <v>2.4752475247524774E-3</v>
      </c>
      <c r="AD6472" s="42">
        <v>-1.4598540145985495E-2</v>
      </c>
      <c r="AF6472" s="32" t="s">
        <v>6539</v>
      </c>
      <c r="AG6472">
        <v>8.1</v>
      </c>
      <c r="AH6472">
        <f t="shared" si="211"/>
        <v>2.4752475247524774E-3</v>
      </c>
      <c r="AI6472" s="180">
        <v>-1.4598540145985495E-2</v>
      </c>
      <c r="AJ6472" s="42">
        <f ca="1">_xlfn.NORM.INV(RAND(),VAR!$F$6,VAR!$F$7)</f>
        <v>1.9599912113263292E-2</v>
      </c>
    </row>
    <row r="6473" spans="27:36" x14ac:dyDescent="0.25">
      <c r="AA6473" s="32" t="s">
        <v>6336</v>
      </c>
      <c r="AB6473">
        <v>8.08</v>
      </c>
      <c r="AC6473">
        <f t="shared" si="210"/>
        <v>0</v>
      </c>
      <c r="AD6473" s="42">
        <v>-1.4634146341463317E-2</v>
      </c>
      <c r="AF6473" s="32" t="s">
        <v>6336</v>
      </c>
      <c r="AG6473">
        <v>8.08</v>
      </c>
      <c r="AH6473">
        <f t="shared" si="211"/>
        <v>0</v>
      </c>
      <c r="AI6473" s="180">
        <v>-1.4634146341463317E-2</v>
      </c>
      <c r="AJ6473" s="42">
        <f ca="1">_xlfn.NORM.INV(RAND(),VAR!$F$6,VAR!$F$7)</f>
        <v>2.6030621643448909E-2</v>
      </c>
    </row>
    <row r="6474" spans="27:36" x14ac:dyDescent="0.25">
      <c r="AA6474" s="32" t="s">
        <v>7182</v>
      </c>
      <c r="AB6474">
        <v>8.08</v>
      </c>
      <c r="AC6474">
        <f t="shared" si="210"/>
        <v>-0.86812469397747671</v>
      </c>
      <c r="AD6474" s="42">
        <v>-1.4634146341463317E-2</v>
      </c>
      <c r="AF6474" s="32" t="s">
        <v>7182</v>
      </c>
      <c r="AG6474">
        <v>8.08</v>
      </c>
      <c r="AH6474">
        <f t="shared" si="211"/>
        <v>-0.86812469397747671</v>
      </c>
      <c r="AI6474" s="180">
        <v>-1.4634146341463317E-2</v>
      </c>
      <c r="AJ6474" s="42">
        <f ca="1">_xlfn.NORM.INV(RAND(),VAR!$F$6,VAR!$F$7)</f>
        <v>2.1677403847511281E-2</v>
      </c>
    </row>
    <row r="6475" spans="27:36" x14ac:dyDescent="0.25">
      <c r="AA6475" s="32" t="s">
        <v>4066</v>
      </c>
      <c r="AB6475">
        <v>61.27</v>
      </c>
      <c r="AC6475">
        <f t="shared" si="210"/>
        <v>-0.59883454462122687</v>
      </c>
      <c r="AD6475" s="42">
        <v>-1.4634930845931149E-2</v>
      </c>
      <c r="AF6475" s="32" t="s">
        <v>4066</v>
      </c>
      <c r="AG6475">
        <v>61.27</v>
      </c>
      <c r="AH6475">
        <f t="shared" si="211"/>
        <v>-0.59883454462122687</v>
      </c>
      <c r="AI6475" s="180">
        <v>-1.4634930845931149E-2</v>
      </c>
      <c r="AJ6475" s="42">
        <f ca="1">_xlfn.NORM.INV(RAND(),VAR!$F$6,VAR!$F$7)</f>
        <v>-3.1345385929747061E-2</v>
      </c>
    </row>
    <row r="6476" spans="27:36" x14ac:dyDescent="0.25">
      <c r="AA6476" s="32" t="s">
        <v>2780</v>
      </c>
      <c r="AB6476">
        <v>152.72999999999999</v>
      </c>
      <c r="AC6476">
        <f t="shared" si="210"/>
        <v>-8.4462294688886219E-2</v>
      </c>
      <c r="AD6476" s="42">
        <v>-1.4645161290322672E-2</v>
      </c>
      <c r="AF6476" s="32" t="s">
        <v>2780</v>
      </c>
      <c r="AG6476">
        <v>152.72999999999999</v>
      </c>
      <c r="AH6476">
        <f t="shared" si="211"/>
        <v>-8.4462294688886219E-2</v>
      </c>
      <c r="AI6476" s="180">
        <v>-1.4645161290322672E-2</v>
      </c>
      <c r="AJ6476" s="42">
        <f ca="1">_xlfn.NORM.INV(RAND(),VAR!$F$6,VAR!$F$7)</f>
        <v>-2.6049825620676471E-2</v>
      </c>
    </row>
    <row r="6477" spans="27:36" x14ac:dyDescent="0.25">
      <c r="AA6477" s="32" t="s">
        <v>2949</v>
      </c>
      <c r="AB6477">
        <v>166.82</v>
      </c>
      <c r="AC6477">
        <f t="shared" si="210"/>
        <v>12.786776859504132</v>
      </c>
      <c r="AD6477" s="42">
        <v>-1.4648552864737208E-2</v>
      </c>
      <c r="AF6477" s="32" t="s">
        <v>2949</v>
      </c>
      <c r="AG6477">
        <v>166.82</v>
      </c>
      <c r="AH6477">
        <f t="shared" si="211"/>
        <v>12.786776859504132</v>
      </c>
      <c r="AI6477" s="180">
        <v>-1.4648552864737208E-2</v>
      </c>
      <c r="AJ6477" s="42">
        <f ca="1">_xlfn.NORM.INV(RAND(),VAR!$F$6,VAR!$F$7)</f>
        <v>-6.2273123900307044E-3</v>
      </c>
    </row>
    <row r="6478" spans="27:36" x14ac:dyDescent="0.25">
      <c r="AA6478" s="32" t="s">
        <v>5655</v>
      </c>
      <c r="AB6478">
        <v>12.1</v>
      </c>
      <c r="AC6478">
        <f t="shared" si="210"/>
        <v>0.63734776725304476</v>
      </c>
      <c r="AD6478" s="42">
        <v>-1.4657980456026065E-2</v>
      </c>
      <c r="AF6478" s="32" t="s">
        <v>5655</v>
      </c>
      <c r="AG6478">
        <v>12.1</v>
      </c>
      <c r="AH6478">
        <f t="shared" si="211"/>
        <v>0.63734776725304476</v>
      </c>
      <c r="AI6478" s="180">
        <v>-1.4657980456026065E-2</v>
      </c>
      <c r="AJ6478" s="42">
        <f ca="1">_xlfn.NORM.INV(RAND(),VAR!$F$6,VAR!$F$7)</f>
        <v>-2.385494807477602E-2</v>
      </c>
    </row>
    <row r="6479" spans="27:36" x14ac:dyDescent="0.25">
      <c r="AA6479" s="32" t="s">
        <v>7021</v>
      </c>
      <c r="AB6479">
        <v>7.39</v>
      </c>
      <c r="AC6479">
        <f t="shared" si="210"/>
        <v>-0.49966147596479349</v>
      </c>
      <c r="AD6479" s="42">
        <v>-1.4666666666666717E-2</v>
      </c>
      <c r="AF6479" s="32" t="s">
        <v>7021</v>
      </c>
      <c r="AG6479">
        <v>7.39</v>
      </c>
      <c r="AH6479">
        <f t="shared" si="211"/>
        <v>-0.49966147596479349</v>
      </c>
      <c r="AI6479" s="180">
        <v>-1.4666666666666717E-2</v>
      </c>
      <c r="AJ6479" s="42">
        <f ca="1">_xlfn.NORM.INV(RAND(),VAR!$F$6,VAR!$F$7)</f>
        <v>-3.4000810897622004E-3</v>
      </c>
    </row>
    <row r="6480" spans="27:36" x14ac:dyDescent="0.25">
      <c r="AA6480" s="32" t="s">
        <v>5419</v>
      </c>
      <c r="AB6480">
        <v>14.77</v>
      </c>
      <c r="AC6480">
        <f t="shared" si="210"/>
        <v>-0.68567780378804</v>
      </c>
      <c r="AD6480" s="42">
        <v>-1.4676450967311627E-2</v>
      </c>
      <c r="AF6480" s="32" t="s">
        <v>5419</v>
      </c>
      <c r="AG6480">
        <v>14.77</v>
      </c>
      <c r="AH6480">
        <f t="shared" si="211"/>
        <v>-0.68567780378804</v>
      </c>
      <c r="AI6480" s="180">
        <v>-1.4676450967311627E-2</v>
      </c>
      <c r="AJ6480" s="42">
        <f ca="1">_xlfn.NORM.INV(RAND(),VAR!$F$6,VAR!$F$7)</f>
        <v>-1.5782507106407363E-2</v>
      </c>
    </row>
    <row r="6481" spans="27:36" x14ac:dyDescent="0.25">
      <c r="AA6481" s="32" t="s">
        <v>4198</v>
      </c>
      <c r="AB6481">
        <v>46.99</v>
      </c>
      <c r="AC6481">
        <f t="shared" si="210"/>
        <v>-0.29263886798133376</v>
      </c>
      <c r="AD6481" s="42">
        <v>-1.4678129586915389E-2</v>
      </c>
      <c r="AF6481" s="32" t="s">
        <v>4198</v>
      </c>
      <c r="AG6481">
        <v>46.99</v>
      </c>
      <c r="AH6481">
        <f t="shared" si="211"/>
        <v>-0.29263886798133376</v>
      </c>
      <c r="AI6481" s="180">
        <v>-1.4678129586915389E-2</v>
      </c>
      <c r="AJ6481" s="42">
        <f ca="1">_xlfn.NORM.INV(RAND(),VAR!$F$6,VAR!$F$7)</f>
        <v>-2.1015306895762085E-3</v>
      </c>
    </row>
    <row r="6482" spans="27:36" x14ac:dyDescent="0.25">
      <c r="AA6482" s="32" t="s">
        <v>4017</v>
      </c>
      <c r="AB6482">
        <v>66.430000000000007</v>
      </c>
      <c r="AC6482">
        <f t="shared" si="210"/>
        <v>-0.78135799624790181</v>
      </c>
      <c r="AD6482" s="42">
        <v>-1.4684070008899375E-2</v>
      </c>
      <c r="AF6482" s="32" t="s">
        <v>4017</v>
      </c>
      <c r="AG6482">
        <v>66.430000000000007</v>
      </c>
      <c r="AH6482">
        <f t="shared" si="211"/>
        <v>-0.78135799624790181</v>
      </c>
      <c r="AI6482" s="180">
        <v>-1.4684070008899375E-2</v>
      </c>
      <c r="AJ6482" s="42">
        <f ca="1">_xlfn.NORM.INV(RAND(),VAR!$F$6,VAR!$F$7)</f>
        <v>1.7912015064273527E-2</v>
      </c>
    </row>
    <row r="6483" spans="27:36" x14ac:dyDescent="0.25">
      <c r="AA6483" s="32" t="s">
        <v>325</v>
      </c>
      <c r="AB6483">
        <v>303.83</v>
      </c>
      <c r="AC6483">
        <f t="shared" si="210"/>
        <v>9.7572429737735611E-2</v>
      </c>
      <c r="AD6483" s="42">
        <v>-1.4690621351666988E-2</v>
      </c>
      <c r="AF6483" s="32" t="s">
        <v>325</v>
      </c>
      <c r="AG6483">
        <v>303.83</v>
      </c>
      <c r="AH6483">
        <f t="shared" si="211"/>
        <v>9.7572429737735611E-2</v>
      </c>
      <c r="AI6483" s="180">
        <v>-1.4690621351666988E-2</v>
      </c>
      <c r="AJ6483" s="42">
        <f ca="1">_xlfn.NORM.INV(RAND(),VAR!$F$6,VAR!$F$7)</f>
        <v>-8.9349826979196758E-4</v>
      </c>
    </row>
    <row r="6484" spans="27:36" x14ac:dyDescent="0.25">
      <c r="AA6484" s="32" t="s">
        <v>1038</v>
      </c>
      <c r="AB6484">
        <v>276.82</v>
      </c>
      <c r="AC6484">
        <f t="shared" si="210"/>
        <v>81.632835820895522</v>
      </c>
      <c r="AD6484" s="42">
        <v>-1.4700124577326945E-2</v>
      </c>
      <c r="AF6484" s="32" t="s">
        <v>1038</v>
      </c>
      <c r="AG6484">
        <v>276.82</v>
      </c>
      <c r="AH6484">
        <f t="shared" si="211"/>
        <v>81.632835820895522</v>
      </c>
      <c r="AI6484" s="180">
        <v>-1.4700124577326945E-2</v>
      </c>
      <c r="AJ6484" s="42">
        <f ca="1">_xlfn.NORM.INV(RAND(),VAR!$F$6,VAR!$F$7)</f>
        <v>-2.4509737063220134E-3</v>
      </c>
    </row>
    <row r="6485" spans="27:36" x14ac:dyDescent="0.25">
      <c r="AA6485" s="32" t="s">
        <v>7531</v>
      </c>
      <c r="AB6485">
        <v>3.35</v>
      </c>
      <c r="AC6485">
        <f t="shared" si="210"/>
        <v>-0.54545454545454541</v>
      </c>
      <c r="AD6485" s="42">
        <v>-1.4705882352941124E-2</v>
      </c>
      <c r="AF6485" s="32" t="s">
        <v>7531</v>
      </c>
      <c r="AG6485">
        <v>3.35</v>
      </c>
      <c r="AH6485">
        <f t="shared" si="211"/>
        <v>-0.54545454545454541</v>
      </c>
      <c r="AI6485" s="180">
        <v>-1.4705882352941124E-2</v>
      </c>
      <c r="AJ6485" s="42">
        <f ca="1">_xlfn.NORM.INV(RAND(),VAR!$F$6,VAR!$F$7)</f>
        <v>-7.5479304878438049E-3</v>
      </c>
    </row>
    <row r="6486" spans="27:36" x14ac:dyDescent="0.25">
      <c r="AA6486" s="32" t="s">
        <v>5893</v>
      </c>
      <c r="AB6486">
        <v>7.37</v>
      </c>
      <c r="AC6486">
        <f t="shared" si="210"/>
        <v>-0.92359527265187646</v>
      </c>
      <c r="AD6486" s="42">
        <v>-1.4705882352941235E-2</v>
      </c>
      <c r="AF6486" s="32" t="s">
        <v>5893</v>
      </c>
      <c r="AG6486">
        <v>7.37</v>
      </c>
      <c r="AH6486">
        <f t="shared" si="211"/>
        <v>-0.92359527265187646</v>
      </c>
      <c r="AI6486" s="180">
        <v>-1.4705882352941235E-2</v>
      </c>
      <c r="AJ6486" s="42">
        <f ca="1">_xlfn.NORM.INV(RAND(),VAR!$F$6,VAR!$F$7)</f>
        <v>-2.123013097503328E-2</v>
      </c>
    </row>
    <row r="6487" spans="27:36" x14ac:dyDescent="0.25">
      <c r="AA6487" s="32" t="s">
        <v>3638</v>
      </c>
      <c r="AB6487">
        <v>96.46</v>
      </c>
      <c r="AC6487">
        <f t="shared" si="210"/>
        <v>1.8811230585424137</v>
      </c>
      <c r="AD6487" s="42">
        <v>-1.4708886618999051E-2</v>
      </c>
      <c r="AF6487" s="32" t="s">
        <v>3638</v>
      </c>
      <c r="AG6487">
        <v>96.46</v>
      </c>
      <c r="AH6487">
        <f t="shared" si="211"/>
        <v>1.8811230585424137</v>
      </c>
      <c r="AI6487" s="180">
        <v>-1.4708886618999051E-2</v>
      </c>
      <c r="AJ6487" s="42">
        <f ca="1">_xlfn.NORM.INV(RAND(),VAR!$F$6,VAR!$F$7)</f>
        <v>2.6575780115590929E-2</v>
      </c>
    </row>
    <row r="6488" spans="27:36" x14ac:dyDescent="0.25">
      <c r="AA6488" s="32" t="s">
        <v>4652</v>
      </c>
      <c r="AB6488">
        <v>33.479999999999997</v>
      </c>
      <c r="AC6488">
        <f t="shared" si="210"/>
        <v>8.7012987012986986E-2</v>
      </c>
      <c r="AD6488" s="42">
        <v>-1.4714537963507968E-2</v>
      </c>
      <c r="AF6488" s="32" t="s">
        <v>4652</v>
      </c>
      <c r="AG6488">
        <v>33.479999999999997</v>
      </c>
      <c r="AH6488">
        <f t="shared" si="211"/>
        <v>8.7012987012986986E-2</v>
      </c>
      <c r="AI6488" s="180">
        <v>-1.4714537963507968E-2</v>
      </c>
      <c r="AJ6488" s="42">
        <f ca="1">_xlfn.NORM.INV(RAND(),VAR!$F$6,VAR!$F$7)</f>
        <v>5.0256292659002499E-3</v>
      </c>
    </row>
    <row r="6489" spans="27:36" x14ac:dyDescent="0.25">
      <c r="AA6489" s="32" t="s">
        <v>4418</v>
      </c>
      <c r="AB6489">
        <v>30.8</v>
      </c>
      <c r="AC6489">
        <f t="shared" si="210"/>
        <v>-0.83084358523725832</v>
      </c>
      <c r="AD6489" s="42">
        <v>-1.4715291106845885E-2</v>
      </c>
      <c r="AF6489" s="32" t="s">
        <v>4418</v>
      </c>
      <c r="AG6489">
        <v>30.8</v>
      </c>
      <c r="AH6489">
        <f t="shared" si="211"/>
        <v>-0.83084358523725832</v>
      </c>
      <c r="AI6489" s="180">
        <v>-1.4715291106845885E-2</v>
      </c>
      <c r="AJ6489" s="42">
        <f ca="1">_xlfn.NORM.INV(RAND(),VAR!$F$6,VAR!$F$7)</f>
        <v>-3.6195174951444689E-3</v>
      </c>
    </row>
    <row r="6490" spans="27:36" x14ac:dyDescent="0.25">
      <c r="AA6490" s="32" t="s">
        <v>1320</v>
      </c>
      <c r="AB6490">
        <v>182.08</v>
      </c>
      <c r="AC6490">
        <f t="shared" si="210"/>
        <v>16.016822429906544</v>
      </c>
      <c r="AD6490" s="42">
        <v>-1.4718614718614687E-2</v>
      </c>
      <c r="AF6490" s="32" t="s">
        <v>1320</v>
      </c>
      <c r="AG6490">
        <v>182.08</v>
      </c>
      <c r="AH6490">
        <f t="shared" si="211"/>
        <v>16.016822429906544</v>
      </c>
      <c r="AI6490" s="180">
        <v>-1.4718614718614687E-2</v>
      </c>
      <c r="AJ6490" s="42">
        <f ca="1">_xlfn.NORM.INV(RAND(),VAR!$F$6,VAR!$F$7)</f>
        <v>-1.8552265768182485E-2</v>
      </c>
    </row>
    <row r="6491" spans="27:36" x14ac:dyDescent="0.25">
      <c r="AA6491" s="32" t="s">
        <v>6898</v>
      </c>
      <c r="AB6491">
        <v>10.7</v>
      </c>
      <c r="AC6491">
        <f t="shared" si="210"/>
        <v>-0.92038098072773267</v>
      </c>
      <c r="AD6491" s="42">
        <v>-1.4732965009208066E-2</v>
      </c>
      <c r="AF6491" s="32" t="s">
        <v>6898</v>
      </c>
      <c r="AG6491">
        <v>10.7</v>
      </c>
      <c r="AH6491">
        <f t="shared" si="211"/>
        <v>-0.92038098072773267</v>
      </c>
      <c r="AI6491" s="180">
        <v>-1.4732965009208066E-2</v>
      </c>
      <c r="AJ6491" s="42">
        <f ca="1">_xlfn.NORM.INV(RAND(),VAR!$F$6,VAR!$F$7)</f>
        <v>2.1196866015723317E-2</v>
      </c>
    </row>
    <row r="6492" spans="27:36" x14ac:dyDescent="0.25">
      <c r="AA6492" s="32" t="s">
        <v>3205</v>
      </c>
      <c r="AB6492">
        <v>134.38999999999999</v>
      </c>
      <c r="AC6492">
        <f t="shared" si="210"/>
        <v>0.48088154269972438</v>
      </c>
      <c r="AD6492" s="42">
        <v>-1.4736070381231814E-2</v>
      </c>
      <c r="AF6492" s="32" t="s">
        <v>3205</v>
      </c>
      <c r="AG6492">
        <v>134.38999999999999</v>
      </c>
      <c r="AH6492">
        <f t="shared" si="211"/>
        <v>0.48088154269972438</v>
      </c>
      <c r="AI6492" s="180">
        <v>-1.4736070381231814E-2</v>
      </c>
      <c r="AJ6492" s="42">
        <f ca="1">_xlfn.NORM.INV(RAND(),VAR!$F$6,VAR!$F$7)</f>
        <v>8.3734670509379317E-3</v>
      </c>
    </row>
    <row r="6493" spans="27:36" x14ac:dyDescent="0.25">
      <c r="AA6493" s="32" t="s">
        <v>3656</v>
      </c>
      <c r="AB6493">
        <v>90.75</v>
      </c>
      <c r="AC6493">
        <f t="shared" si="210"/>
        <v>-0.4112495134293499</v>
      </c>
      <c r="AD6493" s="42">
        <v>-1.4764954945174269E-2</v>
      </c>
      <c r="AF6493" s="32" t="s">
        <v>3656</v>
      </c>
      <c r="AG6493">
        <v>90.75</v>
      </c>
      <c r="AH6493">
        <f t="shared" si="211"/>
        <v>-0.4112495134293499</v>
      </c>
      <c r="AI6493" s="180">
        <v>-1.4764954945174269E-2</v>
      </c>
      <c r="AJ6493" s="42">
        <f ca="1">_xlfn.NORM.INV(RAND(),VAR!$F$6,VAR!$F$7)</f>
        <v>-1.2597797045065218E-3</v>
      </c>
    </row>
    <row r="6494" spans="27:36" x14ac:dyDescent="0.25">
      <c r="AA6494" s="32" t="s">
        <v>2504</v>
      </c>
      <c r="AB6494">
        <v>154.13999999999999</v>
      </c>
      <c r="AC6494">
        <f t="shared" si="210"/>
        <v>-0.49508647798742134</v>
      </c>
      <c r="AD6494" s="42">
        <v>-1.4765100671141007E-2</v>
      </c>
      <c r="AF6494" s="32" t="s">
        <v>2504</v>
      </c>
      <c r="AG6494">
        <v>154.13999999999999</v>
      </c>
      <c r="AH6494">
        <f t="shared" si="211"/>
        <v>-0.49508647798742134</v>
      </c>
      <c r="AI6494" s="180">
        <v>-1.4765100671141007E-2</v>
      </c>
      <c r="AJ6494" s="42">
        <f ca="1">_xlfn.NORM.INV(RAND(),VAR!$F$6,VAR!$F$7)</f>
        <v>1.1333119918807333E-2</v>
      </c>
    </row>
    <row r="6495" spans="27:36" x14ac:dyDescent="0.25">
      <c r="AA6495" s="32" t="s">
        <v>304</v>
      </c>
      <c r="AB6495">
        <v>305.27999999999997</v>
      </c>
      <c r="AC6495">
        <f t="shared" si="210"/>
        <v>34.251732101616625</v>
      </c>
      <c r="AD6495" s="42">
        <v>-1.4780868779448952E-2</v>
      </c>
      <c r="AF6495" s="32" t="s">
        <v>304</v>
      </c>
      <c r="AG6495">
        <v>305.27999999999997</v>
      </c>
      <c r="AH6495">
        <f t="shared" si="211"/>
        <v>34.251732101616625</v>
      </c>
      <c r="AI6495" s="180">
        <v>-1.4780868779448952E-2</v>
      </c>
      <c r="AJ6495" s="42">
        <f ca="1">_xlfn.NORM.INV(RAND(),VAR!$F$6,VAR!$F$7)</f>
        <v>-4.2907756928017356E-2</v>
      </c>
    </row>
    <row r="6496" spans="27:36" x14ac:dyDescent="0.25">
      <c r="AA6496" s="32" t="s">
        <v>6534</v>
      </c>
      <c r="AB6496">
        <v>8.66</v>
      </c>
      <c r="AC6496">
        <f t="shared" si="210"/>
        <v>0.30030030030030019</v>
      </c>
      <c r="AD6496" s="42">
        <v>-1.4789533560864543E-2</v>
      </c>
      <c r="AF6496" s="32" t="s">
        <v>6534</v>
      </c>
      <c r="AG6496">
        <v>8.66</v>
      </c>
      <c r="AH6496">
        <f t="shared" si="211"/>
        <v>0.30030030030030019</v>
      </c>
      <c r="AI6496" s="180">
        <v>-1.4789533560864543E-2</v>
      </c>
      <c r="AJ6496" s="42">
        <f ca="1">_xlfn.NORM.INV(RAND(),VAR!$F$6,VAR!$F$7)</f>
        <v>-1.9140404158798585E-2</v>
      </c>
    </row>
    <row r="6497" spans="27:36" x14ac:dyDescent="0.25">
      <c r="AA6497" s="32" t="s">
        <v>6111</v>
      </c>
      <c r="AB6497">
        <v>6.66</v>
      </c>
      <c r="AC6497">
        <f t="shared" si="210"/>
        <v>-0.98235060288856502</v>
      </c>
      <c r="AD6497" s="42">
        <v>-1.4792899408283988E-2</v>
      </c>
      <c r="AF6497" s="32" t="s">
        <v>6111</v>
      </c>
      <c r="AG6497">
        <v>6.66</v>
      </c>
      <c r="AH6497">
        <f t="shared" si="211"/>
        <v>-0.98235060288856502</v>
      </c>
      <c r="AI6497" s="180">
        <v>-1.4792899408283988E-2</v>
      </c>
      <c r="AJ6497" s="42">
        <f ca="1">_xlfn.NORM.INV(RAND(),VAR!$F$6,VAR!$F$7)</f>
        <v>-9.8288697348469225E-4</v>
      </c>
    </row>
    <row r="6498" spans="27:36" x14ac:dyDescent="0.25">
      <c r="AA6498" s="32" t="s">
        <v>522</v>
      </c>
      <c r="AB6498">
        <v>377.35</v>
      </c>
      <c r="AC6498">
        <f t="shared" si="210"/>
        <v>55.744360902255643</v>
      </c>
      <c r="AD6498" s="42">
        <v>-1.4803404521956942E-2</v>
      </c>
      <c r="AF6498" s="32" t="s">
        <v>522</v>
      </c>
      <c r="AG6498">
        <v>377.35</v>
      </c>
      <c r="AH6498">
        <f t="shared" si="211"/>
        <v>55.744360902255643</v>
      </c>
      <c r="AI6498" s="180">
        <v>-1.4803404521956942E-2</v>
      </c>
      <c r="AJ6498" s="42">
        <f ca="1">_xlfn.NORM.INV(RAND(),VAR!$F$6,VAR!$F$7)</f>
        <v>2.9270585689670269E-3</v>
      </c>
    </row>
    <row r="6499" spans="27:36" x14ac:dyDescent="0.25">
      <c r="AA6499" s="32" t="s">
        <v>7128</v>
      </c>
      <c r="AB6499">
        <v>6.65</v>
      </c>
      <c r="AC6499">
        <f t="shared" si="210"/>
        <v>-0.78246647039581285</v>
      </c>
      <c r="AD6499" s="42">
        <v>-1.4814814814814725E-2</v>
      </c>
      <c r="AF6499" s="32" t="s">
        <v>7128</v>
      </c>
      <c r="AG6499">
        <v>6.65</v>
      </c>
      <c r="AH6499">
        <f t="shared" si="211"/>
        <v>-0.78246647039581285</v>
      </c>
      <c r="AI6499" s="180">
        <v>-1.4814814814814725E-2</v>
      </c>
      <c r="AJ6499" s="42">
        <f ca="1">_xlfn.NORM.INV(RAND(),VAR!$F$6,VAR!$F$7)</f>
        <v>9.0772677037484813E-3</v>
      </c>
    </row>
    <row r="6500" spans="27:36" x14ac:dyDescent="0.25">
      <c r="AA6500" s="32" t="s">
        <v>4514</v>
      </c>
      <c r="AB6500">
        <v>30.57</v>
      </c>
      <c r="AC6500">
        <f t="shared" si="210"/>
        <v>1.5581589958158997</v>
      </c>
      <c r="AD6500" s="42">
        <v>-1.4824363519175043E-2</v>
      </c>
      <c r="AF6500" s="32" t="s">
        <v>4514</v>
      </c>
      <c r="AG6500">
        <v>30.57</v>
      </c>
      <c r="AH6500">
        <f t="shared" si="211"/>
        <v>1.5581589958158997</v>
      </c>
      <c r="AI6500" s="180">
        <v>-1.4824363519175043E-2</v>
      </c>
      <c r="AJ6500" s="42">
        <f ca="1">_xlfn.NORM.INV(RAND(),VAR!$F$6,VAR!$F$7)</f>
        <v>6.4783723185886733E-3</v>
      </c>
    </row>
    <row r="6501" spans="27:36" x14ac:dyDescent="0.25">
      <c r="AA6501" s="32" t="s">
        <v>5563</v>
      </c>
      <c r="AB6501">
        <v>11.95</v>
      </c>
      <c r="AC6501">
        <f t="shared" si="210"/>
        <v>-0.91505544498151836</v>
      </c>
      <c r="AD6501" s="42">
        <v>-1.4839241549876481E-2</v>
      </c>
      <c r="AF6501" s="32" t="s">
        <v>5563</v>
      </c>
      <c r="AG6501">
        <v>11.95</v>
      </c>
      <c r="AH6501">
        <f t="shared" si="211"/>
        <v>-0.91505544498151836</v>
      </c>
      <c r="AI6501" s="180">
        <v>-1.4839241549876481E-2</v>
      </c>
      <c r="AJ6501" s="42">
        <f ca="1">_xlfn.NORM.INV(RAND(),VAR!$F$6,VAR!$F$7)</f>
        <v>3.2004130477953238E-2</v>
      </c>
    </row>
    <row r="6502" spans="27:36" x14ac:dyDescent="0.25">
      <c r="AA6502" s="32" t="s">
        <v>2670</v>
      </c>
      <c r="AB6502">
        <v>140.68</v>
      </c>
      <c r="AC6502">
        <f t="shared" si="210"/>
        <v>0.79690892834333882</v>
      </c>
      <c r="AD6502" s="42">
        <v>-1.4845938375350198E-2</v>
      </c>
      <c r="AF6502" s="32" t="s">
        <v>2670</v>
      </c>
      <c r="AG6502">
        <v>140.68</v>
      </c>
      <c r="AH6502">
        <f t="shared" si="211"/>
        <v>0.79690892834333882</v>
      </c>
      <c r="AI6502" s="180">
        <v>-1.4845938375350198E-2</v>
      </c>
      <c r="AJ6502" s="42">
        <f ca="1">_xlfn.NORM.INV(RAND(),VAR!$F$6,VAR!$F$7)</f>
        <v>1.1805844218191357E-2</v>
      </c>
    </row>
    <row r="6503" spans="27:36" x14ac:dyDescent="0.25">
      <c r="AA6503" s="32" t="s">
        <v>3748</v>
      </c>
      <c r="AB6503">
        <v>78.290000000000006</v>
      </c>
      <c r="AC6503">
        <f t="shared" si="210"/>
        <v>1.3616892911010563</v>
      </c>
      <c r="AD6503" s="42">
        <v>-1.4848370454259352E-2</v>
      </c>
      <c r="AF6503" s="32" t="s">
        <v>3748</v>
      </c>
      <c r="AG6503">
        <v>78.290000000000006</v>
      </c>
      <c r="AH6503">
        <f t="shared" si="211"/>
        <v>1.3616892911010563</v>
      </c>
      <c r="AI6503" s="180">
        <v>-1.4848370454259352E-2</v>
      </c>
      <c r="AJ6503" s="42">
        <f ca="1">_xlfn.NORM.INV(RAND(),VAR!$F$6,VAR!$F$7)</f>
        <v>1.2764462498851912E-2</v>
      </c>
    </row>
    <row r="6504" spans="27:36" x14ac:dyDescent="0.25">
      <c r="AA6504" s="32" t="s">
        <v>5014</v>
      </c>
      <c r="AB6504">
        <v>33.15</v>
      </c>
      <c r="AC6504">
        <f t="shared" si="210"/>
        <v>-0.80068542568542567</v>
      </c>
      <c r="AD6504" s="42">
        <v>-1.4858841010401136E-2</v>
      </c>
      <c r="AF6504" s="32" t="s">
        <v>5014</v>
      </c>
      <c r="AG6504">
        <v>33.15</v>
      </c>
      <c r="AH6504">
        <f t="shared" si="211"/>
        <v>-0.80068542568542567</v>
      </c>
      <c r="AI6504" s="180">
        <v>-1.4858841010401136E-2</v>
      </c>
      <c r="AJ6504" s="42">
        <f ca="1">_xlfn.NORM.INV(RAND(),VAR!$F$6,VAR!$F$7)</f>
        <v>-1.801843514644853E-3</v>
      </c>
    </row>
    <row r="6505" spans="27:36" x14ac:dyDescent="0.25">
      <c r="AA6505" s="32" t="s">
        <v>1737</v>
      </c>
      <c r="AB6505">
        <v>166.32</v>
      </c>
      <c r="AC6505">
        <f t="shared" si="210"/>
        <v>-0.13415586443854444</v>
      </c>
      <c r="AD6505" s="42">
        <v>-1.4867026002487793E-2</v>
      </c>
      <c r="AF6505" s="32" t="s">
        <v>1737</v>
      </c>
      <c r="AG6505">
        <v>166.32</v>
      </c>
      <c r="AH6505">
        <f t="shared" si="211"/>
        <v>-0.13415586443854444</v>
      </c>
      <c r="AI6505" s="180">
        <v>-1.4867026002487793E-2</v>
      </c>
      <c r="AJ6505" s="42">
        <f ca="1">_xlfn.NORM.INV(RAND(),VAR!$F$6,VAR!$F$7)</f>
        <v>2.7307482459924962E-3</v>
      </c>
    </row>
    <row r="6506" spans="27:36" x14ac:dyDescent="0.25">
      <c r="AA6506" s="32" t="s">
        <v>1868</v>
      </c>
      <c r="AB6506">
        <v>192.09</v>
      </c>
      <c r="AC6506">
        <f t="shared" si="210"/>
        <v>0.37158157800785419</v>
      </c>
      <c r="AD6506" s="42">
        <v>-1.4872557567054745E-2</v>
      </c>
      <c r="AF6506" s="32" t="s">
        <v>1868</v>
      </c>
      <c r="AG6506">
        <v>192.09</v>
      </c>
      <c r="AH6506">
        <f t="shared" si="211"/>
        <v>0.37158157800785419</v>
      </c>
      <c r="AI6506" s="180">
        <v>-1.4872557567054745E-2</v>
      </c>
      <c r="AJ6506" s="42">
        <f ca="1">_xlfn.NORM.INV(RAND(),VAR!$F$6,VAR!$F$7)</f>
        <v>-5.5376364654141363E-2</v>
      </c>
    </row>
    <row r="6507" spans="27:36" x14ac:dyDescent="0.25">
      <c r="AA6507" s="32" t="s">
        <v>2664</v>
      </c>
      <c r="AB6507">
        <v>140.05000000000001</v>
      </c>
      <c r="AC6507">
        <f t="shared" si="210"/>
        <v>-8.4955752212388935E-3</v>
      </c>
      <c r="AD6507" s="42">
        <v>-1.4911725399169851E-2</v>
      </c>
      <c r="AF6507" s="32" t="s">
        <v>2664</v>
      </c>
      <c r="AG6507">
        <v>140.05000000000001</v>
      </c>
      <c r="AH6507">
        <f t="shared" si="211"/>
        <v>-8.4955752212388935E-3</v>
      </c>
      <c r="AI6507" s="180">
        <v>-1.4911725399169851E-2</v>
      </c>
      <c r="AJ6507" s="42">
        <f ca="1">_xlfn.NORM.INV(RAND(),VAR!$F$6,VAR!$F$7)</f>
        <v>2.007988344173824E-3</v>
      </c>
    </row>
    <row r="6508" spans="27:36" x14ac:dyDescent="0.25">
      <c r="AA6508" s="32" t="s">
        <v>3126</v>
      </c>
      <c r="AB6508">
        <v>141.25</v>
      </c>
      <c r="AC6508">
        <f t="shared" si="210"/>
        <v>10.889730639730638</v>
      </c>
      <c r="AD6508" s="42">
        <v>-1.4924332240741967E-2</v>
      </c>
      <c r="AF6508" s="32" t="s">
        <v>3126</v>
      </c>
      <c r="AG6508">
        <v>141.25</v>
      </c>
      <c r="AH6508">
        <f t="shared" si="211"/>
        <v>10.889730639730638</v>
      </c>
      <c r="AI6508" s="180">
        <v>-1.4924332240741967E-2</v>
      </c>
      <c r="AJ6508" s="42">
        <f ca="1">_xlfn.NORM.INV(RAND(),VAR!$F$6,VAR!$F$7)</f>
        <v>-6.4857720437051861E-3</v>
      </c>
    </row>
    <row r="6509" spans="27:36" x14ac:dyDescent="0.25">
      <c r="AA6509" s="32" t="s">
        <v>5648</v>
      </c>
      <c r="AB6509">
        <v>11.88</v>
      </c>
      <c r="AC6509">
        <f t="shared" si="210"/>
        <v>-5.2631578947368252E-2</v>
      </c>
      <c r="AD6509" s="42">
        <v>-1.492537313432829E-2</v>
      </c>
      <c r="AF6509" s="32" t="s">
        <v>5648</v>
      </c>
      <c r="AG6509">
        <v>11.88</v>
      </c>
      <c r="AH6509">
        <f t="shared" si="211"/>
        <v>-5.2631578947368252E-2</v>
      </c>
      <c r="AI6509" s="180">
        <v>-1.492537313432829E-2</v>
      </c>
      <c r="AJ6509" s="42">
        <f ca="1">_xlfn.NORM.INV(RAND(),VAR!$F$6,VAR!$F$7)</f>
        <v>1.6832159911674617E-2</v>
      </c>
    </row>
    <row r="6510" spans="27:36" x14ac:dyDescent="0.25">
      <c r="AA6510" s="32" t="s">
        <v>5529</v>
      </c>
      <c r="AB6510">
        <v>12.54</v>
      </c>
      <c r="AC6510">
        <f t="shared" si="210"/>
        <v>-0.13457556935817816</v>
      </c>
      <c r="AD6510" s="42">
        <v>-1.4925373134328512E-2</v>
      </c>
      <c r="AF6510" s="32" t="s">
        <v>5529</v>
      </c>
      <c r="AG6510">
        <v>12.54</v>
      </c>
      <c r="AH6510">
        <f t="shared" si="211"/>
        <v>-0.13457556935817816</v>
      </c>
      <c r="AI6510" s="180">
        <v>-1.4925373134328512E-2</v>
      </c>
      <c r="AJ6510" s="42">
        <f ca="1">_xlfn.NORM.INV(RAND(),VAR!$F$6,VAR!$F$7)</f>
        <v>5.7487761727271049E-3</v>
      </c>
    </row>
    <row r="6511" spans="27:36" x14ac:dyDescent="0.25">
      <c r="AA6511" s="32" t="s">
        <v>5462</v>
      </c>
      <c r="AB6511">
        <v>14.49</v>
      </c>
      <c r="AC6511">
        <f t="shared" si="210"/>
        <v>-0.90786545431423671</v>
      </c>
      <c r="AD6511" s="42">
        <v>-1.4955812372535737E-2</v>
      </c>
      <c r="AF6511" s="32" t="s">
        <v>5462</v>
      </c>
      <c r="AG6511">
        <v>14.49</v>
      </c>
      <c r="AH6511">
        <f t="shared" si="211"/>
        <v>-0.90786545431423671</v>
      </c>
      <c r="AI6511" s="180">
        <v>-1.4955812372535737E-2</v>
      </c>
      <c r="AJ6511" s="42">
        <f ca="1">_xlfn.NORM.INV(RAND(),VAR!$F$6,VAR!$F$7)</f>
        <v>2.1424012637803549E-2</v>
      </c>
    </row>
    <row r="6512" spans="27:36" x14ac:dyDescent="0.25">
      <c r="AA6512" s="32" t="s">
        <v>2958</v>
      </c>
      <c r="AB6512">
        <v>157.27000000000001</v>
      </c>
      <c r="AC6512">
        <f t="shared" si="210"/>
        <v>-7.8514091521649787E-2</v>
      </c>
      <c r="AD6512" s="42">
        <v>-1.4969309783289364E-2</v>
      </c>
      <c r="AF6512" s="32" t="s">
        <v>2958</v>
      </c>
      <c r="AG6512">
        <v>157.27000000000001</v>
      </c>
      <c r="AH6512">
        <f t="shared" si="211"/>
        <v>-7.8514091521649787E-2</v>
      </c>
      <c r="AI6512" s="180">
        <v>-1.4969309783289364E-2</v>
      </c>
      <c r="AJ6512" s="42">
        <f ca="1">_xlfn.NORM.INV(RAND(),VAR!$F$6,VAR!$F$7)</f>
        <v>-1.2172347783401306E-2</v>
      </c>
    </row>
    <row r="6513" spans="27:36" x14ac:dyDescent="0.25">
      <c r="AA6513" s="32" t="s">
        <v>1267</v>
      </c>
      <c r="AB6513">
        <v>170.67</v>
      </c>
      <c r="AC6513">
        <f t="shared" si="210"/>
        <v>4.9198751300728407</v>
      </c>
      <c r="AD6513" s="42">
        <v>-1.5005482772551648E-2</v>
      </c>
      <c r="AF6513" s="32" t="s">
        <v>1267</v>
      </c>
      <c r="AG6513">
        <v>170.67</v>
      </c>
      <c r="AH6513">
        <f t="shared" si="211"/>
        <v>4.9198751300728407</v>
      </c>
      <c r="AI6513" s="180">
        <v>-1.5005482772551648E-2</v>
      </c>
      <c r="AJ6513" s="42">
        <f ca="1">_xlfn.NORM.INV(RAND(),VAR!$F$6,VAR!$F$7)</f>
        <v>-9.9686851849639289E-4</v>
      </c>
    </row>
    <row r="6514" spans="27:36" x14ac:dyDescent="0.25">
      <c r="AA6514" s="32" t="s">
        <v>5165</v>
      </c>
      <c r="AB6514">
        <v>28.83</v>
      </c>
      <c r="AC6514">
        <f t="shared" si="210"/>
        <v>-0.92564988652774916</v>
      </c>
      <c r="AD6514" s="42">
        <v>-1.5032456440041031E-2</v>
      </c>
      <c r="AF6514" s="32" t="s">
        <v>5165</v>
      </c>
      <c r="AG6514">
        <v>28.83</v>
      </c>
      <c r="AH6514">
        <f t="shared" si="211"/>
        <v>-0.92564988652774916</v>
      </c>
      <c r="AI6514" s="180">
        <v>-1.5032456440041031E-2</v>
      </c>
      <c r="AJ6514" s="42">
        <f ca="1">_xlfn.NORM.INV(RAND(),VAR!$F$6,VAR!$F$7)</f>
        <v>5.1621059346174392E-3</v>
      </c>
    </row>
    <row r="6515" spans="27:36" x14ac:dyDescent="0.25">
      <c r="AA6515" s="32" t="s">
        <v>888</v>
      </c>
      <c r="AB6515">
        <v>387.76</v>
      </c>
      <c r="AC6515">
        <f t="shared" si="210"/>
        <v>1.200805948124184</v>
      </c>
      <c r="AD6515" s="42">
        <v>-1.5037593984962405E-2</v>
      </c>
      <c r="AF6515" s="32" t="s">
        <v>888</v>
      </c>
      <c r="AG6515">
        <v>387.76</v>
      </c>
      <c r="AH6515">
        <f t="shared" si="211"/>
        <v>1.200805948124184</v>
      </c>
      <c r="AI6515" s="180">
        <v>-1.5037593984962405E-2</v>
      </c>
      <c r="AJ6515" s="42">
        <f ca="1">_xlfn.NORM.INV(RAND(),VAR!$F$6,VAR!$F$7)</f>
        <v>-4.7357076144539005E-3</v>
      </c>
    </row>
    <row r="6516" spans="27:36" x14ac:dyDescent="0.25">
      <c r="AA6516" s="32" t="s">
        <v>2309</v>
      </c>
      <c r="AB6516">
        <v>176.19</v>
      </c>
      <c r="AC6516">
        <f t="shared" si="210"/>
        <v>0.12581469648562305</v>
      </c>
      <c r="AD6516" s="42">
        <v>-1.5038014311270165E-2</v>
      </c>
      <c r="AF6516" s="32" t="s">
        <v>2309</v>
      </c>
      <c r="AG6516">
        <v>176.19</v>
      </c>
      <c r="AH6516">
        <f t="shared" si="211"/>
        <v>0.12581469648562305</v>
      </c>
      <c r="AI6516" s="180">
        <v>-1.5038014311270165E-2</v>
      </c>
      <c r="AJ6516" s="42">
        <f ca="1">_xlfn.NORM.INV(RAND(),VAR!$F$6,VAR!$F$7)</f>
        <v>-5.6500957997779287E-3</v>
      </c>
    </row>
    <row r="6517" spans="27:36" x14ac:dyDescent="0.25">
      <c r="AA6517" s="32" t="s">
        <v>3044</v>
      </c>
      <c r="AB6517">
        <v>156.5</v>
      </c>
      <c r="AC6517">
        <f t="shared" si="210"/>
        <v>1.3205812574139979</v>
      </c>
      <c r="AD6517" s="42">
        <v>-1.5041852854175808E-2</v>
      </c>
      <c r="AF6517" s="32" t="s">
        <v>3044</v>
      </c>
      <c r="AG6517">
        <v>156.5</v>
      </c>
      <c r="AH6517">
        <f t="shared" si="211"/>
        <v>1.3205812574139979</v>
      </c>
      <c r="AI6517" s="180">
        <v>-1.5041852854175808E-2</v>
      </c>
      <c r="AJ6517" s="42">
        <f ca="1">_xlfn.NORM.INV(RAND(),VAR!$F$6,VAR!$F$7)</f>
        <v>2.1036811791873656E-2</v>
      </c>
    </row>
    <row r="6518" spans="27:36" x14ac:dyDescent="0.25">
      <c r="AA6518" s="32" t="s">
        <v>3958</v>
      </c>
      <c r="AB6518">
        <v>67.44</v>
      </c>
      <c r="AC6518">
        <f t="shared" si="210"/>
        <v>8.3666666666666654</v>
      </c>
      <c r="AD6518" s="42">
        <v>-1.5043084562582187E-2</v>
      </c>
      <c r="AF6518" s="32" t="s">
        <v>3958</v>
      </c>
      <c r="AG6518">
        <v>67.44</v>
      </c>
      <c r="AH6518">
        <f t="shared" si="211"/>
        <v>8.3666666666666654</v>
      </c>
      <c r="AI6518" s="180">
        <v>-1.5043084562582187E-2</v>
      </c>
      <c r="AJ6518" s="42">
        <f ca="1">_xlfn.NORM.INV(RAND(),VAR!$F$6,VAR!$F$7)</f>
        <v>-1.0168703113737267E-2</v>
      </c>
    </row>
    <row r="6519" spans="27:36" x14ac:dyDescent="0.25">
      <c r="AA6519" s="32" t="s">
        <v>5986</v>
      </c>
      <c r="AB6519">
        <v>7.2</v>
      </c>
      <c r="AC6519">
        <f t="shared" si="210"/>
        <v>-0.31034482758620685</v>
      </c>
      <c r="AD6519" s="42">
        <v>-1.5047879616962967E-2</v>
      </c>
      <c r="AF6519" s="32" t="s">
        <v>5986</v>
      </c>
      <c r="AG6519">
        <v>7.2</v>
      </c>
      <c r="AH6519">
        <f t="shared" si="211"/>
        <v>-0.31034482758620685</v>
      </c>
      <c r="AI6519" s="180">
        <v>-1.5047879616962967E-2</v>
      </c>
      <c r="AJ6519" s="42">
        <f ca="1">_xlfn.NORM.INV(RAND(),VAR!$F$6,VAR!$F$7)</f>
        <v>-3.6107407129698912E-2</v>
      </c>
    </row>
    <row r="6520" spans="27:36" x14ac:dyDescent="0.25">
      <c r="AA6520" s="32" t="s">
        <v>6839</v>
      </c>
      <c r="AB6520">
        <v>10.44</v>
      </c>
      <c r="AC6520">
        <f t="shared" si="210"/>
        <v>3</v>
      </c>
      <c r="AD6520" s="42">
        <v>-1.5094339622641506E-2</v>
      </c>
      <c r="AF6520" s="32" t="s">
        <v>6839</v>
      </c>
      <c r="AG6520">
        <v>10.44</v>
      </c>
      <c r="AH6520">
        <f t="shared" si="211"/>
        <v>3</v>
      </c>
      <c r="AI6520" s="180">
        <v>-1.5094339622641506E-2</v>
      </c>
      <c r="AJ6520" s="42">
        <f ca="1">_xlfn.NORM.INV(RAND(),VAR!$F$6,VAR!$F$7)</f>
        <v>-1.3446335197245468E-2</v>
      </c>
    </row>
    <row r="6521" spans="27:36" x14ac:dyDescent="0.25">
      <c r="AA6521" s="32" t="s">
        <v>7748</v>
      </c>
      <c r="AB6521">
        <v>2.61</v>
      </c>
      <c r="AC6521">
        <f t="shared" si="210"/>
        <v>-0.94587308170883455</v>
      </c>
      <c r="AD6521" s="42">
        <v>-1.5094339622641506E-2</v>
      </c>
      <c r="AF6521" s="32" t="s">
        <v>7748</v>
      </c>
      <c r="AG6521">
        <v>2.61</v>
      </c>
      <c r="AH6521">
        <f t="shared" si="211"/>
        <v>-0.94587308170883455</v>
      </c>
      <c r="AI6521" s="180">
        <v>-1.5094339622641506E-2</v>
      </c>
      <c r="AJ6521" s="42">
        <f ca="1">_xlfn.NORM.INV(RAND(),VAR!$F$6,VAR!$F$7)</f>
        <v>2.4529474230806066E-3</v>
      </c>
    </row>
    <row r="6522" spans="27:36" x14ac:dyDescent="0.25">
      <c r="AA6522" s="32" t="s">
        <v>4251</v>
      </c>
      <c r="AB6522">
        <v>48.22</v>
      </c>
      <c r="AC6522">
        <f t="shared" si="210"/>
        <v>3.9355168884339813</v>
      </c>
      <c r="AD6522" s="42">
        <v>-1.5114379084967378E-2</v>
      </c>
      <c r="AF6522" s="32" t="s">
        <v>4251</v>
      </c>
      <c r="AG6522">
        <v>48.22</v>
      </c>
      <c r="AH6522">
        <f t="shared" si="211"/>
        <v>3.9355168884339813</v>
      </c>
      <c r="AI6522" s="180">
        <v>-1.5114379084967378E-2</v>
      </c>
      <c r="AJ6522" s="42">
        <f ca="1">_xlfn.NORM.INV(RAND(),VAR!$F$6,VAR!$F$7)</f>
        <v>1.07192958776885E-2</v>
      </c>
    </row>
    <row r="6523" spans="27:36" x14ac:dyDescent="0.25">
      <c r="AA6523" s="32" t="s">
        <v>5750</v>
      </c>
      <c r="AB6523">
        <v>9.77</v>
      </c>
      <c r="AC6523">
        <f t="shared" si="210"/>
        <v>-0.91666666666666663</v>
      </c>
      <c r="AD6523" s="42">
        <v>-1.5120967741935498E-2</v>
      </c>
      <c r="AF6523" s="32" t="s">
        <v>5750</v>
      </c>
      <c r="AG6523">
        <v>9.77</v>
      </c>
      <c r="AH6523">
        <f t="shared" si="211"/>
        <v>-0.91666666666666663</v>
      </c>
      <c r="AI6523" s="180">
        <v>-1.5120967741935498E-2</v>
      </c>
      <c r="AJ6523" s="42">
        <f ca="1">_xlfn.NORM.INV(RAND(),VAR!$F$6,VAR!$F$7)</f>
        <v>2.790441895944305E-2</v>
      </c>
    </row>
    <row r="6524" spans="27:36" x14ac:dyDescent="0.25">
      <c r="AA6524" s="32" t="s">
        <v>3508</v>
      </c>
      <c r="AB6524">
        <v>117.24</v>
      </c>
      <c r="AC6524">
        <f t="shared" si="210"/>
        <v>11.012295081967213</v>
      </c>
      <c r="AD6524" s="42">
        <v>-1.5120967741935609E-2</v>
      </c>
      <c r="AF6524" s="32" t="s">
        <v>3508</v>
      </c>
      <c r="AG6524">
        <v>117.24</v>
      </c>
      <c r="AH6524">
        <f t="shared" si="211"/>
        <v>11.012295081967213</v>
      </c>
      <c r="AI6524" s="180">
        <v>-1.5120967741935609E-2</v>
      </c>
      <c r="AJ6524" s="42">
        <f ca="1">_xlfn.NORM.INV(RAND(),VAR!$F$6,VAR!$F$7)</f>
        <v>4.9159529709041075E-3</v>
      </c>
    </row>
    <row r="6525" spans="27:36" x14ac:dyDescent="0.25">
      <c r="AA6525" s="32" t="s">
        <v>6829</v>
      </c>
      <c r="AB6525">
        <v>9.76</v>
      </c>
      <c r="AC6525">
        <f t="shared" si="210"/>
        <v>2.003076923076923</v>
      </c>
      <c r="AD6525" s="42">
        <v>-1.5136226034308864E-2</v>
      </c>
      <c r="AF6525" s="32" t="s">
        <v>6829</v>
      </c>
      <c r="AG6525">
        <v>9.76</v>
      </c>
      <c r="AH6525">
        <f t="shared" si="211"/>
        <v>2.003076923076923</v>
      </c>
      <c r="AI6525" s="180">
        <v>-1.5136226034308864E-2</v>
      </c>
      <c r="AJ6525" s="42">
        <f ca="1">_xlfn.NORM.INV(RAND(),VAR!$F$6,VAR!$F$7)</f>
        <v>-6.1343321193956272E-4</v>
      </c>
    </row>
    <row r="6526" spans="27:36" x14ac:dyDescent="0.25">
      <c r="AA6526" s="32" t="s">
        <v>7670</v>
      </c>
      <c r="AB6526">
        <v>3.25</v>
      </c>
      <c r="AC6526">
        <f t="shared" si="210"/>
        <v>-0.90906547285954109</v>
      </c>
      <c r="AD6526" s="42">
        <v>-1.5151515151515138E-2</v>
      </c>
      <c r="AF6526" s="32" t="s">
        <v>7670</v>
      </c>
      <c r="AG6526">
        <v>3.25</v>
      </c>
      <c r="AH6526">
        <f t="shared" si="211"/>
        <v>-0.90906547285954109</v>
      </c>
      <c r="AI6526" s="180">
        <v>-1.5151515151515138E-2</v>
      </c>
      <c r="AJ6526" s="42">
        <f ca="1">_xlfn.NORM.INV(RAND(),VAR!$F$6,VAR!$F$7)</f>
        <v>-2.9909655443145552E-3</v>
      </c>
    </row>
    <row r="6527" spans="27:36" x14ac:dyDescent="0.25">
      <c r="AA6527" s="32" t="s">
        <v>4589</v>
      </c>
      <c r="AB6527">
        <v>35.74</v>
      </c>
      <c r="AC6527">
        <f t="shared" si="210"/>
        <v>-0.80487005896483943</v>
      </c>
      <c r="AD6527" s="42">
        <v>-1.5155690272802391E-2</v>
      </c>
      <c r="AF6527" s="32" t="s">
        <v>4589</v>
      </c>
      <c r="AG6527">
        <v>35.74</v>
      </c>
      <c r="AH6527">
        <f t="shared" si="211"/>
        <v>-0.80487005896483943</v>
      </c>
      <c r="AI6527" s="180">
        <v>-1.5155690272802391E-2</v>
      </c>
      <c r="AJ6527" s="42">
        <f ca="1">_xlfn.NORM.INV(RAND(),VAR!$F$6,VAR!$F$7)</f>
        <v>2.2022335746072076E-2</v>
      </c>
    </row>
    <row r="6528" spans="27:36" x14ac:dyDescent="0.25">
      <c r="AA6528" s="32" t="s">
        <v>2408</v>
      </c>
      <c r="AB6528">
        <v>183.16</v>
      </c>
      <c r="AC6528">
        <f t="shared" si="210"/>
        <v>6.0500384911470357</v>
      </c>
      <c r="AD6528" s="42">
        <v>-1.5162920744166031E-2</v>
      </c>
      <c r="AF6528" s="32" t="s">
        <v>2408</v>
      </c>
      <c r="AG6528">
        <v>183.16</v>
      </c>
      <c r="AH6528">
        <f t="shared" si="211"/>
        <v>6.0500384911470357</v>
      </c>
      <c r="AI6528" s="180">
        <v>-1.5162920744166031E-2</v>
      </c>
      <c r="AJ6528" s="42">
        <f ca="1">_xlfn.NORM.INV(RAND(),VAR!$F$6,VAR!$F$7)</f>
        <v>-6.0083404221302509E-3</v>
      </c>
    </row>
    <row r="6529" spans="27:36" x14ac:dyDescent="0.25">
      <c r="AA6529" s="32" t="s">
        <v>4904</v>
      </c>
      <c r="AB6529">
        <v>25.98</v>
      </c>
      <c r="AC6529">
        <f t="shared" si="210"/>
        <v>-0.82971750671822764</v>
      </c>
      <c r="AD6529" s="42">
        <v>-1.5163002274450332E-2</v>
      </c>
      <c r="AF6529" s="32" t="s">
        <v>4904</v>
      </c>
      <c r="AG6529">
        <v>25.98</v>
      </c>
      <c r="AH6529">
        <f t="shared" si="211"/>
        <v>-0.82971750671822764</v>
      </c>
      <c r="AI6529" s="180">
        <v>-1.5163002274450332E-2</v>
      </c>
      <c r="AJ6529" s="42">
        <f ca="1">_xlfn.NORM.INV(RAND(),VAR!$F$6,VAR!$F$7)</f>
        <v>-6.3492544817713679E-3</v>
      </c>
    </row>
    <row r="6530" spans="27:36" x14ac:dyDescent="0.25">
      <c r="AA6530" s="32" t="s">
        <v>2978</v>
      </c>
      <c r="AB6530">
        <v>152.57</v>
      </c>
      <c r="AC6530">
        <f t="shared" si="210"/>
        <v>3.2736694677871139</v>
      </c>
      <c r="AD6530" s="42">
        <v>-1.5169119545571874E-2</v>
      </c>
      <c r="AF6530" s="32" t="s">
        <v>2978</v>
      </c>
      <c r="AG6530">
        <v>152.57</v>
      </c>
      <c r="AH6530">
        <f t="shared" si="211"/>
        <v>3.2736694677871139</v>
      </c>
      <c r="AI6530" s="180">
        <v>-1.5169119545571874E-2</v>
      </c>
      <c r="AJ6530" s="42">
        <f ca="1">_xlfn.NORM.INV(RAND(),VAR!$F$6,VAR!$F$7)</f>
        <v>-1.8831559035716244E-2</v>
      </c>
    </row>
    <row r="6531" spans="27:36" x14ac:dyDescent="0.25">
      <c r="AA6531" s="32" t="s">
        <v>4343</v>
      </c>
      <c r="AB6531">
        <v>35.700000000000003</v>
      </c>
      <c r="AC6531">
        <f t="shared" si="210"/>
        <v>-0.90358907883010608</v>
      </c>
      <c r="AD6531" s="42">
        <v>-1.5172413793103412E-2</v>
      </c>
      <c r="AF6531" s="32" t="s">
        <v>4343</v>
      </c>
      <c r="AG6531">
        <v>35.700000000000003</v>
      </c>
      <c r="AH6531">
        <f t="shared" si="211"/>
        <v>-0.90358907883010608</v>
      </c>
      <c r="AI6531" s="180">
        <v>-1.5172413793103412E-2</v>
      </c>
      <c r="AJ6531" s="42">
        <f ca="1">_xlfn.NORM.INV(RAND(),VAR!$F$6,VAR!$F$7)</f>
        <v>3.5409134905149582E-2</v>
      </c>
    </row>
    <row r="6532" spans="27:36" x14ac:dyDescent="0.25">
      <c r="AA6532" s="32" t="s">
        <v>778</v>
      </c>
      <c r="AB6532">
        <v>370.29</v>
      </c>
      <c r="AC6532">
        <f t="shared" ref="AC6532:AC6595" si="212">(AB6532/AB6533)-1</f>
        <v>37.095679012345677</v>
      </c>
      <c r="AD6532" s="42">
        <v>-1.5186170212765915E-2</v>
      </c>
      <c r="AF6532" s="32" t="s">
        <v>778</v>
      </c>
      <c r="AG6532">
        <v>370.29</v>
      </c>
      <c r="AH6532">
        <f t="shared" ref="AH6532:AH6595" si="213">(AG6532/AG6533)-1</f>
        <v>37.095679012345677</v>
      </c>
      <c r="AI6532" s="180">
        <v>-1.5186170212765915E-2</v>
      </c>
      <c r="AJ6532" s="42">
        <f ca="1">_xlfn.NORM.INV(RAND(),VAR!$F$6,VAR!$F$7)</f>
        <v>3.3875349871062867E-2</v>
      </c>
    </row>
    <row r="6533" spans="27:36" x14ac:dyDescent="0.25">
      <c r="AA6533" s="32" t="s">
        <v>5739</v>
      </c>
      <c r="AB6533">
        <v>9.7200000000000006</v>
      </c>
      <c r="AC6533">
        <f t="shared" si="212"/>
        <v>-0.94642266563774669</v>
      </c>
      <c r="AD6533" s="42">
        <v>-1.5197568389057614E-2</v>
      </c>
      <c r="AF6533" s="32" t="s">
        <v>5739</v>
      </c>
      <c r="AG6533">
        <v>9.7200000000000006</v>
      </c>
      <c r="AH6533">
        <f t="shared" si="213"/>
        <v>-0.94642266563774669</v>
      </c>
      <c r="AI6533" s="180">
        <v>-1.5197568389057614E-2</v>
      </c>
      <c r="AJ6533" s="42">
        <f ca="1">_xlfn.NORM.INV(RAND(),VAR!$F$6,VAR!$F$7)</f>
        <v>7.1239664884332199E-3</v>
      </c>
    </row>
    <row r="6534" spans="27:36" x14ac:dyDescent="0.25">
      <c r="AA6534" s="32" t="s">
        <v>1816</v>
      </c>
      <c r="AB6534">
        <v>181.42</v>
      </c>
      <c r="AC6534">
        <f t="shared" si="212"/>
        <v>0.38657902782023834</v>
      </c>
      <c r="AD6534" s="42">
        <v>-1.5199218325914754E-2</v>
      </c>
      <c r="AF6534" s="32" t="s">
        <v>1816</v>
      </c>
      <c r="AG6534">
        <v>181.42</v>
      </c>
      <c r="AH6534">
        <f t="shared" si="213"/>
        <v>0.38657902782023834</v>
      </c>
      <c r="AI6534" s="180">
        <v>-1.5199218325914754E-2</v>
      </c>
      <c r="AJ6534" s="42">
        <f ca="1">_xlfn.NORM.INV(RAND(),VAR!$F$6,VAR!$F$7)</f>
        <v>7.2925705657830246E-3</v>
      </c>
    </row>
    <row r="6535" spans="27:36" x14ac:dyDescent="0.25">
      <c r="AA6535" s="32" t="s">
        <v>3192</v>
      </c>
      <c r="AB6535">
        <v>130.84</v>
      </c>
      <c r="AC6535">
        <f t="shared" si="212"/>
        <v>2.6093793103448277</v>
      </c>
      <c r="AD6535" s="42">
        <v>-1.5203974108083718E-2</v>
      </c>
      <c r="AF6535" s="32" t="s">
        <v>3192</v>
      </c>
      <c r="AG6535">
        <v>130.84</v>
      </c>
      <c r="AH6535">
        <f t="shared" si="213"/>
        <v>2.6093793103448277</v>
      </c>
      <c r="AI6535" s="180">
        <v>-1.5203974108083718E-2</v>
      </c>
      <c r="AJ6535" s="42">
        <f ca="1">_xlfn.NORM.INV(RAND(),VAR!$F$6,VAR!$F$7)</f>
        <v>1.9560295379506274E-3</v>
      </c>
    </row>
    <row r="6536" spans="27:36" x14ac:dyDescent="0.25">
      <c r="AA6536" s="32" t="s">
        <v>4344</v>
      </c>
      <c r="AB6536">
        <v>36.25</v>
      </c>
      <c r="AC6536">
        <f t="shared" si="212"/>
        <v>-0.90815809475551057</v>
      </c>
      <c r="AD6536" s="42">
        <v>-1.5213257267047031E-2</v>
      </c>
      <c r="AF6536" s="32" t="s">
        <v>4344</v>
      </c>
      <c r="AG6536">
        <v>36.25</v>
      </c>
      <c r="AH6536">
        <f t="shared" si="213"/>
        <v>-0.90815809475551057</v>
      </c>
      <c r="AI6536" s="180">
        <v>-1.5213257267047031E-2</v>
      </c>
      <c r="AJ6536" s="42">
        <f ca="1">_xlfn.NORM.INV(RAND(),VAR!$F$6,VAR!$F$7)</f>
        <v>-1.8331567542854393E-2</v>
      </c>
    </row>
    <row r="6537" spans="27:36" x14ac:dyDescent="0.25">
      <c r="AA6537" s="32" t="s">
        <v>380</v>
      </c>
      <c r="AB6537">
        <v>394.7</v>
      </c>
      <c r="AC6537">
        <f t="shared" si="212"/>
        <v>-7.6573941932012279E-2</v>
      </c>
      <c r="AD6537" s="42">
        <v>-1.521956087824361E-2</v>
      </c>
      <c r="AF6537" s="32" t="s">
        <v>380</v>
      </c>
      <c r="AG6537">
        <v>394.7</v>
      </c>
      <c r="AH6537">
        <f t="shared" si="213"/>
        <v>-7.6573941932012279E-2</v>
      </c>
      <c r="AI6537" s="180">
        <v>-1.521956087824361E-2</v>
      </c>
      <c r="AJ6537" s="42">
        <f ca="1">_xlfn.NORM.INV(RAND(),VAR!$F$6,VAR!$F$7)</f>
        <v>1.9412507402631885E-2</v>
      </c>
    </row>
    <row r="6538" spans="27:36" x14ac:dyDescent="0.25">
      <c r="AA6538" s="32" t="s">
        <v>571</v>
      </c>
      <c r="AB6538">
        <v>427.43</v>
      </c>
      <c r="AC6538">
        <f t="shared" si="212"/>
        <v>2.1493516062481581</v>
      </c>
      <c r="AD6538" s="42">
        <v>-1.5229011151046024E-2</v>
      </c>
      <c r="AF6538" s="32" t="s">
        <v>571</v>
      </c>
      <c r="AG6538">
        <v>427.43</v>
      </c>
      <c r="AH6538">
        <f t="shared" si="213"/>
        <v>2.1493516062481581</v>
      </c>
      <c r="AI6538" s="180">
        <v>-1.5229011151046024E-2</v>
      </c>
      <c r="AJ6538" s="42">
        <f ca="1">_xlfn.NORM.INV(RAND(),VAR!$F$6,VAR!$F$7)</f>
        <v>-2.3594231229759444E-2</v>
      </c>
    </row>
    <row r="6539" spans="27:36" x14ac:dyDescent="0.25">
      <c r="AA6539" s="32" t="s">
        <v>2926</v>
      </c>
      <c r="AB6539">
        <v>135.72</v>
      </c>
      <c r="AC6539">
        <f t="shared" si="212"/>
        <v>-0.66000300616263341</v>
      </c>
      <c r="AD6539" s="42">
        <v>-1.5237265999129224E-2</v>
      </c>
      <c r="AF6539" s="32" t="s">
        <v>2926</v>
      </c>
      <c r="AG6539">
        <v>135.72</v>
      </c>
      <c r="AH6539">
        <f t="shared" si="213"/>
        <v>-0.66000300616263341</v>
      </c>
      <c r="AI6539" s="180">
        <v>-1.5237265999129224E-2</v>
      </c>
      <c r="AJ6539" s="42">
        <f ca="1">_xlfn.NORM.INV(RAND(),VAR!$F$6,VAR!$F$7)</f>
        <v>-1.4256652901174796E-2</v>
      </c>
    </row>
    <row r="6540" spans="27:36" x14ac:dyDescent="0.25">
      <c r="AA6540" s="32" t="s">
        <v>897</v>
      </c>
      <c r="AB6540">
        <v>399.18</v>
      </c>
      <c r="AC6540">
        <f t="shared" si="212"/>
        <v>50.573643410852711</v>
      </c>
      <c r="AD6540" s="42">
        <v>-1.5245707519242147E-2</v>
      </c>
      <c r="AF6540" s="32" t="s">
        <v>897</v>
      </c>
      <c r="AG6540">
        <v>399.18</v>
      </c>
      <c r="AH6540">
        <f t="shared" si="213"/>
        <v>50.573643410852711</v>
      </c>
      <c r="AI6540" s="180">
        <v>-1.5245707519242147E-2</v>
      </c>
      <c r="AJ6540" s="42">
        <f ca="1">_xlfn.NORM.INV(RAND(),VAR!$F$6,VAR!$F$7)</f>
        <v>-1.8176317239206409E-2</v>
      </c>
    </row>
    <row r="6541" spans="27:36" x14ac:dyDescent="0.25">
      <c r="AA6541" s="32" t="s">
        <v>6786</v>
      </c>
      <c r="AB6541">
        <v>7.74</v>
      </c>
      <c r="AC6541">
        <f t="shared" si="212"/>
        <v>-0.94432455761760903</v>
      </c>
      <c r="AD6541" s="42">
        <v>-1.5267175572519109E-2</v>
      </c>
      <c r="AF6541" s="32" t="s">
        <v>6786</v>
      </c>
      <c r="AG6541">
        <v>7.74</v>
      </c>
      <c r="AH6541">
        <f t="shared" si="213"/>
        <v>-0.94432455761760903</v>
      </c>
      <c r="AI6541" s="180">
        <v>-1.5267175572519109E-2</v>
      </c>
      <c r="AJ6541" s="42">
        <f ca="1">_xlfn.NORM.INV(RAND(),VAR!$F$6,VAR!$F$7)</f>
        <v>6.8827390587722099E-3</v>
      </c>
    </row>
    <row r="6542" spans="27:36" x14ac:dyDescent="0.25">
      <c r="AA6542" s="32" t="s">
        <v>3301</v>
      </c>
      <c r="AB6542">
        <v>139.02000000000001</v>
      </c>
      <c r="AC6542">
        <f t="shared" si="212"/>
        <v>-0.11474783494651031</v>
      </c>
      <c r="AD6542" s="42">
        <v>-1.5299617509562213E-2</v>
      </c>
      <c r="AF6542" s="32" t="s">
        <v>3301</v>
      </c>
      <c r="AG6542">
        <v>139.02000000000001</v>
      </c>
      <c r="AH6542">
        <f t="shared" si="213"/>
        <v>-0.11474783494651031</v>
      </c>
      <c r="AI6542" s="180">
        <v>-1.5299617509562213E-2</v>
      </c>
      <c r="AJ6542" s="42">
        <f ca="1">_xlfn.NORM.INV(RAND(),VAR!$F$6,VAR!$F$7)</f>
        <v>-1.8511113106640838E-2</v>
      </c>
    </row>
    <row r="6543" spans="27:36" x14ac:dyDescent="0.25">
      <c r="AA6543" s="32" t="s">
        <v>2638</v>
      </c>
      <c r="AB6543">
        <v>157.04</v>
      </c>
      <c r="AC6543">
        <f t="shared" si="212"/>
        <v>17.784688995215312</v>
      </c>
      <c r="AD6543" s="42">
        <v>-1.5299724103335799E-2</v>
      </c>
      <c r="AF6543" s="32" t="s">
        <v>2638</v>
      </c>
      <c r="AG6543">
        <v>157.04</v>
      </c>
      <c r="AH6543">
        <f t="shared" si="213"/>
        <v>17.784688995215312</v>
      </c>
      <c r="AI6543" s="180">
        <v>-1.5299724103335799E-2</v>
      </c>
      <c r="AJ6543" s="42">
        <f ca="1">_xlfn.NORM.INV(RAND(),VAR!$F$6,VAR!$F$7)</f>
        <v>-2.5769068555375599E-2</v>
      </c>
    </row>
    <row r="6544" spans="27:36" x14ac:dyDescent="0.25">
      <c r="AA6544" s="32" t="s">
        <v>6588</v>
      </c>
      <c r="AB6544">
        <v>8.36</v>
      </c>
      <c r="AC6544">
        <f t="shared" si="212"/>
        <v>-0.9636300356738885</v>
      </c>
      <c r="AD6544" s="42">
        <v>-1.531213191990588E-2</v>
      </c>
      <c r="AF6544" s="32" t="s">
        <v>6588</v>
      </c>
      <c r="AG6544">
        <v>8.36</v>
      </c>
      <c r="AH6544">
        <f t="shared" si="213"/>
        <v>-0.9636300356738885</v>
      </c>
      <c r="AI6544" s="180">
        <v>-1.531213191990588E-2</v>
      </c>
      <c r="AJ6544" s="42">
        <f ca="1">_xlfn.NORM.INV(RAND(),VAR!$F$6,VAR!$F$7)</f>
        <v>2.2696086318838979E-3</v>
      </c>
    </row>
    <row r="6545" spans="27:36" x14ac:dyDescent="0.25">
      <c r="AA6545" s="32" t="s">
        <v>2368</v>
      </c>
      <c r="AB6545">
        <v>229.86</v>
      </c>
      <c r="AC6545">
        <f t="shared" si="212"/>
        <v>0.6589203233256351</v>
      </c>
      <c r="AD6545" s="42">
        <v>-1.5335846470185044E-2</v>
      </c>
      <c r="AF6545" s="32" t="s">
        <v>2368</v>
      </c>
      <c r="AG6545">
        <v>229.86</v>
      </c>
      <c r="AH6545">
        <f t="shared" si="213"/>
        <v>0.6589203233256351</v>
      </c>
      <c r="AI6545" s="180">
        <v>-1.5335846470185044E-2</v>
      </c>
      <c r="AJ6545" s="42">
        <f ca="1">_xlfn.NORM.INV(RAND(),VAR!$F$6,VAR!$F$7)</f>
        <v>1.6742559571493568E-2</v>
      </c>
    </row>
    <row r="6546" spans="27:36" x14ac:dyDescent="0.25">
      <c r="AA6546" s="32" t="s">
        <v>3326</v>
      </c>
      <c r="AB6546">
        <v>138.56</v>
      </c>
      <c r="AC6546">
        <f t="shared" si="212"/>
        <v>-5.6002180133533197E-2</v>
      </c>
      <c r="AD6546" s="42">
        <v>-1.5349630471858999E-2</v>
      </c>
      <c r="AF6546" s="32" t="s">
        <v>3326</v>
      </c>
      <c r="AG6546">
        <v>138.56</v>
      </c>
      <c r="AH6546">
        <f t="shared" si="213"/>
        <v>-5.6002180133533197E-2</v>
      </c>
      <c r="AI6546" s="180">
        <v>-1.5349630471858999E-2</v>
      </c>
      <c r="AJ6546" s="42">
        <f ca="1">_xlfn.NORM.INV(RAND(),VAR!$F$6,VAR!$F$7)</f>
        <v>-2.4597611448072057E-3</v>
      </c>
    </row>
    <row r="6547" spans="27:36" x14ac:dyDescent="0.25">
      <c r="AA6547" s="32" t="s">
        <v>3295</v>
      </c>
      <c r="AB6547">
        <v>146.78</v>
      </c>
      <c r="AC6547">
        <f t="shared" si="212"/>
        <v>15.363433667781493</v>
      </c>
      <c r="AD6547" s="42">
        <v>-1.5361910511839993E-2</v>
      </c>
      <c r="AF6547" s="32" t="s">
        <v>3295</v>
      </c>
      <c r="AG6547">
        <v>146.78</v>
      </c>
      <c r="AH6547">
        <f t="shared" si="213"/>
        <v>15.363433667781493</v>
      </c>
      <c r="AI6547" s="180">
        <v>-1.5361910511839993E-2</v>
      </c>
      <c r="AJ6547" s="42">
        <f ca="1">_xlfn.NORM.INV(RAND(),VAR!$F$6,VAR!$F$7)</f>
        <v>2.0331703855966762E-2</v>
      </c>
    </row>
    <row r="6548" spans="27:36" x14ac:dyDescent="0.25">
      <c r="AA6548" s="32" t="s">
        <v>6409</v>
      </c>
      <c r="AB6548">
        <v>8.9700000000000006</v>
      </c>
      <c r="AC6548">
        <f t="shared" si="212"/>
        <v>-0.3910386965376782</v>
      </c>
      <c r="AD6548" s="42">
        <v>-1.5367727771679385E-2</v>
      </c>
      <c r="AF6548" s="32" t="s">
        <v>6409</v>
      </c>
      <c r="AG6548">
        <v>8.9700000000000006</v>
      </c>
      <c r="AH6548">
        <f t="shared" si="213"/>
        <v>-0.3910386965376782</v>
      </c>
      <c r="AI6548" s="180">
        <v>-1.5367727771679385E-2</v>
      </c>
      <c r="AJ6548" s="42">
        <f ca="1">_xlfn.NORM.INV(RAND(),VAR!$F$6,VAR!$F$7)</f>
        <v>-7.4164460615565985E-3</v>
      </c>
    </row>
    <row r="6549" spans="27:36" x14ac:dyDescent="0.25">
      <c r="AA6549" s="32" t="s">
        <v>5397</v>
      </c>
      <c r="AB6549">
        <v>14.73</v>
      </c>
      <c r="AC6549">
        <f t="shared" si="212"/>
        <v>0</v>
      </c>
      <c r="AD6549" s="42">
        <v>-1.5374331550802145E-2</v>
      </c>
      <c r="AF6549" s="32" t="s">
        <v>5397</v>
      </c>
      <c r="AG6549">
        <v>14.73</v>
      </c>
      <c r="AH6549">
        <f t="shared" si="213"/>
        <v>0</v>
      </c>
      <c r="AI6549" s="180">
        <v>-1.5374331550802145E-2</v>
      </c>
      <c r="AJ6549" s="42">
        <f ca="1">_xlfn.NORM.INV(RAND(),VAR!$F$6,VAR!$F$7)</f>
        <v>-4.4686877629753754E-3</v>
      </c>
    </row>
    <row r="6550" spans="27:36" x14ac:dyDescent="0.25">
      <c r="AA6550" s="32" t="s">
        <v>5448</v>
      </c>
      <c r="AB6550">
        <v>14.73</v>
      </c>
      <c r="AC6550">
        <f t="shared" si="212"/>
        <v>-0.96433932116399557</v>
      </c>
      <c r="AD6550" s="42">
        <v>-1.5374331550802145E-2</v>
      </c>
      <c r="AF6550" s="32" t="s">
        <v>5448</v>
      </c>
      <c r="AG6550">
        <v>14.73</v>
      </c>
      <c r="AH6550">
        <f t="shared" si="213"/>
        <v>-0.96433932116399557</v>
      </c>
      <c r="AI6550" s="180">
        <v>-1.5374331550802145E-2</v>
      </c>
      <c r="AJ6550" s="42">
        <f ca="1">_xlfn.NORM.INV(RAND(),VAR!$F$6,VAR!$F$7)</f>
        <v>-1.3443452809436944E-2</v>
      </c>
    </row>
    <row r="6551" spans="27:36" x14ac:dyDescent="0.25">
      <c r="AA6551" s="32" t="s">
        <v>549</v>
      </c>
      <c r="AB6551">
        <v>413.06</v>
      </c>
      <c r="AC6551">
        <f t="shared" si="212"/>
        <v>48.646634615384613</v>
      </c>
      <c r="AD6551" s="42">
        <v>-1.5375080451002332E-2</v>
      </c>
      <c r="AF6551" s="32" t="s">
        <v>549</v>
      </c>
      <c r="AG6551">
        <v>413.06</v>
      </c>
      <c r="AH6551">
        <f t="shared" si="213"/>
        <v>48.646634615384613</v>
      </c>
      <c r="AI6551" s="180">
        <v>-1.5375080451002332E-2</v>
      </c>
      <c r="AJ6551" s="42">
        <f ca="1">_xlfn.NORM.INV(RAND(),VAR!$F$6,VAR!$F$7)</f>
        <v>-3.7104075284067173E-2</v>
      </c>
    </row>
    <row r="6552" spans="27:36" x14ac:dyDescent="0.25">
      <c r="AA6552" s="32" t="s">
        <v>6371</v>
      </c>
      <c r="AB6552">
        <v>8.32</v>
      </c>
      <c r="AC6552">
        <f t="shared" si="212"/>
        <v>-0.88694116048376137</v>
      </c>
      <c r="AD6552" s="42">
        <v>-1.5384615384615219E-2</v>
      </c>
      <c r="AF6552" s="32" t="s">
        <v>6371</v>
      </c>
      <c r="AG6552">
        <v>8.32</v>
      </c>
      <c r="AH6552">
        <f t="shared" si="213"/>
        <v>-0.88694116048376137</v>
      </c>
      <c r="AI6552" s="180">
        <v>-1.5384615384615219E-2</v>
      </c>
      <c r="AJ6552" s="42">
        <f ca="1">_xlfn.NORM.INV(RAND(),VAR!$F$6,VAR!$F$7)</f>
        <v>2.4624766826729722E-2</v>
      </c>
    </row>
    <row r="6553" spans="27:36" x14ac:dyDescent="0.25">
      <c r="AA6553" s="32" t="s">
        <v>3877</v>
      </c>
      <c r="AB6553">
        <v>73.59</v>
      </c>
      <c r="AC6553">
        <f t="shared" si="212"/>
        <v>-0.20063002389745821</v>
      </c>
      <c r="AD6553" s="42">
        <v>-1.5386673802515238E-2</v>
      </c>
      <c r="AF6553" s="32" t="s">
        <v>3877</v>
      </c>
      <c r="AG6553">
        <v>73.59</v>
      </c>
      <c r="AH6553">
        <f t="shared" si="213"/>
        <v>-0.20063002389745821</v>
      </c>
      <c r="AI6553" s="180">
        <v>-1.5386673802515238E-2</v>
      </c>
      <c r="AJ6553" s="42">
        <f ca="1">_xlfn.NORM.INV(RAND(),VAR!$F$6,VAR!$F$7)</f>
        <v>1.4275257662204891E-2</v>
      </c>
    </row>
    <row r="6554" spans="27:36" x14ac:dyDescent="0.25">
      <c r="AA6554" s="32" t="s">
        <v>3630</v>
      </c>
      <c r="AB6554">
        <v>92.06</v>
      </c>
      <c r="AC6554">
        <f t="shared" si="212"/>
        <v>10.078219013237064</v>
      </c>
      <c r="AD6554" s="42">
        <v>-1.5401069518716559E-2</v>
      </c>
      <c r="AF6554" s="32" t="s">
        <v>3630</v>
      </c>
      <c r="AG6554">
        <v>92.06</v>
      </c>
      <c r="AH6554">
        <f t="shared" si="213"/>
        <v>10.078219013237064</v>
      </c>
      <c r="AI6554" s="180">
        <v>-1.5401069518716559E-2</v>
      </c>
      <c r="AJ6554" s="42">
        <f ca="1">_xlfn.NORM.INV(RAND(),VAR!$F$6,VAR!$F$7)</f>
        <v>6.2714228423492802E-3</v>
      </c>
    </row>
    <row r="6555" spans="27:36" x14ac:dyDescent="0.25">
      <c r="AA6555" s="32" t="s">
        <v>6530</v>
      </c>
      <c r="AB6555">
        <v>8.31</v>
      </c>
      <c r="AC6555">
        <f t="shared" si="212"/>
        <v>-0.13256784968684754</v>
      </c>
      <c r="AD6555" s="42">
        <v>-1.5402843601895588E-2</v>
      </c>
      <c r="AF6555" s="32" t="s">
        <v>6530</v>
      </c>
      <c r="AG6555">
        <v>8.31</v>
      </c>
      <c r="AH6555">
        <f t="shared" si="213"/>
        <v>-0.13256784968684754</v>
      </c>
      <c r="AI6555" s="180">
        <v>-1.5402843601895588E-2</v>
      </c>
      <c r="AJ6555" s="42">
        <f ca="1">_xlfn.NORM.INV(RAND(),VAR!$F$6,VAR!$F$7)</f>
        <v>1.5773566257822492E-2</v>
      </c>
    </row>
    <row r="6556" spans="27:36" x14ac:dyDescent="0.25">
      <c r="AA6556" s="32" t="s">
        <v>5588</v>
      </c>
      <c r="AB6556">
        <v>9.58</v>
      </c>
      <c r="AC6556">
        <f t="shared" si="212"/>
        <v>2.7568627450980396</v>
      </c>
      <c r="AD6556" s="42">
        <v>-1.541623843782125E-2</v>
      </c>
      <c r="AF6556" s="32" t="s">
        <v>5588</v>
      </c>
      <c r="AG6556">
        <v>9.58</v>
      </c>
      <c r="AH6556">
        <f t="shared" si="213"/>
        <v>2.7568627450980396</v>
      </c>
      <c r="AI6556" s="180">
        <v>-1.541623843782125E-2</v>
      </c>
      <c r="AJ6556" s="42">
        <f ca="1">_xlfn.NORM.INV(RAND(),VAR!$F$6,VAR!$F$7)</f>
        <v>-1.9081509506952594E-2</v>
      </c>
    </row>
    <row r="6557" spans="27:36" x14ac:dyDescent="0.25">
      <c r="AA6557" s="32" t="s">
        <v>7770</v>
      </c>
      <c r="AB6557">
        <v>2.5499999999999998</v>
      </c>
      <c r="AC6557">
        <f t="shared" si="212"/>
        <v>-0.94867149758454106</v>
      </c>
      <c r="AD6557" s="42">
        <v>-1.5444015444015413E-2</v>
      </c>
      <c r="AF6557" s="32" t="s">
        <v>7770</v>
      </c>
      <c r="AG6557">
        <v>2.5499999999999998</v>
      </c>
      <c r="AH6557">
        <f t="shared" si="213"/>
        <v>-0.94867149758454106</v>
      </c>
      <c r="AI6557" s="180">
        <v>-1.5444015444015413E-2</v>
      </c>
      <c r="AJ6557" s="42">
        <f ca="1">_xlfn.NORM.INV(RAND(),VAR!$F$6,VAR!$F$7)</f>
        <v>9.6061985808252853E-3</v>
      </c>
    </row>
    <row r="6558" spans="27:36" x14ac:dyDescent="0.25">
      <c r="AA6558" s="32" t="s">
        <v>4262</v>
      </c>
      <c r="AB6558">
        <v>49.68</v>
      </c>
      <c r="AC6558">
        <f t="shared" si="212"/>
        <v>-0.72916098784277383</v>
      </c>
      <c r="AD6558" s="42">
        <v>-1.5457788347205681E-2</v>
      </c>
      <c r="AF6558" s="32" t="s">
        <v>4262</v>
      </c>
      <c r="AG6558">
        <v>49.68</v>
      </c>
      <c r="AH6558">
        <f t="shared" si="213"/>
        <v>-0.72916098784277383</v>
      </c>
      <c r="AI6558" s="180">
        <v>-1.5457788347205681E-2</v>
      </c>
      <c r="AJ6558" s="42">
        <f ca="1">_xlfn.NORM.INV(RAND(),VAR!$F$6,VAR!$F$7)</f>
        <v>1.1403665640960198E-2</v>
      </c>
    </row>
    <row r="6559" spans="27:36" x14ac:dyDescent="0.25">
      <c r="AA6559" s="32" t="s">
        <v>2464</v>
      </c>
      <c r="AB6559">
        <v>183.43</v>
      </c>
      <c r="AC6559">
        <f t="shared" si="212"/>
        <v>4.4349629629629632</v>
      </c>
      <c r="AD6559" s="42">
        <v>-1.5458107455316394E-2</v>
      </c>
      <c r="AF6559" s="32" t="s">
        <v>2464</v>
      </c>
      <c r="AG6559">
        <v>183.43</v>
      </c>
      <c r="AH6559">
        <f t="shared" si="213"/>
        <v>4.4349629629629632</v>
      </c>
      <c r="AI6559" s="180">
        <v>-1.5458107455316394E-2</v>
      </c>
      <c r="AJ6559" s="42">
        <f ca="1">_xlfn.NORM.INV(RAND(),VAR!$F$6,VAR!$F$7)</f>
        <v>2.6195340837969552E-3</v>
      </c>
    </row>
    <row r="6560" spans="27:36" x14ac:dyDescent="0.25">
      <c r="AA6560" s="32" t="s">
        <v>4435</v>
      </c>
      <c r="AB6560">
        <v>33.75</v>
      </c>
      <c r="AC6560">
        <f t="shared" si="212"/>
        <v>3.4233289646133684</v>
      </c>
      <c r="AD6560" s="42">
        <v>-1.5460910151691931E-2</v>
      </c>
      <c r="AF6560" s="32" t="s">
        <v>4435</v>
      </c>
      <c r="AG6560">
        <v>33.75</v>
      </c>
      <c r="AH6560">
        <f t="shared" si="213"/>
        <v>3.4233289646133684</v>
      </c>
      <c r="AI6560" s="180">
        <v>-1.5460910151691931E-2</v>
      </c>
      <c r="AJ6560" s="42">
        <f ca="1">_xlfn.NORM.INV(RAND(),VAR!$F$6,VAR!$F$7)</f>
        <v>-1.0956297658840448E-2</v>
      </c>
    </row>
    <row r="6561" spans="27:36" x14ac:dyDescent="0.25">
      <c r="AA6561" s="32" t="s">
        <v>6202</v>
      </c>
      <c r="AB6561">
        <v>7.63</v>
      </c>
      <c r="AC6561">
        <f t="shared" si="212"/>
        <v>-0.97579852190186189</v>
      </c>
      <c r="AD6561" s="42">
        <v>-1.5483870967741953E-2</v>
      </c>
      <c r="AF6561" s="32" t="s">
        <v>6202</v>
      </c>
      <c r="AG6561">
        <v>7.63</v>
      </c>
      <c r="AH6561">
        <f t="shared" si="213"/>
        <v>-0.97579852190186189</v>
      </c>
      <c r="AI6561" s="180">
        <v>-1.5483870967741953E-2</v>
      </c>
      <c r="AJ6561" s="42">
        <f ca="1">_xlfn.NORM.INV(RAND(),VAR!$F$6,VAR!$F$7)</f>
        <v>2.2255163207995286E-2</v>
      </c>
    </row>
    <row r="6562" spans="27:36" x14ac:dyDescent="0.25">
      <c r="AA6562" s="32" t="s">
        <v>980</v>
      </c>
      <c r="AB6562">
        <v>315.27</v>
      </c>
      <c r="AC6562">
        <f t="shared" si="212"/>
        <v>10.279785330948121</v>
      </c>
      <c r="AD6562" s="42">
        <v>-1.5488867376573179E-2</v>
      </c>
      <c r="AF6562" s="32" t="s">
        <v>980</v>
      </c>
      <c r="AG6562">
        <v>315.27</v>
      </c>
      <c r="AH6562">
        <f t="shared" si="213"/>
        <v>10.279785330948121</v>
      </c>
      <c r="AI6562" s="180">
        <v>-1.5488867376573179E-2</v>
      </c>
      <c r="AJ6562" s="42">
        <f ca="1">_xlfn.NORM.INV(RAND(),VAR!$F$6,VAR!$F$7)</f>
        <v>-3.1875050774824746E-3</v>
      </c>
    </row>
    <row r="6563" spans="27:36" x14ac:dyDescent="0.25">
      <c r="AA6563" s="32" t="s">
        <v>4884</v>
      </c>
      <c r="AB6563">
        <v>27.95</v>
      </c>
      <c r="AC6563">
        <f t="shared" si="212"/>
        <v>-0.78638031183124424</v>
      </c>
      <c r="AD6563" s="42">
        <v>-1.549841493483628E-2</v>
      </c>
      <c r="AF6563" s="32" t="s">
        <v>4884</v>
      </c>
      <c r="AG6563">
        <v>27.95</v>
      </c>
      <c r="AH6563">
        <f t="shared" si="213"/>
        <v>-0.78638031183124424</v>
      </c>
      <c r="AI6563" s="180">
        <v>-1.549841493483628E-2</v>
      </c>
      <c r="AJ6563" s="42">
        <f ca="1">_xlfn.NORM.INV(RAND(),VAR!$F$6,VAR!$F$7)</f>
        <v>-3.2685056251361887E-2</v>
      </c>
    </row>
    <row r="6564" spans="27:36" x14ac:dyDescent="0.25">
      <c r="AA6564" s="32" t="s">
        <v>2703</v>
      </c>
      <c r="AB6564">
        <v>130.84</v>
      </c>
      <c r="AC6564">
        <f t="shared" si="212"/>
        <v>8.4638978695183775E-2</v>
      </c>
      <c r="AD6564" s="42">
        <v>-1.5500376222723822E-2</v>
      </c>
      <c r="AF6564" s="32" t="s">
        <v>2703</v>
      </c>
      <c r="AG6564">
        <v>130.84</v>
      </c>
      <c r="AH6564">
        <f t="shared" si="213"/>
        <v>8.4638978695183775E-2</v>
      </c>
      <c r="AI6564" s="180">
        <v>-1.5500376222723822E-2</v>
      </c>
      <c r="AJ6564" s="42">
        <f ca="1">_xlfn.NORM.INV(RAND(),VAR!$F$6,VAR!$F$7)</f>
        <v>5.4679466264585443E-3</v>
      </c>
    </row>
    <row r="6565" spans="27:36" x14ac:dyDescent="0.25">
      <c r="AA6565" s="32" t="s">
        <v>3438</v>
      </c>
      <c r="AB6565">
        <v>120.63</v>
      </c>
      <c r="AC6565">
        <f t="shared" si="212"/>
        <v>2.1678046218487395</v>
      </c>
      <c r="AD6565" s="42">
        <v>-1.5506406594303468E-2</v>
      </c>
      <c r="AF6565" s="32" t="s">
        <v>3438</v>
      </c>
      <c r="AG6565">
        <v>120.63</v>
      </c>
      <c r="AH6565">
        <f t="shared" si="213"/>
        <v>2.1678046218487395</v>
      </c>
      <c r="AI6565" s="180">
        <v>-1.5506406594303468E-2</v>
      </c>
      <c r="AJ6565" s="42">
        <f ca="1">_xlfn.NORM.INV(RAND(),VAR!$F$6,VAR!$F$7)</f>
        <v>3.6434524690070372E-2</v>
      </c>
    </row>
    <row r="6566" spans="27:36" x14ac:dyDescent="0.25">
      <c r="AA6566" s="32" t="s">
        <v>4632</v>
      </c>
      <c r="AB6566">
        <v>38.08</v>
      </c>
      <c r="AC6566">
        <f t="shared" si="212"/>
        <v>-0.5194952681388012</v>
      </c>
      <c r="AD6566" s="42">
        <v>-1.5511892450879028E-2</v>
      </c>
      <c r="AF6566" s="32" t="s">
        <v>4632</v>
      </c>
      <c r="AG6566">
        <v>38.08</v>
      </c>
      <c r="AH6566">
        <f t="shared" si="213"/>
        <v>-0.5194952681388012</v>
      </c>
      <c r="AI6566" s="180">
        <v>-1.5511892450879028E-2</v>
      </c>
      <c r="AJ6566" s="42">
        <f ca="1">_xlfn.NORM.INV(RAND(),VAR!$F$6,VAR!$F$7)</f>
        <v>-2.1190834068132915E-2</v>
      </c>
    </row>
    <row r="6567" spans="27:36" x14ac:dyDescent="0.25">
      <c r="AA6567" s="32" t="s">
        <v>3841</v>
      </c>
      <c r="AB6567">
        <v>79.25</v>
      </c>
      <c r="AC6567">
        <f t="shared" si="212"/>
        <v>24</v>
      </c>
      <c r="AD6567" s="42">
        <v>-1.552795031055898E-2</v>
      </c>
      <c r="AF6567" s="32" t="s">
        <v>3841</v>
      </c>
      <c r="AG6567">
        <v>79.25</v>
      </c>
      <c r="AH6567">
        <f t="shared" si="213"/>
        <v>24</v>
      </c>
      <c r="AI6567" s="180">
        <v>-1.552795031055898E-2</v>
      </c>
      <c r="AJ6567" s="42">
        <f ca="1">_xlfn.NORM.INV(RAND(),VAR!$F$6,VAR!$F$7)</f>
        <v>2.8105529562036144E-2</v>
      </c>
    </row>
    <row r="6568" spans="27:36" x14ac:dyDescent="0.25">
      <c r="AA6568" s="32" t="s">
        <v>7635</v>
      </c>
      <c r="AB6568">
        <v>3.17</v>
      </c>
      <c r="AC6568">
        <f t="shared" si="212"/>
        <v>0</v>
      </c>
      <c r="AD6568" s="42">
        <v>-1.5527950310559091E-2</v>
      </c>
      <c r="AF6568" s="32" t="s">
        <v>7635</v>
      </c>
      <c r="AG6568">
        <v>3.17</v>
      </c>
      <c r="AH6568">
        <f t="shared" si="213"/>
        <v>0</v>
      </c>
      <c r="AI6568" s="180">
        <v>-1.5527950310559091E-2</v>
      </c>
      <c r="AJ6568" s="42">
        <f ca="1">_xlfn.NORM.INV(RAND(),VAR!$F$6,VAR!$F$7)</f>
        <v>-2.209085631961771E-2</v>
      </c>
    </row>
    <row r="6569" spans="27:36" x14ac:dyDescent="0.25">
      <c r="AA6569" s="32" t="s">
        <v>7676</v>
      </c>
      <c r="AB6569">
        <v>3.17</v>
      </c>
      <c r="AC6569">
        <f t="shared" si="212"/>
        <v>-0.93412302576891104</v>
      </c>
      <c r="AD6569" s="42">
        <v>-1.5527950310559091E-2</v>
      </c>
      <c r="AF6569" s="32" t="s">
        <v>7676</v>
      </c>
      <c r="AG6569">
        <v>3.17</v>
      </c>
      <c r="AH6569">
        <f t="shared" si="213"/>
        <v>-0.93412302576891104</v>
      </c>
      <c r="AI6569" s="180">
        <v>-1.5527950310559091E-2</v>
      </c>
      <c r="AJ6569" s="42">
        <f ca="1">_xlfn.NORM.INV(RAND(),VAR!$F$6,VAR!$F$7)</f>
        <v>-7.7459586762421637E-3</v>
      </c>
    </row>
    <row r="6570" spans="27:36" x14ac:dyDescent="0.25">
      <c r="AA6570" s="32" t="s">
        <v>4268</v>
      </c>
      <c r="AB6570">
        <v>48.12</v>
      </c>
      <c r="AC6570">
        <f t="shared" si="212"/>
        <v>-0.73423174638241462</v>
      </c>
      <c r="AD6570" s="42">
        <v>-1.5548281505728401E-2</v>
      </c>
      <c r="AF6570" s="32" t="s">
        <v>4268</v>
      </c>
      <c r="AG6570">
        <v>48.12</v>
      </c>
      <c r="AH6570">
        <f t="shared" si="213"/>
        <v>-0.73423174638241462</v>
      </c>
      <c r="AI6570" s="180">
        <v>-1.5548281505728401E-2</v>
      </c>
      <c r="AJ6570" s="42">
        <f ca="1">_xlfn.NORM.INV(RAND(),VAR!$F$6,VAR!$F$7)</f>
        <v>-6.8760184538188707E-3</v>
      </c>
    </row>
    <row r="6571" spans="27:36" x14ac:dyDescent="0.25">
      <c r="AA6571" s="32" t="s">
        <v>2285</v>
      </c>
      <c r="AB6571">
        <v>181.06</v>
      </c>
      <c r="AC6571">
        <f t="shared" si="212"/>
        <v>1.88136343514822E-3</v>
      </c>
      <c r="AD6571" s="42">
        <v>-1.5550239234449648E-2</v>
      </c>
      <c r="AF6571" s="32" t="s">
        <v>2285</v>
      </c>
      <c r="AG6571">
        <v>181.06</v>
      </c>
      <c r="AH6571">
        <f t="shared" si="213"/>
        <v>1.88136343514822E-3</v>
      </c>
      <c r="AI6571" s="180">
        <v>-1.5550239234449648E-2</v>
      </c>
      <c r="AJ6571" s="42">
        <f ca="1">_xlfn.NORM.INV(RAND(),VAR!$F$6,VAR!$F$7)</f>
        <v>-4.0783365764255945E-2</v>
      </c>
    </row>
    <row r="6572" spans="27:36" x14ac:dyDescent="0.25">
      <c r="AA6572" s="32" t="s">
        <v>2288</v>
      </c>
      <c r="AB6572">
        <v>180.72</v>
      </c>
      <c r="AC6572">
        <f t="shared" si="212"/>
        <v>0.93283422459893051</v>
      </c>
      <c r="AD6572" s="42">
        <v>-1.5579039111014326E-2</v>
      </c>
      <c r="AF6572" s="32" t="s">
        <v>2288</v>
      </c>
      <c r="AG6572">
        <v>180.72</v>
      </c>
      <c r="AH6572">
        <f t="shared" si="213"/>
        <v>0.93283422459893051</v>
      </c>
      <c r="AI6572" s="180">
        <v>-1.5579039111014326E-2</v>
      </c>
      <c r="AJ6572" s="42">
        <f ca="1">_xlfn.NORM.INV(RAND(),VAR!$F$6,VAR!$F$7)</f>
        <v>-2.1798908431492972E-2</v>
      </c>
    </row>
    <row r="6573" spans="27:36" x14ac:dyDescent="0.25">
      <c r="AA6573" s="32" t="s">
        <v>3631</v>
      </c>
      <c r="AB6573">
        <v>93.5</v>
      </c>
      <c r="AC6573">
        <f t="shared" si="212"/>
        <v>-0.36841394217778978</v>
      </c>
      <c r="AD6573" s="42">
        <v>-1.5582227837439455E-2</v>
      </c>
      <c r="AF6573" s="32" t="s">
        <v>3631</v>
      </c>
      <c r="AG6573">
        <v>93.5</v>
      </c>
      <c r="AH6573">
        <f t="shared" si="213"/>
        <v>-0.36841394217778978</v>
      </c>
      <c r="AI6573" s="180">
        <v>-1.5582227837439455E-2</v>
      </c>
      <c r="AJ6573" s="42">
        <f ca="1">_xlfn.NORM.INV(RAND(),VAR!$F$6,VAR!$F$7)</f>
        <v>9.2853098993424827E-3</v>
      </c>
    </row>
    <row r="6574" spans="27:36" x14ac:dyDescent="0.25">
      <c r="AA6574" s="32" t="s">
        <v>3167</v>
      </c>
      <c r="AB6574">
        <v>148.04</v>
      </c>
      <c r="AC6574">
        <f t="shared" si="212"/>
        <v>-0.23537007385982134</v>
      </c>
      <c r="AD6574" s="42">
        <v>-1.5626038965356748E-2</v>
      </c>
      <c r="AF6574" s="32" t="s">
        <v>3167</v>
      </c>
      <c r="AG6574">
        <v>148.04</v>
      </c>
      <c r="AH6574">
        <f t="shared" si="213"/>
        <v>-0.23537007385982134</v>
      </c>
      <c r="AI6574" s="180">
        <v>-1.5626038965356748E-2</v>
      </c>
      <c r="AJ6574" s="42">
        <f ca="1">_xlfn.NORM.INV(RAND(),VAR!$F$6,VAR!$F$7)</f>
        <v>-6.9426463121095155E-3</v>
      </c>
    </row>
    <row r="6575" spans="27:36" x14ac:dyDescent="0.25">
      <c r="AA6575" s="32" t="s">
        <v>1872</v>
      </c>
      <c r="AB6575">
        <v>193.61</v>
      </c>
      <c r="AC6575">
        <f t="shared" si="212"/>
        <v>43.002272727272725</v>
      </c>
      <c r="AD6575" s="42">
        <v>-1.5659159082820562E-2</v>
      </c>
      <c r="AF6575" s="32" t="s">
        <v>1872</v>
      </c>
      <c r="AG6575">
        <v>193.61</v>
      </c>
      <c r="AH6575">
        <f t="shared" si="213"/>
        <v>43.002272727272725</v>
      </c>
      <c r="AI6575" s="180">
        <v>-1.5659159082820562E-2</v>
      </c>
      <c r="AJ6575" s="42">
        <f ca="1">_xlfn.NORM.INV(RAND(),VAR!$F$6,VAR!$F$7)</f>
        <v>4.0851637319920583E-3</v>
      </c>
    </row>
    <row r="6576" spans="27:36" x14ac:dyDescent="0.25">
      <c r="AA6576" s="32" t="s">
        <v>7481</v>
      </c>
      <c r="AB6576">
        <v>4.4000000000000004</v>
      </c>
      <c r="AC6576">
        <f t="shared" si="212"/>
        <v>-0.96478309588602529</v>
      </c>
      <c r="AD6576" s="42">
        <v>-1.5659955257270597E-2</v>
      </c>
      <c r="AF6576" s="32" t="s">
        <v>7481</v>
      </c>
      <c r="AG6576">
        <v>4.4000000000000004</v>
      </c>
      <c r="AH6576">
        <f t="shared" si="213"/>
        <v>-0.96478309588602529</v>
      </c>
      <c r="AI6576" s="180">
        <v>-1.5659955257270597E-2</v>
      </c>
      <c r="AJ6576" s="42">
        <f ca="1">_xlfn.NORM.INV(RAND(),VAR!$F$6,VAR!$F$7)</f>
        <v>3.3021095784600038E-2</v>
      </c>
    </row>
    <row r="6577" spans="27:36" x14ac:dyDescent="0.25">
      <c r="AA6577" s="32" t="s">
        <v>3451</v>
      </c>
      <c r="AB6577">
        <v>124.94</v>
      </c>
      <c r="AC6577">
        <f t="shared" si="212"/>
        <v>-0.6666577732717911</v>
      </c>
      <c r="AD6577" s="42">
        <v>-1.5677932718821452E-2</v>
      </c>
      <c r="AF6577" s="32" t="s">
        <v>3451</v>
      </c>
      <c r="AG6577">
        <v>124.94</v>
      </c>
      <c r="AH6577">
        <f t="shared" si="213"/>
        <v>-0.6666577732717911</v>
      </c>
      <c r="AI6577" s="180">
        <v>-1.5677932718821452E-2</v>
      </c>
      <c r="AJ6577" s="42">
        <f ca="1">_xlfn.NORM.INV(RAND(),VAR!$F$6,VAR!$F$7)</f>
        <v>-1.1546601664318449E-2</v>
      </c>
    </row>
    <row r="6578" spans="27:36" x14ac:dyDescent="0.25">
      <c r="AA6578" s="32" t="s">
        <v>737</v>
      </c>
      <c r="AB6578">
        <v>374.81</v>
      </c>
      <c r="AC6578">
        <f t="shared" si="212"/>
        <v>1.45134074558535</v>
      </c>
      <c r="AD6578" s="42">
        <v>-1.5678344450863912E-2</v>
      </c>
      <c r="AF6578" s="32" t="s">
        <v>737</v>
      </c>
      <c r="AG6578">
        <v>374.81</v>
      </c>
      <c r="AH6578">
        <f t="shared" si="213"/>
        <v>1.45134074558535</v>
      </c>
      <c r="AI6578" s="180">
        <v>-1.5678344450863912E-2</v>
      </c>
      <c r="AJ6578" s="42">
        <f ca="1">_xlfn.NORM.INV(RAND(),VAR!$F$6,VAR!$F$7)</f>
        <v>1.3536810778117566E-4</v>
      </c>
    </row>
    <row r="6579" spans="27:36" x14ac:dyDescent="0.25">
      <c r="AA6579" s="32" t="s">
        <v>2523</v>
      </c>
      <c r="AB6579">
        <v>152.9</v>
      </c>
      <c r="AC6579">
        <f t="shared" si="212"/>
        <v>19.359520639147803</v>
      </c>
      <c r="AD6579" s="42">
        <v>-1.5707480365649507E-2</v>
      </c>
      <c r="AF6579" s="32" t="s">
        <v>2523</v>
      </c>
      <c r="AG6579">
        <v>152.9</v>
      </c>
      <c r="AH6579">
        <f t="shared" si="213"/>
        <v>19.359520639147803</v>
      </c>
      <c r="AI6579" s="180">
        <v>-1.5707480365649507E-2</v>
      </c>
      <c r="AJ6579" s="42">
        <f ca="1">_xlfn.NORM.INV(RAND(),VAR!$F$6,VAR!$F$7)</f>
        <v>1.2231961665887652E-2</v>
      </c>
    </row>
    <row r="6580" spans="27:36" x14ac:dyDescent="0.25">
      <c r="AA6580" s="32" t="s">
        <v>6171</v>
      </c>
      <c r="AB6580">
        <v>7.51</v>
      </c>
      <c r="AC6580">
        <f t="shared" si="212"/>
        <v>-0.92810645223051891</v>
      </c>
      <c r="AD6580" s="42">
        <v>-1.5727391874180929E-2</v>
      </c>
      <c r="AF6580" s="32" t="s">
        <v>6171</v>
      </c>
      <c r="AG6580">
        <v>7.51</v>
      </c>
      <c r="AH6580">
        <f t="shared" si="213"/>
        <v>-0.92810645223051891</v>
      </c>
      <c r="AI6580" s="180">
        <v>-1.5727391874180929E-2</v>
      </c>
      <c r="AJ6580" s="42">
        <f ca="1">_xlfn.NORM.INV(RAND(),VAR!$F$6,VAR!$F$7)</f>
        <v>6.5157391216523249E-3</v>
      </c>
    </row>
    <row r="6581" spans="27:36" x14ac:dyDescent="0.25">
      <c r="AA6581" s="32" t="s">
        <v>1697</v>
      </c>
      <c r="AB6581">
        <v>104.46</v>
      </c>
      <c r="AC6581">
        <f t="shared" si="212"/>
        <v>-0.74306375442739081</v>
      </c>
      <c r="AD6581" s="42">
        <v>-1.5735418825968184E-2</v>
      </c>
      <c r="AF6581" s="32" t="s">
        <v>1697</v>
      </c>
      <c r="AG6581">
        <v>104.46</v>
      </c>
      <c r="AH6581">
        <f t="shared" si="213"/>
        <v>-0.74306375442739081</v>
      </c>
      <c r="AI6581" s="180">
        <v>-1.5735418825968184E-2</v>
      </c>
      <c r="AJ6581" s="42">
        <f ca="1">_xlfn.NORM.INV(RAND(),VAR!$F$6,VAR!$F$7)</f>
        <v>1.1218328520758386E-2</v>
      </c>
    </row>
    <row r="6582" spans="27:36" x14ac:dyDescent="0.25">
      <c r="AA6582" s="32" t="s">
        <v>548</v>
      </c>
      <c r="AB6582">
        <v>406.56</v>
      </c>
      <c r="AC6582">
        <f t="shared" si="212"/>
        <v>49.007380073800732</v>
      </c>
      <c r="AD6582" s="42">
        <v>-1.5736212656756843E-2</v>
      </c>
      <c r="AF6582" s="32" t="s">
        <v>548</v>
      </c>
      <c r="AG6582">
        <v>406.56</v>
      </c>
      <c r="AH6582">
        <f t="shared" si="213"/>
        <v>49.007380073800732</v>
      </c>
      <c r="AI6582" s="180">
        <v>-1.5736212656756843E-2</v>
      </c>
      <c r="AJ6582" s="42">
        <f ca="1">_xlfn.NORM.INV(RAND(),VAR!$F$6,VAR!$F$7)</f>
        <v>9.1114393797442957E-3</v>
      </c>
    </row>
    <row r="6583" spans="27:36" x14ac:dyDescent="0.25">
      <c r="AA6583" s="32" t="s">
        <v>6383</v>
      </c>
      <c r="AB6583">
        <v>8.1300000000000008</v>
      </c>
      <c r="AC6583">
        <f t="shared" si="212"/>
        <v>-0.87364003730183404</v>
      </c>
      <c r="AD6583" s="42">
        <v>-1.5738498789346078E-2</v>
      </c>
      <c r="AF6583" s="32" t="s">
        <v>6383</v>
      </c>
      <c r="AG6583">
        <v>8.1300000000000008</v>
      </c>
      <c r="AH6583">
        <f t="shared" si="213"/>
        <v>-0.87364003730183404</v>
      </c>
      <c r="AI6583" s="180">
        <v>-1.5738498789346078E-2</v>
      </c>
      <c r="AJ6583" s="42">
        <f ca="1">_xlfn.NORM.INV(RAND(),VAR!$F$6,VAR!$F$7)</f>
        <v>-1.2690837988083991E-2</v>
      </c>
    </row>
    <row r="6584" spans="27:36" x14ac:dyDescent="0.25">
      <c r="AA6584" s="32" t="s">
        <v>4059</v>
      </c>
      <c r="AB6584">
        <v>64.34</v>
      </c>
      <c r="AC6584">
        <f t="shared" si="212"/>
        <v>8.3653566229985454</v>
      </c>
      <c r="AD6584" s="42">
        <v>-1.5756463209423255E-2</v>
      </c>
      <c r="AF6584" s="32" t="s">
        <v>4059</v>
      </c>
      <c r="AG6584">
        <v>64.34</v>
      </c>
      <c r="AH6584">
        <f t="shared" si="213"/>
        <v>8.3653566229985454</v>
      </c>
      <c r="AI6584" s="180">
        <v>-1.5756463209423255E-2</v>
      </c>
      <c r="AJ6584" s="42">
        <f ca="1">_xlfn.NORM.INV(RAND(),VAR!$F$6,VAR!$F$7)</f>
        <v>9.8156498001761797E-3</v>
      </c>
    </row>
    <row r="6585" spans="27:36" x14ac:dyDescent="0.25">
      <c r="AA6585" s="32" t="s">
        <v>6017</v>
      </c>
      <c r="AB6585">
        <v>6.87</v>
      </c>
      <c r="AC6585">
        <f t="shared" si="212"/>
        <v>-0.86393345216874629</v>
      </c>
      <c r="AD6585" s="42">
        <v>-1.5759312320916985E-2</v>
      </c>
      <c r="AF6585" s="32" t="s">
        <v>6017</v>
      </c>
      <c r="AG6585">
        <v>6.87</v>
      </c>
      <c r="AH6585">
        <f t="shared" si="213"/>
        <v>-0.86393345216874629</v>
      </c>
      <c r="AI6585" s="180">
        <v>-1.5759312320916985E-2</v>
      </c>
      <c r="AJ6585" s="42">
        <f ca="1">_xlfn.NORM.INV(RAND(),VAR!$F$6,VAR!$F$7)</f>
        <v>9.3543730114297556E-3</v>
      </c>
    </row>
    <row r="6586" spans="27:36" x14ac:dyDescent="0.25">
      <c r="AA6586" s="32" t="s">
        <v>4148</v>
      </c>
      <c r="AB6586">
        <v>50.49</v>
      </c>
      <c r="AC6586">
        <f t="shared" si="212"/>
        <v>-0.75505748799301409</v>
      </c>
      <c r="AD6586" s="42">
        <v>-1.5789473684210464E-2</v>
      </c>
      <c r="AF6586" s="32" t="s">
        <v>4148</v>
      </c>
      <c r="AG6586">
        <v>50.49</v>
      </c>
      <c r="AH6586">
        <f t="shared" si="213"/>
        <v>-0.75505748799301409</v>
      </c>
      <c r="AI6586" s="180">
        <v>-1.5789473684210464E-2</v>
      </c>
      <c r="AJ6586" s="42">
        <f ca="1">_xlfn.NORM.INV(RAND(),VAR!$F$6,VAR!$F$7)</f>
        <v>-2.6678758520123505E-3</v>
      </c>
    </row>
    <row r="6587" spans="27:36" x14ac:dyDescent="0.25">
      <c r="AA6587" s="32" t="s">
        <v>1181</v>
      </c>
      <c r="AB6587">
        <v>206.13</v>
      </c>
      <c r="AC6587">
        <f t="shared" si="212"/>
        <v>0.19558030276666094</v>
      </c>
      <c r="AD6587" s="42">
        <v>-1.580404889228415E-2</v>
      </c>
      <c r="AF6587" s="32" t="s">
        <v>1181</v>
      </c>
      <c r="AG6587">
        <v>206.13</v>
      </c>
      <c r="AH6587">
        <f t="shared" si="213"/>
        <v>0.19558030276666094</v>
      </c>
      <c r="AI6587" s="180">
        <v>-1.580404889228415E-2</v>
      </c>
      <c r="AJ6587" s="42">
        <f ca="1">_xlfn.NORM.INV(RAND(),VAR!$F$6,VAR!$F$7)</f>
        <v>-1.761869282310418E-3</v>
      </c>
    </row>
    <row r="6588" spans="27:36" x14ac:dyDescent="0.25">
      <c r="AA6588" s="32" t="s">
        <v>1811</v>
      </c>
      <c r="AB6588">
        <v>172.41</v>
      </c>
      <c r="AC6588">
        <f t="shared" si="212"/>
        <v>-0.41761248479935154</v>
      </c>
      <c r="AD6588" s="42">
        <v>-1.5812307341020682E-2</v>
      </c>
      <c r="AF6588" s="32" t="s">
        <v>1811</v>
      </c>
      <c r="AG6588">
        <v>172.41</v>
      </c>
      <c r="AH6588">
        <f t="shared" si="213"/>
        <v>-0.41761248479935154</v>
      </c>
      <c r="AI6588" s="180">
        <v>-1.5812307341020682E-2</v>
      </c>
      <c r="AJ6588" s="42">
        <f ca="1">_xlfn.NORM.INV(RAND(),VAR!$F$6,VAR!$F$7)</f>
        <v>-3.5140744330641023E-2</v>
      </c>
    </row>
    <row r="6589" spans="27:36" x14ac:dyDescent="0.25">
      <c r="AA6589" s="32" t="s">
        <v>296</v>
      </c>
      <c r="AB6589">
        <v>296.04000000000002</v>
      </c>
      <c r="AC6589">
        <f t="shared" si="212"/>
        <v>1.2408598894860341</v>
      </c>
      <c r="AD6589" s="42">
        <v>-1.5857185598882939E-2</v>
      </c>
      <c r="AF6589" s="32" t="s">
        <v>296</v>
      </c>
      <c r="AG6589">
        <v>296.04000000000002</v>
      </c>
      <c r="AH6589">
        <f t="shared" si="213"/>
        <v>1.2408598894860341</v>
      </c>
      <c r="AI6589" s="180">
        <v>-1.5857185598882939E-2</v>
      </c>
      <c r="AJ6589" s="42">
        <f ca="1">_xlfn.NORM.INV(RAND(),VAR!$F$6,VAR!$F$7)</f>
        <v>-5.2868386244202155E-3</v>
      </c>
    </row>
    <row r="6590" spans="27:36" x14ac:dyDescent="0.25">
      <c r="AA6590" s="32" t="s">
        <v>1685</v>
      </c>
      <c r="AB6590">
        <v>132.11000000000001</v>
      </c>
      <c r="AC6590">
        <f t="shared" si="212"/>
        <v>-6.1652105973435511E-2</v>
      </c>
      <c r="AD6590" s="42">
        <v>-1.5867103694874762E-2</v>
      </c>
      <c r="AF6590" s="32" t="s">
        <v>1685</v>
      </c>
      <c r="AG6590">
        <v>132.11000000000001</v>
      </c>
      <c r="AH6590">
        <f t="shared" si="213"/>
        <v>-6.1652105973435511E-2</v>
      </c>
      <c r="AI6590" s="180">
        <v>-1.5867103694874762E-2</v>
      </c>
      <c r="AJ6590" s="42">
        <f ca="1">_xlfn.NORM.INV(RAND(),VAR!$F$6,VAR!$F$7)</f>
        <v>-1.0006593570221196E-3</v>
      </c>
    </row>
    <row r="6591" spans="27:36" x14ac:dyDescent="0.25">
      <c r="AA6591" s="32" t="s">
        <v>1716</v>
      </c>
      <c r="AB6591">
        <v>140.79</v>
      </c>
      <c r="AC6591">
        <f t="shared" si="212"/>
        <v>3.8315030885380912</v>
      </c>
      <c r="AD6591" s="42">
        <v>-1.5867468195162937E-2</v>
      </c>
      <c r="AF6591" s="32" t="s">
        <v>1716</v>
      </c>
      <c r="AG6591">
        <v>140.79</v>
      </c>
      <c r="AH6591">
        <f t="shared" si="213"/>
        <v>3.8315030885380912</v>
      </c>
      <c r="AI6591" s="180">
        <v>-1.5867468195162937E-2</v>
      </c>
      <c r="AJ6591" s="42">
        <f ca="1">_xlfn.NORM.INV(RAND(),VAR!$F$6,VAR!$F$7)</f>
        <v>1.6940881133207988E-2</v>
      </c>
    </row>
    <row r="6592" spans="27:36" x14ac:dyDescent="0.25">
      <c r="AA6592" s="32" t="s">
        <v>4950</v>
      </c>
      <c r="AB6592">
        <v>29.14</v>
      </c>
      <c r="AC6592">
        <f t="shared" si="212"/>
        <v>-0.80810009878169242</v>
      </c>
      <c r="AD6592" s="42">
        <v>-1.5873015873015817E-2</v>
      </c>
      <c r="AF6592" s="32" t="s">
        <v>4950</v>
      </c>
      <c r="AG6592">
        <v>29.14</v>
      </c>
      <c r="AH6592">
        <f t="shared" si="213"/>
        <v>-0.80810009878169242</v>
      </c>
      <c r="AI6592" s="180">
        <v>-1.5873015873015817E-2</v>
      </c>
      <c r="AJ6592" s="42">
        <f ca="1">_xlfn.NORM.INV(RAND(),VAR!$F$6,VAR!$F$7)</f>
        <v>-1.0086001190673396E-2</v>
      </c>
    </row>
    <row r="6593" spans="27:36" x14ac:dyDescent="0.25">
      <c r="AA6593" s="32" t="s">
        <v>2500</v>
      </c>
      <c r="AB6593">
        <v>151.85</v>
      </c>
      <c r="AC6593">
        <f t="shared" si="212"/>
        <v>5.2248631418474023E-2</v>
      </c>
      <c r="AD6593" s="42">
        <v>-1.5878159429682515E-2</v>
      </c>
      <c r="AF6593" s="32" t="s">
        <v>2500</v>
      </c>
      <c r="AG6593">
        <v>151.85</v>
      </c>
      <c r="AH6593">
        <f t="shared" si="213"/>
        <v>5.2248631418474023E-2</v>
      </c>
      <c r="AI6593" s="180">
        <v>-1.5878159429682515E-2</v>
      </c>
      <c r="AJ6593" s="42">
        <f ca="1">_xlfn.NORM.INV(RAND(),VAR!$F$6,VAR!$F$7)</f>
        <v>-9.3802917562451592E-3</v>
      </c>
    </row>
    <row r="6594" spans="27:36" x14ac:dyDescent="0.25">
      <c r="AA6594" s="32" t="s">
        <v>2676</v>
      </c>
      <c r="AB6594">
        <v>144.31</v>
      </c>
      <c r="AC6594">
        <f t="shared" si="212"/>
        <v>3.6560838959919684E-2</v>
      </c>
      <c r="AD6594" s="42">
        <v>-1.5889252591380187E-2</v>
      </c>
      <c r="AF6594" s="32" t="s">
        <v>2676</v>
      </c>
      <c r="AG6594">
        <v>144.31</v>
      </c>
      <c r="AH6594">
        <f t="shared" si="213"/>
        <v>3.6560838959919684E-2</v>
      </c>
      <c r="AI6594" s="180">
        <v>-1.5889252591380187E-2</v>
      </c>
      <c r="AJ6594" s="42">
        <f ca="1">_xlfn.NORM.INV(RAND(),VAR!$F$6,VAR!$F$7)</f>
        <v>-2.010524244995434E-2</v>
      </c>
    </row>
    <row r="6595" spans="27:36" x14ac:dyDescent="0.25">
      <c r="AA6595" s="32" t="s">
        <v>3384</v>
      </c>
      <c r="AB6595">
        <v>139.22</v>
      </c>
      <c r="AC6595">
        <f t="shared" si="212"/>
        <v>-0.44961454832970937</v>
      </c>
      <c r="AD6595" s="42">
        <v>-1.5904432035060423E-2</v>
      </c>
      <c r="AF6595" s="32" t="s">
        <v>3384</v>
      </c>
      <c r="AG6595">
        <v>139.22</v>
      </c>
      <c r="AH6595">
        <f t="shared" si="213"/>
        <v>-0.44961454832970937</v>
      </c>
      <c r="AI6595" s="180">
        <v>-1.5904432035060423E-2</v>
      </c>
      <c r="AJ6595" s="42">
        <f ca="1">_xlfn.NORM.INV(RAND(),VAR!$F$6,VAR!$F$7)</f>
        <v>2.4962072119518054E-2</v>
      </c>
    </row>
    <row r="6596" spans="27:36" x14ac:dyDescent="0.25">
      <c r="AA6596" s="32" t="s">
        <v>1122</v>
      </c>
      <c r="AB6596">
        <v>252.95</v>
      </c>
      <c r="AC6596">
        <f t="shared" ref="AC6596:AC6659" si="214">(AB6596/AB6597)-1</f>
        <v>0.83416721049960119</v>
      </c>
      <c r="AD6596" s="42">
        <v>-1.5911920323685158E-2</v>
      </c>
      <c r="AF6596" s="32" t="s">
        <v>1122</v>
      </c>
      <c r="AG6596">
        <v>252.95</v>
      </c>
      <c r="AH6596">
        <f t="shared" ref="AH6596:AH6659" si="215">(AG6596/AG6597)-1</f>
        <v>0.83416721049960119</v>
      </c>
      <c r="AI6596" s="180">
        <v>-1.5911920323685158E-2</v>
      </c>
      <c r="AJ6596" s="42">
        <f ca="1">_xlfn.NORM.INV(RAND(),VAR!$F$6,VAR!$F$7)</f>
        <v>-1.1145257623713614E-2</v>
      </c>
    </row>
    <row r="6597" spans="27:36" x14ac:dyDescent="0.25">
      <c r="AA6597" s="32" t="s">
        <v>2658</v>
      </c>
      <c r="AB6597">
        <v>137.91</v>
      </c>
      <c r="AC6597">
        <f t="shared" si="214"/>
        <v>-0.31771632117943893</v>
      </c>
      <c r="AD6597" s="42">
        <v>-1.5912658769801524E-2</v>
      </c>
      <c r="AF6597" s="32" t="s">
        <v>2658</v>
      </c>
      <c r="AG6597">
        <v>137.91</v>
      </c>
      <c r="AH6597">
        <f t="shared" si="215"/>
        <v>-0.31771632117943893</v>
      </c>
      <c r="AI6597" s="180">
        <v>-1.5912658769801524E-2</v>
      </c>
      <c r="AJ6597" s="42">
        <f ca="1">_xlfn.NORM.INV(RAND(),VAR!$F$6,VAR!$F$7)</f>
        <v>4.0063216426198438E-3</v>
      </c>
    </row>
    <row r="6598" spans="27:36" x14ac:dyDescent="0.25">
      <c r="AA6598" s="32" t="s">
        <v>1947</v>
      </c>
      <c r="AB6598">
        <v>202.13</v>
      </c>
      <c r="AC6598">
        <f t="shared" si="214"/>
        <v>5.8383076761964636E-2</v>
      </c>
      <c r="AD6598" s="42">
        <v>-1.5920155793573532E-2</v>
      </c>
      <c r="AF6598" s="32" t="s">
        <v>1947</v>
      </c>
      <c r="AG6598">
        <v>202.13</v>
      </c>
      <c r="AH6598">
        <f t="shared" si="215"/>
        <v>5.8383076761964636E-2</v>
      </c>
      <c r="AI6598" s="180">
        <v>-1.5920155793573532E-2</v>
      </c>
      <c r="AJ6598" s="42">
        <f ca="1">_xlfn.NORM.INV(RAND(),VAR!$F$6,VAR!$F$7)</f>
        <v>-1.4238417223951904E-2</v>
      </c>
    </row>
    <row r="6599" spans="27:36" x14ac:dyDescent="0.25">
      <c r="AA6599" s="32" t="s">
        <v>1979</v>
      </c>
      <c r="AB6599">
        <v>190.98</v>
      </c>
      <c r="AC6599">
        <f t="shared" si="214"/>
        <v>-0.5212693956333192</v>
      </c>
      <c r="AD6599" s="42">
        <v>-1.5922089967537523E-2</v>
      </c>
      <c r="AF6599" s="32" t="s">
        <v>1979</v>
      </c>
      <c r="AG6599">
        <v>190.98</v>
      </c>
      <c r="AH6599">
        <f t="shared" si="215"/>
        <v>-0.5212693956333192</v>
      </c>
      <c r="AI6599" s="180">
        <v>-1.5922089967537523E-2</v>
      </c>
      <c r="AJ6599" s="42">
        <f ca="1">_xlfn.NORM.INV(RAND(),VAR!$F$6,VAR!$F$7)</f>
        <v>8.3287652563906831E-3</v>
      </c>
    </row>
    <row r="6600" spans="27:36" x14ac:dyDescent="0.25">
      <c r="AA6600" s="32" t="s">
        <v>483</v>
      </c>
      <c r="AB6600">
        <v>398.93</v>
      </c>
      <c r="AC6600">
        <f t="shared" si="214"/>
        <v>1.3095582701325772</v>
      </c>
      <c r="AD6600" s="42">
        <v>-1.593527220701052E-2</v>
      </c>
      <c r="AF6600" s="32" t="s">
        <v>483</v>
      </c>
      <c r="AG6600">
        <v>398.93</v>
      </c>
      <c r="AH6600">
        <f t="shared" si="215"/>
        <v>1.3095582701325772</v>
      </c>
      <c r="AI6600" s="180">
        <v>-1.593527220701052E-2</v>
      </c>
      <c r="AJ6600" s="42">
        <f ca="1">_xlfn.NORM.INV(RAND(),VAR!$F$6,VAR!$F$7)</f>
        <v>3.7292927906926766E-2</v>
      </c>
    </row>
    <row r="6601" spans="27:36" x14ac:dyDescent="0.25">
      <c r="AA6601" s="32" t="s">
        <v>1807</v>
      </c>
      <c r="AB6601">
        <v>172.73</v>
      </c>
      <c r="AC6601">
        <f t="shared" si="214"/>
        <v>39.076566125290022</v>
      </c>
      <c r="AD6601" s="42">
        <v>-1.5951689169942496E-2</v>
      </c>
      <c r="AF6601" s="32" t="s">
        <v>1807</v>
      </c>
      <c r="AG6601">
        <v>172.73</v>
      </c>
      <c r="AH6601">
        <f t="shared" si="215"/>
        <v>39.076566125290022</v>
      </c>
      <c r="AI6601" s="180">
        <v>-1.5951689169942496E-2</v>
      </c>
      <c r="AJ6601" s="42">
        <f ca="1">_xlfn.NORM.INV(RAND(),VAR!$F$6,VAR!$F$7)</f>
        <v>4.8039615859573875E-3</v>
      </c>
    </row>
    <row r="6602" spans="27:36" x14ac:dyDescent="0.25">
      <c r="AA6602" s="32" t="s">
        <v>7475</v>
      </c>
      <c r="AB6602">
        <v>4.3099999999999996</v>
      </c>
      <c r="AC6602">
        <f t="shared" si="214"/>
        <v>-0.9659692064745361</v>
      </c>
      <c r="AD6602" s="42">
        <v>-1.5981735159817378E-2</v>
      </c>
      <c r="AF6602" s="32" t="s">
        <v>7475</v>
      </c>
      <c r="AG6602">
        <v>4.3099999999999996</v>
      </c>
      <c r="AH6602">
        <f t="shared" si="215"/>
        <v>-0.9659692064745361</v>
      </c>
      <c r="AI6602" s="180">
        <v>-1.5981735159817378E-2</v>
      </c>
      <c r="AJ6602" s="42">
        <f ca="1">_xlfn.NORM.INV(RAND(),VAR!$F$6,VAR!$F$7)</f>
        <v>4.9626830275833799E-3</v>
      </c>
    </row>
    <row r="6603" spans="27:36" x14ac:dyDescent="0.25">
      <c r="AA6603" s="32" t="s">
        <v>1689</v>
      </c>
      <c r="AB6603">
        <v>126.65</v>
      </c>
      <c r="AC6603">
        <f t="shared" si="214"/>
        <v>-0.1581920903954801</v>
      </c>
      <c r="AD6603" s="42">
        <v>-1.6004972418615537E-2</v>
      </c>
      <c r="AF6603" s="32" t="s">
        <v>1689</v>
      </c>
      <c r="AG6603">
        <v>126.65</v>
      </c>
      <c r="AH6603">
        <f t="shared" si="215"/>
        <v>-0.1581920903954801</v>
      </c>
      <c r="AI6603" s="180">
        <v>-1.6004972418615537E-2</v>
      </c>
      <c r="AJ6603" s="42">
        <f ca="1">_xlfn.NORM.INV(RAND(),VAR!$F$6,VAR!$F$7)</f>
        <v>3.7875186311986881E-3</v>
      </c>
    </row>
    <row r="6604" spans="27:36" x14ac:dyDescent="0.25">
      <c r="AA6604" s="32" t="s">
        <v>2522</v>
      </c>
      <c r="AB6604">
        <v>150.44999999999999</v>
      </c>
      <c r="AC6604">
        <f t="shared" si="214"/>
        <v>2.5702208890100664E-2</v>
      </c>
      <c r="AD6604" s="42">
        <v>-1.602354480052337E-2</v>
      </c>
      <c r="AF6604" s="32" t="s">
        <v>2522</v>
      </c>
      <c r="AG6604">
        <v>150.44999999999999</v>
      </c>
      <c r="AH6604">
        <f t="shared" si="215"/>
        <v>2.5702208890100664E-2</v>
      </c>
      <c r="AI6604" s="180">
        <v>-1.602354480052337E-2</v>
      </c>
      <c r="AJ6604" s="42">
        <f ca="1">_xlfn.NORM.INV(RAND(),VAR!$F$6,VAR!$F$7)</f>
        <v>5.3804109106819053E-3</v>
      </c>
    </row>
    <row r="6605" spans="27:36" x14ac:dyDescent="0.25">
      <c r="AA6605" s="32" t="s">
        <v>1615</v>
      </c>
      <c r="AB6605">
        <v>146.68</v>
      </c>
      <c r="AC6605">
        <f t="shared" si="214"/>
        <v>20.73037037037037</v>
      </c>
      <c r="AD6605" s="42">
        <v>-1.6032736298383199E-2</v>
      </c>
      <c r="AF6605" s="32" t="s">
        <v>1615</v>
      </c>
      <c r="AG6605">
        <v>146.68</v>
      </c>
      <c r="AH6605">
        <f t="shared" si="215"/>
        <v>20.73037037037037</v>
      </c>
      <c r="AI6605" s="180">
        <v>-1.6032736298383199E-2</v>
      </c>
      <c r="AJ6605" s="42">
        <f ca="1">_xlfn.NORM.INV(RAND(),VAR!$F$6,VAR!$F$7)</f>
        <v>1.2200584310309286E-2</v>
      </c>
    </row>
    <row r="6606" spans="27:36" x14ac:dyDescent="0.25">
      <c r="AA6606" s="32" t="s">
        <v>7129</v>
      </c>
      <c r="AB6606">
        <v>6.75</v>
      </c>
      <c r="AC6606">
        <f t="shared" si="214"/>
        <v>-0.96518824136152659</v>
      </c>
      <c r="AD6606" s="42">
        <v>-1.6034985422740622E-2</v>
      </c>
      <c r="AF6606" s="32" t="s">
        <v>7129</v>
      </c>
      <c r="AG6606">
        <v>6.75</v>
      </c>
      <c r="AH6606">
        <f t="shared" si="215"/>
        <v>-0.96518824136152659</v>
      </c>
      <c r="AI6606" s="180">
        <v>-1.6034985422740622E-2</v>
      </c>
      <c r="AJ6606" s="42">
        <f ca="1">_xlfn.NORM.INV(RAND(),VAR!$F$6,VAR!$F$7)</f>
        <v>-7.490866319709924E-4</v>
      </c>
    </row>
    <row r="6607" spans="27:36" x14ac:dyDescent="0.25">
      <c r="AA6607" s="32" t="s">
        <v>2040</v>
      </c>
      <c r="AB6607">
        <v>193.9</v>
      </c>
      <c r="AC6607">
        <f t="shared" si="214"/>
        <v>1.0804721030042916</v>
      </c>
      <c r="AD6607" s="42">
        <v>-1.6035725159849745E-2</v>
      </c>
      <c r="AF6607" s="32" t="s">
        <v>2040</v>
      </c>
      <c r="AG6607">
        <v>193.9</v>
      </c>
      <c r="AH6607">
        <f t="shared" si="215"/>
        <v>1.0804721030042916</v>
      </c>
      <c r="AI6607" s="180">
        <v>-1.6035725159849745E-2</v>
      </c>
      <c r="AJ6607" s="42">
        <f ca="1">_xlfn.NORM.INV(RAND(),VAR!$F$6,VAR!$F$7)</f>
        <v>6.1124950819179966E-3</v>
      </c>
    </row>
    <row r="6608" spans="27:36" x14ac:dyDescent="0.25">
      <c r="AA6608" s="32" t="s">
        <v>3617</v>
      </c>
      <c r="AB6608">
        <v>93.2</v>
      </c>
      <c r="AC6608">
        <f t="shared" si="214"/>
        <v>0.39541847581973344</v>
      </c>
      <c r="AD6608" s="42">
        <v>-1.6047297297297258E-2</v>
      </c>
      <c r="AF6608" s="32" t="s">
        <v>3617</v>
      </c>
      <c r="AG6608">
        <v>93.2</v>
      </c>
      <c r="AH6608">
        <f t="shared" si="215"/>
        <v>0.39541847581973344</v>
      </c>
      <c r="AI6608" s="180">
        <v>-1.6047297297297258E-2</v>
      </c>
      <c r="AJ6608" s="42">
        <f ca="1">_xlfn.NORM.INV(RAND(),VAR!$F$6,VAR!$F$7)</f>
        <v>-3.4973995250551476E-2</v>
      </c>
    </row>
    <row r="6609" spans="27:36" x14ac:dyDescent="0.25">
      <c r="AA6609" s="32" t="s">
        <v>3953</v>
      </c>
      <c r="AB6609">
        <v>66.790000000000006</v>
      </c>
      <c r="AC6609">
        <f t="shared" si="214"/>
        <v>0.40050325015726584</v>
      </c>
      <c r="AD6609" s="42">
        <v>-1.6057748968768215E-2</v>
      </c>
      <c r="AF6609" s="32" t="s">
        <v>3953</v>
      </c>
      <c r="AG6609">
        <v>66.790000000000006</v>
      </c>
      <c r="AH6609">
        <f t="shared" si="215"/>
        <v>0.40050325015726584</v>
      </c>
      <c r="AI6609" s="180">
        <v>-1.6057748968768215E-2</v>
      </c>
      <c r="AJ6609" s="42">
        <f ca="1">_xlfn.NORM.INV(RAND(),VAR!$F$6,VAR!$F$7)</f>
        <v>-5.1464448040426216E-3</v>
      </c>
    </row>
    <row r="6610" spans="27:36" x14ac:dyDescent="0.25">
      <c r="AA6610" s="32" t="s">
        <v>4199</v>
      </c>
      <c r="AB6610">
        <v>47.69</v>
      </c>
      <c r="AC6610">
        <f t="shared" si="214"/>
        <v>0.32693377851975525</v>
      </c>
      <c r="AD6610" s="42">
        <v>-1.6092428306168749E-2</v>
      </c>
      <c r="AF6610" s="32" t="s">
        <v>4199</v>
      </c>
      <c r="AG6610">
        <v>47.69</v>
      </c>
      <c r="AH6610">
        <f t="shared" si="215"/>
        <v>0.32693377851975525</v>
      </c>
      <c r="AI6610" s="180">
        <v>-1.6092428306168749E-2</v>
      </c>
      <c r="AJ6610" s="42">
        <f ca="1">_xlfn.NORM.INV(RAND(),VAR!$F$6,VAR!$F$7)</f>
        <v>1.8298817484052618E-3</v>
      </c>
    </row>
    <row r="6611" spans="27:36" x14ac:dyDescent="0.25">
      <c r="AA6611" s="32" t="s">
        <v>4712</v>
      </c>
      <c r="AB6611">
        <v>35.94</v>
      </c>
      <c r="AC6611">
        <f t="shared" si="214"/>
        <v>-0.77202664129400578</v>
      </c>
      <c r="AD6611" s="42">
        <v>-1.615110867779912E-2</v>
      </c>
      <c r="AF6611" s="32" t="s">
        <v>4712</v>
      </c>
      <c r="AG6611">
        <v>35.94</v>
      </c>
      <c r="AH6611">
        <f t="shared" si="215"/>
        <v>-0.77202664129400578</v>
      </c>
      <c r="AI6611" s="180">
        <v>-1.615110867779912E-2</v>
      </c>
      <c r="AJ6611" s="42">
        <f ca="1">_xlfn.NORM.INV(RAND(),VAR!$F$6,VAR!$F$7)</f>
        <v>-9.02256222421754E-3</v>
      </c>
    </row>
    <row r="6612" spans="27:36" x14ac:dyDescent="0.25">
      <c r="AA6612" s="32" t="s">
        <v>2992</v>
      </c>
      <c r="AB6612">
        <v>157.65</v>
      </c>
      <c r="AC6612">
        <f t="shared" si="214"/>
        <v>17.503521126760564</v>
      </c>
      <c r="AD6612" s="42">
        <v>-1.6163255117324082E-2</v>
      </c>
      <c r="AF6612" s="32" t="s">
        <v>2992</v>
      </c>
      <c r="AG6612">
        <v>157.65</v>
      </c>
      <c r="AH6612">
        <f t="shared" si="215"/>
        <v>17.503521126760564</v>
      </c>
      <c r="AI6612" s="180">
        <v>-1.6163255117324082E-2</v>
      </c>
      <c r="AJ6612" s="42">
        <f ca="1">_xlfn.NORM.INV(RAND(),VAR!$F$6,VAR!$F$7)</f>
        <v>-2.2308635384284459E-2</v>
      </c>
    </row>
    <row r="6613" spans="27:36" x14ac:dyDescent="0.25">
      <c r="AA6613" s="32" t="s">
        <v>6999</v>
      </c>
      <c r="AB6613">
        <v>8.52</v>
      </c>
      <c r="AC6613">
        <f t="shared" si="214"/>
        <v>0.16872427983539096</v>
      </c>
      <c r="AD6613" s="42">
        <v>-1.616628175519641E-2</v>
      </c>
      <c r="AF6613" s="32" t="s">
        <v>6999</v>
      </c>
      <c r="AG6613">
        <v>8.52</v>
      </c>
      <c r="AH6613">
        <f t="shared" si="215"/>
        <v>0.16872427983539096</v>
      </c>
      <c r="AI6613" s="180">
        <v>-1.616628175519641E-2</v>
      </c>
      <c r="AJ6613" s="42">
        <f ca="1">_xlfn.NORM.INV(RAND(),VAR!$F$6,VAR!$F$7)</f>
        <v>-5.3449619201090563E-3</v>
      </c>
    </row>
    <row r="6614" spans="27:36" x14ac:dyDescent="0.25">
      <c r="AA6614" s="32" t="s">
        <v>6638</v>
      </c>
      <c r="AB6614">
        <v>7.29</v>
      </c>
      <c r="AC6614">
        <f t="shared" si="214"/>
        <v>-0.94592790387182912</v>
      </c>
      <c r="AD6614" s="42">
        <v>-1.619433198380571E-2</v>
      </c>
      <c r="AF6614" s="32" t="s">
        <v>6638</v>
      </c>
      <c r="AG6614">
        <v>7.29</v>
      </c>
      <c r="AH6614">
        <f t="shared" si="215"/>
        <v>-0.94592790387182912</v>
      </c>
      <c r="AI6614" s="180">
        <v>-1.619433198380571E-2</v>
      </c>
      <c r="AJ6614" s="42">
        <f ca="1">_xlfn.NORM.INV(RAND(),VAR!$F$6,VAR!$F$7)</f>
        <v>-1.1786369668337435E-2</v>
      </c>
    </row>
    <row r="6615" spans="27:36" x14ac:dyDescent="0.25">
      <c r="AA6615" s="32" t="s">
        <v>2725</v>
      </c>
      <c r="AB6615">
        <v>134.82</v>
      </c>
      <c r="AC6615">
        <f t="shared" si="214"/>
        <v>-0.11185770750988155</v>
      </c>
      <c r="AD6615" s="42">
        <v>-1.6199649737302924E-2</v>
      </c>
      <c r="AF6615" s="32" t="s">
        <v>2725</v>
      </c>
      <c r="AG6615">
        <v>134.82</v>
      </c>
      <c r="AH6615">
        <f t="shared" si="215"/>
        <v>-0.11185770750988155</v>
      </c>
      <c r="AI6615" s="180">
        <v>-1.6199649737302924E-2</v>
      </c>
      <c r="AJ6615" s="42">
        <f ca="1">_xlfn.NORM.INV(RAND(),VAR!$F$6,VAR!$F$7)</f>
        <v>-1.543693329024412E-2</v>
      </c>
    </row>
    <row r="6616" spans="27:36" x14ac:dyDescent="0.25">
      <c r="AA6616" s="32" t="s">
        <v>1485</v>
      </c>
      <c r="AB6616">
        <v>151.80000000000001</v>
      </c>
      <c r="AC6616">
        <f t="shared" si="214"/>
        <v>0.91015477538693856</v>
      </c>
      <c r="AD6616" s="42">
        <v>-1.6202203499675938E-2</v>
      </c>
      <c r="AF6616" s="32" t="s">
        <v>1485</v>
      </c>
      <c r="AG6616">
        <v>151.80000000000001</v>
      </c>
      <c r="AH6616">
        <f t="shared" si="215"/>
        <v>0.91015477538693856</v>
      </c>
      <c r="AI6616" s="180">
        <v>-1.6202203499675938E-2</v>
      </c>
      <c r="AJ6616" s="42">
        <f ca="1">_xlfn.NORM.INV(RAND(),VAR!$F$6,VAR!$F$7)</f>
        <v>2.0953973810292015E-2</v>
      </c>
    </row>
    <row r="6617" spans="27:36" x14ac:dyDescent="0.25">
      <c r="AA6617" s="32" t="s">
        <v>3749</v>
      </c>
      <c r="AB6617">
        <v>79.47</v>
      </c>
      <c r="AC6617">
        <f t="shared" si="214"/>
        <v>9.0850253807106593</v>
      </c>
      <c r="AD6617" s="42">
        <v>-1.6216885367665301E-2</v>
      </c>
      <c r="AF6617" s="32" t="s">
        <v>3749</v>
      </c>
      <c r="AG6617">
        <v>79.47</v>
      </c>
      <c r="AH6617">
        <f t="shared" si="215"/>
        <v>9.0850253807106593</v>
      </c>
      <c r="AI6617" s="180">
        <v>-1.6216885367665301E-2</v>
      </c>
      <c r="AJ6617" s="42">
        <f ca="1">_xlfn.NORM.INV(RAND(),VAR!$F$6,VAR!$F$7)</f>
        <v>-6.135499390922553E-3</v>
      </c>
    </row>
    <row r="6618" spans="27:36" x14ac:dyDescent="0.25">
      <c r="AA6618" s="32" t="s">
        <v>7202</v>
      </c>
      <c r="AB6618">
        <v>7.88</v>
      </c>
      <c r="AC6618">
        <f t="shared" si="214"/>
        <v>-0.74473598963394882</v>
      </c>
      <c r="AD6618" s="42">
        <v>-1.6229712858926382E-2</v>
      </c>
      <c r="AF6618" s="32" t="s">
        <v>7202</v>
      </c>
      <c r="AG6618">
        <v>7.88</v>
      </c>
      <c r="AH6618">
        <f t="shared" si="215"/>
        <v>-0.74473598963394882</v>
      </c>
      <c r="AI6618" s="180">
        <v>-1.6229712858926382E-2</v>
      </c>
      <c r="AJ6618" s="42">
        <f ca="1">_xlfn.NORM.INV(RAND(),VAR!$F$6,VAR!$F$7)</f>
        <v>-2.6788535915840805E-3</v>
      </c>
    </row>
    <row r="6619" spans="27:36" x14ac:dyDescent="0.25">
      <c r="AA6619" s="32" t="s">
        <v>5154</v>
      </c>
      <c r="AB6619">
        <v>30.87</v>
      </c>
      <c r="AC6619">
        <f t="shared" si="214"/>
        <v>-0.80196304849884525</v>
      </c>
      <c r="AD6619" s="42">
        <v>-1.6252390057361343E-2</v>
      </c>
      <c r="AF6619" s="32" t="s">
        <v>5154</v>
      </c>
      <c r="AG6619">
        <v>30.87</v>
      </c>
      <c r="AH6619">
        <f t="shared" si="215"/>
        <v>-0.80196304849884525</v>
      </c>
      <c r="AI6619" s="180">
        <v>-1.6252390057361343E-2</v>
      </c>
      <c r="AJ6619" s="42">
        <f ca="1">_xlfn.NORM.INV(RAND(),VAR!$F$6,VAR!$F$7)</f>
        <v>3.9260158007093975E-2</v>
      </c>
    </row>
    <row r="6620" spans="27:36" x14ac:dyDescent="0.25">
      <c r="AA6620" s="32" t="s">
        <v>2507</v>
      </c>
      <c r="AB6620">
        <v>155.88</v>
      </c>
      <c r="AC6620">
        <f t="shared" si="214"/>
        <v>16.224309392265191</v>
      </c>
      <c r="AD6620" s="42">
        <v>-1.6281711472927007E-2</v>
      </c>
      <c r="AF6620" s="32" t="s">
        <v>2507</v>
      </c>
      <c r="AG6620">
        <v>155.88</v>
      </c>
      <c r="AH6620">
        <f t="shared" si="215"/>
        <v>16.224309392265191</v>
      </c>
      <c r="AI6620" s="180">
        <v>-1.6281711472927007E-2</v>
      </c>
      <c r="AJ6620" s="42">
        <f ca="1">_xlfn.NORM.INV(RAND(),VAR!$F$6,VAR!$F$7)</f>
        <v>-7.0590423264980228E-3</v>
      </c>
    </row>
    <row r="6621" spans="27:36" x14ac:dyDescent="0.25">
      <c r="AA6621" s="32" t="s">
        <v>5778</v>
      </c>
      <c r="AB6621">
        <v>9.0500000000000007</v>
      </c>
      <c r="AC6621">
        <f t="shared" si="214"/>
        <v>0.25172890733056708</v>
      </c>
      <c r="AD6621" s="42">
        <v>-1.6304347826086807E-2</v>
      </c>
      <c r="AF6621" s="32" t="s">
        <v>5778</v>
      </c>
      <c r="AG6621">
        <v>9.0500000000000007</v>
      </c>
      <c r="AH6621">
        <f t="shared" si="215"/>
        <v>0.25172890733056708</v>
      </c>
      <c r="AI6621" s="180">
        <v>-1.6304347826086807E-2</v>
      </c>
      <c r="AJ6621" s="42">
        <f ca="1">_xlfn.NORM.INV(RAND(),VAR!$F$6,VAR!$F$7)</f>
        <v>2.5763509209177794E-2</v>
      </c>
    </row>
    <row r="6622" spans="27:36" x14ac:dyDescent="0.25">
      <c r="AA6622" s="32" t="s">
        <v>6314</v>
      </c>
      <c r="AB6622">
        <v>7.23</v>
      </c>
      <c r="AC6622">
        <f t="shared" si="214"/>
        <v>-0.79295532646048106</v>
      </c>
      <c r="AD6622" s="42">
        <v>-1.6326530612244761E-2</v>
      </c>
      <c r="AF6622" s="32" t="s">
        <v>6314</v>
      </c>
      <c r="AG6622">
        <v>7.23</v>
      </c>
      <c r="AH6622">
        <f t="shared" si="215"/>
        <v>-0.79295532646048106</v>
      </c>
      <c r="AI6622" s="180">
        <v>-1.6326530612244761E-2</v>
      </c>
      <c r="AJ6622" s="42">
        <f ca="1">_xlfn.NORM.INV(RAND(),VAR!$F$6,VAR!$F$7)</f>
        <v>3.3619565821374778E-2</v>
      </c>
    </row>
    <row r="6623" spans="27:36" x14ac:dyDescent="0.25">
      <c r="AA6623" s="32" t="s">
        <v>4774</v>
      </c>
      <c r="AB6623">
        <v>34.92</v>
      </c>
      <c r="AC6623">
        <f t="shared" si="214"/>
        <v>-0.76587328193094195</v>
      </c>
      <c r="AD6623" s="42">
        <v>-1.6338028169014085E-2</v>
      </c>
      <c r="AF6623" s="32" t="s">
        <v>4774</v>
      </c>
      <c r="AG6623">
        <v>34.92</v>
      </c>
      <c r="AH6623">
        <f t="shared" si="215"/>
        <v>-0.76587328193094195</v>
      </c>
      <c r="AI6623" s="180">
        <v>-1.6338028169014085E-2</v>
      </c>
      <c r="AJ6623" s="42">
        <f ca="1">_xlfn.NORM.INV(RAND(),VAR!$F$6,VAR!$F$7)</f>
        <v>2.0435887677698383E-2</v>
      </c>
    </row>
    <row r="6624" spans="27:36" x14ac:dyDescent="0.25">
      <c r="AA6624" s="32" t="s">
        <v>3062</v>
      </c>
      <c r="AB6624">
        <v>149.15</v>
      </c>
      <c r="AC6624">
        <f t="shared" si="214"/>
        <v>0.20994564776506874</v>
      </c>
      <c r="AD6624" s="42">
        <v>-1.6355602453340334E-2</v>
      </c>
      <c r="AF6624" s="32" t="s">
        <v>3062</v>
      </c>
      <c r="AG6624">
        <v>149.15</v>
      </c>
      <c r="AH6624">
        <f t="shared" si="215"/>
        <v>0.20994564776506874</v>
      </c>
      <c r="AI6624" s="180">
        <v>-1.6355602453340334E-2</v>
      </c>
      <c r="AJ6624" s="42">
        <f ca="1">_xlfn.NORM.INV(RAND(),VAR!$F$6,VAR!$F$7)</f>
        <v>-1.6088763315797963E-2</v>
      </c>
    </row>
    <row r="6625" spans="27:36" x14ac:dyDescent="0.25">
      <c r="AA6625" s="32" t="s">
        <v>1558</v>
      </c>
      <c r="AB6625">
        <v>123.27</v>
      </c>
      <c r="AC6625">
        <f t="shared" si="214"/>
        <v>11.813929313929314</v>
      </c>
      <c r="AD6625" s="42">
        <v>-1.6358123204596176E-2</v>
      </c>
      <c r="AF6625" s="32" t="s">
        <v>1558</v>
      </c>
      <c r="AG6625">
        <v>123.27</v>
      </c>
      <c r="AH6625">
        <f t="shared" si="215"/>
        <v>11.813929313929314</v>
      </c>
      <c r="AI6625" s="180">
        <v>-1.6358123204596176E-2</v>
      </c>
      <c r="AJ6625" s="42">
        <f ca="1">_xlfn.NORM.INV(RAND(),VAR!$F$6,VAR!$F$7)</f>
        <v>9.1155084780644691E-4</v>
      </c>
    </row>
    <row r="6626" spans="27:36" x14ac:dyDescent="0.25">
      <c r="AA6626" s="32" t="s">
        <v>5747</v>
      </c>
      <c r="AB6626">
        <v>9.6199999999999992</v>
      </c>
      <c r="AC6626">
        <f t="shared" si="214"/>
        <v>-0.97574076409027866</v>
      </c>
      <c r="AD6626" s="42">
        <v>-1.6359918200409052E-2</v>
      </c>
      <c r="AF6626" s="32" t="s">
        <v>5747</v>
      </c>
      <c r="AG6626">
        <v>9.6199999999999992</v>
      </c>
      <c r="AH6626">
        <f t="shared" si="215"/>
        <v>-0.97574076409027866</v>
      </c>
      <c r="AI6626" s="180">
        <v>-1.6359918200409052E-2</v>
      </c>
      <c r="AJ6626" s="42">
        <f ca="1">_xlfn.NORM.INV(RAND(),VAR!$F$6,VAR!$F$7)</f>
        <v>-5.4902559423190564E-3</v>
      </c>
    </row>
    <row r="6627" spans="27:36" x14ac:dyDescent="0.25">
      <c r="AA6627" s="32" t="s">
        <v>491</v>
      </c>
      <c r="AB6627">
        <v>396.55</v>
      </c>
      <c r="AC6627">
        <f t="shared" si="214"/>
        <v>1.424047924689773</v>
      </c>
      <c r="AD6627" s="42">
        <v>-1.6371077762619257E-2</v>
      </c>
      <c r="AF6627" s="32" t="s">
        <v>491</v>
      </c>
      <c r="AG6627">
        <v>396.55</v>
      </c>
      <c r="AH6627">
        <f t="shared" si="215"/>
        <v>1.424047924689773</v>
      </c>
      <c r="AI6627" s="180">
        <v>-1.6371077762619257E-2</v>
      </c>
      <c r="AJ6627" s="42">
        <f ca="1">_xlfn.NORM.INV(RAND(),VAR!$F$6,VAR!$F$7)</f>
        <v>2.3896526887866767E-2</v>
      </c>
    </row>
    <row r="6628" spans="27:36" x14ac:dyDescent="0.25">
      <c r="AA6628" s="32" t="s">
        <v>1736</v>
      </c>
      <c r="AB6628">
        <v>163.59</v>
      </c>
      <c r="AC6628">
        <f t="shared" si="214"/>
        <v>4.4823775021489709E-3</v>
      </c>
      <c r="AD6628" s="42">
        <v>-1.6414141414141326E-2</v>
      </c>
      <c r="AF6628" s="32" t="s">
        <v>1736</v>
      </c>
      <c r="AG6628">
        <v>163.59</v>
      </c>
      <c r="AH6628">
        <f t="shared" si="215"/>
        <v>4.4823775021489709E-3</v>
      </c>
      <c r="AI6628" s="180">
        <v>-1.6414141414141326E-2</v>
      </c>
      <c r="AJ6628" s="42">
        <f ca="1">_xlfn.NORM.INV(RAND(),VAR!$F$6,VAR!$F$7)</f>
        <v>-4.9332314980906128E-3</v>
      </c>
    </row>
    <row r="6629" spans="27:36" x14ac:dyDescent="0.25">
      <c r="AA6629" s="32" t="s">
        <v>2488</v>
      </c>
      <c r="AB6629">
        <v>162.86000000000001</v>
      </c>
      <c r="AC6629">
        <f t="shared" si="214"/>
        <v>-0.55962360067059647</v>
      </c>
      <c r="AD6629" s="42">
        <v>-1.6427104722792629E-2</v>
      </c>
      <c r="AF6629" s="32" t="s">
        <v>2488</v>
      </c>
      <c r="AG6629">
        <v>162.86000000000001</v>
      </c>
      <c r="AH6629">
        <f t="shared" si="215"/>
        <v>-0.55962360067059647</v>
      </c>
      <c r="AI6629" s="180">
        <v>-1.6427104722792629E-2</v>
      </c>
      <c r="AJ6629" s="42">
        <f ca="1">_xlfn.NORM.INV(RAND(),VAR!$F$6,VAR!$F$7)</f>
        <v>7.3648025744401614E-3</v>
      </c>
    </row>
    <row r="6630" spans="27:36" x14ac:dyDescent="0.25">
      <c r="AA6630" s="32" t="s">
        <v>534</v>
      </c>
      <c r="AB6630">
        <v>369.82</v>
      </c>
      <c r="AC6630">
        <f t="shared" si="214"/>
        <v>1.2094634962361095</v>
      </c>
      <c r="AD6630" s="42">
        <v>-1.6436170212765999E-2</v>
      </c>
      <c r="AF6630" s="32" t="s">
        <v>534</v>
      </c>
      <c r="AG6630">
        <v>369.82</v>
      </c>
      <c r="AH6630">
        <f t="shared" si="215"/>
        <v>1.2094634962361095</v>
      </c>
      <c r="AI6630" s="180">
        <v>-1.6436170212765999E-2</v>
      </c>
      <c r="AJ6630" s="42">
        <f ca="1">_xlfn.NORM.INV(RAND(),VAR!$F$6,VAR!$F$7)</f>
        <v>-8.2287699347565729E-3</v>
      </c>
    </row>
    <row r="6631" spans="27:36" x14ac:dyDescent="0.25">
      <c r="AA6631" s="32" t="s">
        <v>1841</v>
      </c>
      <c r="AB6631">
        <v>167.38</v>
      </c>
      <c r="AC6631">
        <f t="shared" si="214"/>
        <v>-0.54685004196334308</v>
      </c>
      <c r="AD6631" s="42">
        <v>-1.64531672346927E-2</v>
      </c>
      <c r="AF6631" s="32" t="s">
        <v>1841</v>
      </c>
      <c r="AG6631">
        <v>167.38</v>
      </c>
      <c r="AH6631">
        <f t="shared" si="215"/>
        <v>-0.54685004196334308</v>
      </c>
      <c r="AI6631" s="180">
        <v>-1.64531672346927E-2</v>
      </c>
      <c r="AJ6631" s="42">
        <f ca="1">_xlfn.NORM.INV(RAND(),VAR!$F$6,VAR!$F$7)</f>
        <v>2.2155004110333276E-3</v>
      </c>
    </row>
    <row r="6632" spans="27:36" x14ac:dyDescent="0.25">
      <c r="AA6632" s="32" t="s">
        <v>707</v>
      </c>
      <c r="AB6632">
        <v>369.37</v>
      </c>
      <c r="AC6632">
        <f t="shared" si="214"/>
        <v>1.6413758581235696</v>
      </c>
      <c r="AD6632" s="42">
        <v>-1.6455864731726777E-2</v>
      </c>
      <c r="AF6632" s="32" t="s">
        <v>707</v>
      </c>
      <c r="AG6632">
        <v>369.37</v>
      </c>
      <c r="AH6632">
        <f t="shared" si="215"/>
        <v>1.6413758581235696</v>
      </c>
      <c r="AI6632" s="180">
        <v>-1.6455864731726777E-2</v>
      </c>
      <c r="AJ6632" s="42">
        <f ca="1">_xlfn.NORM.INV(RAND(),VAR!$F$6,VAR!$F$7)</f>
        <v>2.6427382137655164E-2</v>
      </c>
    </row>
    <row r="6633" spans="27:36" x14ac:dyDescent="0.25">
      <c r="AA6633" s="32" t="s">
        <v>1654</v>
      </c>
      <c r="AB6633">
        <v>139.84</v>
      </c>
      <c r="AC6633">
        <f t="shared" si="214"/>
        <v>18.503486750348674</v>
      </c>
      <c r="AD6633" s="42">
        <v>-1.6458010972007386E-2</v>
      </c>
      <c r="AF6633" s="32" t="s">
        <v>1654</v>
      </c>
      <c r="AG6633">
        <v>139.84</v>
      </c>
      <c r="AH6633">
        <f t="shared" si="215"/>
        <v>18.503486750348674</v>
      </c>
      <c r="AI6633" s="180">
        <v>-1.6458010972007386E-2</v>
      </c>
      <c r="AJ6633" s="42">
        <f ca="1">_xlfn.NORM.INV(RAND(),VAR!$F$6,VAR!$F$7)</f>
        <v>-2.0468919046583739E-2</v>
      </c>
    </row>
    <row r="6634" spans="27:36" x14ac:dyDescent="0.25">
      <c r="AA6634" s="32" t="s">
        <v>6310</v>
      </c>
      <c r="AB6634">
        <v>7.17</v>
      </c>
      <c r="AC6634">
        <f t="shared" si="214"/>
        <v>-0.83317822242903672</v>
      </c>
      <c r="AD6634" s="42">
        <v>-1.6460905349794275E-2</v>
      </c>
      <c r="AF6634" s="32" t="s">
        <v>6310</v>
      </c>
      <c r="AG6634">
        <v>7.17</v>
      </c>
      <c r="AH6634">
        <f t="shared" si="215"/>
        <v>-0.83317822242903672</v>
      </c>
      <c r="AI6634" s="180">
        <v>-1.6460905349794275E-2</v>
      </c>
      <c r="AJ6634" s="42">
        <f ca="1">_xlfn.NORM.INV(RAND(),VAR!$F$6,VAR!$F$7)</f>
        <v>-3.7810084307691082E-2</v>
      </c>
    </row>
    <row r="6635" spans="27:36" x14ac:dyDescent="0.25">
      <c r="AA6635" s="32" t="s">
        <v>4329</v>
      </c>
      <c r="AB6635">
        <v>42.98</v>
      </c>
      <c r="AC6635">
        <f t="shared" si="214"/>
        <v>-0.43706614276358868</v>
      </c>
      <c r="AD6635" s="42">
        <v>-1.6475972540045847E-2</v>
      </c>
      <c r="AF6635" s="32" t="s">
        <v>4329</v>
      </c>
      <c r="AG6635">
        <v>42.98</v>
      </c>
      <c r="AH6635">
        <f t="shared" si="215"/>
        <v>-0.43706614276358868</v>
      </c>
      <c r="AI6635" s="180">
        <v>-1.6475972540045847E-2</v>
      </c>
      <c r="AJ6635" s="42">
        <f ca="1">_xlfn.NORM.INV(RAND(),VAR!$F$6,VAR!$F$7)</f>
        <v>-4.1584408889694859E-3</v>
      </c>
    </row>
    <row r="6636" spans="27:36" x14ac:dyDescent="0.25">
      <c r="AA6636" s="32" t="s">
        <v>3785</v>
      </c>
      <c r="AB6636">
        <v>76.349999999999994</v>
      </c>
      <c r="AC6636">
        <f t="shared" si="214"/>
        <v>-0.50944487278334616</v>
      </c>
      <c r="AD6636" s="42">
        <v>-1.6488470951951606E-2</v>
      </c>
      <c r="AF6636" s="32" t="s">
        <v>3785</v>
      </c>
      <c r="AG6636">
        <v>76.349999999999994</v>
      </c>
      <c r="AH6636">
        <f t="shared" si="215"/>
        <v>-0.50944487278334616</v>
      </c>
      <c r="AI6636" s="180">
        <v>-1.6488470951951606E-2</v>
      </c>
      <c r="AJ6636" s="42">
        <f ca="1">_xlfn.NORM.INV(RAND(),VAR!$F$6,VAR!$F$7)</f>
        <v>2.8184036777622025E-2</v>
      </c>
    </row>
    <row r="6637" spans="27:36" x14ac:dyDescent="0.25">
      <c r="AA6637" s="32" t="s">
        <v>3042</v>
      </c>
      <c r="AB6637">
        <v>155.63999999999999</v>
      </c>
      <c r="AC6637">
        <f t="shared" si="214"/>
        <v>36.323741007194243</v>
      </c>
      <c r="AD6637" s="42">
        <v>-1.6492890995260745E-2</v>
      </c>
      <c r="AF6637" s="32" t="s">
        <v>3042</v>
      </c>
      <c r="AG6637">
        <v>155.63999999999999</v>
      </c>
      <c r="AH6637">
        <f t="shared" si="215"/>
        <v>36.323741007194243</v>
      </c>
      <c r="AI6637" s="180">
        <v>-1.6492890995260745E-2</v>
      </c>
      <c r="AJ6637" s="42">
        <f ca="1">_xlfn.NORM.INV(RAND(),VAR!$F$6,VAR!$F$7)</f>
        <v>-2.6753817240767986E-3</v>
      </c>
    </row>
    <row r="6638" spans="27:36" x14ac:dyDescent="0.25">
      <c r="AA6638" s="32" t="s">
        <v>7442</v>
      </c>
      <c r="AB6638">
        <v>4.17</v>
      </c>
      <c r="AC6638">
        <f t="shared" si="214"/>
        <v>-0.93457797301537493</v>
      </c>
      <c r="AD6638" s="42">
        <v>-1.6509433962264231E-2</v>
      </c>
      <c r="AF6638" s="32" t="s">
        <v>7442</v>
      </c>
      <c r="AG6638">
        <v>4.17</v>
      </c>
      <c r="AH6638">
        <f t="shared" si="215"/>
        <v>-0.93457797301537493</v>
      </c>
      <c r="AI6638" s="180">
        <v>-1.6509433962264231E-2</v>
      </c>
      <c r="AJ6638" s="42">
        <f ca="1">_xlfn.NORM.INV(RAND(),VAR!$F$6,VAR!$F$7)</f>
        <v>-1.4372036024988249E-2</v>
      </c>
    </row>
    <row r="6639" spans="27:36" x14ac:dyDescent="0.25">
      <c r="AA6639" s="32" t="s">
        <v>4054</v>
      </c>
      <c r="AB6639">
        <v>63.74</v>
      </c>
      <c r="AC6639">
        <f t="shared" si="214"/>
        <v>1.6122950819672135</v>
      </c>
      <c r="AD6639" s="42">
        <v>-1.650979787069895E-2</v>
      </c>
      <c r="AF6639" s="32" t="s">
        <v>4054</v>
      </c>
      <c r="AG6639">
        <v>63.74</v>
      </c>
      <c r="AH6639">
        <f t="shared" si="215"/>
        <v>1.6122950819672135</v>
      </c>
      <c r="AI6639" s="180">
        <v>-1.650979787069895E-2</v>
      </c>
      <c r="AJ6639" s="42">
        <f ca="1">_xlfn.NORM.INV(RAND(),VAR!$F$6,VAR!$F$7)</f>
        <v>2.6639084134738929E-2</v>
      </c>
    </row>
    <row r="6640" spans="27:36" x14ac:dyDescent="0.25">
      <c r="AA6640" s="32" t="s">
        <v>5264</v>
      </c>
      <c r="AB6640">
        <v>24.4</v>
      </c>
      <c r="AC6640">
        <f t="shared" si="214"/>
        <v>-0.83053201833587997</v>
      </c>
      <c r="AD6640" s="42">
        <v>-1.6525594518339348E-2</v>
      </c>
      <c r="AF6640" s="32" t="s">
        <v>5264</v>
      </c>
      <c r="AG6640">
        <v>24.4</v>
      </c>
      <c r="AH6640">
        <f t="shared" si="215"/>
        <v>-0.83053201833587997</v>
      </c>
      <c r="AI6640" s="180">
        <v>-1.6525594518339348E-2</v>
      </c>
      <c r="AJ6640" s="42">
        <f ca="1">_xlfn.NORM.INV(RAND(),VAR!$F$6,VAR!$F$7)</f>
        <v>5.7459787398249458E-3</v>
      </c>
    </row>
    <row r="6641" spans="27:36" x14ac:dyDescent="0.25">
      <c r="AA6641" s="32" t="s">
        <v>2666</v>
      </c>
      <c r="AB6641">
        <v>143.97999999999999</v>
      </c>
      <c r="AC6641">
        <f t="shared" si="214"/>
        <v>3.3224256979885913</v>
      </c>
      <c r="AD6641" s="42">
        <v>-1.6530054644808834E-2</v>
      </c>
      <c r="AF6641" s="32" t="s">
        <v>2666</v>
      </c>
      <c r="AG6641">
        <v>143.97999999999999</v>
      </c>
      <c r="AH6641">
        <f t="shared" si="215"/>
        <v>3.3224256979885913</v>
      </c>
      <c r="AI6641" s="180">
        <v>-1.6530054644808834E-2</v>
      </c>
      <c r="AJ6641" s="42">
        <f ca="1">_xlfn.NORM.INV(RAND(),VAR!$F$6,VAR!$F$7)</f>
        <v>4.4788239848469004E-2</v>
      </c>
    </row>
    <row r="6642" spans="27:36" x14ac:dyDescent="0.25">
      <c r="AA6642" s="32" t="s">
        <v>5032</v>
      </c>
      <c r="AB6642">
        <v>33.31</v>
      </c>
      <c r="AC6642">
        <f t="shared" si="214"/>
        <v>-0.90874222624037693</v>
      </c>
      <c r="AD6642" s="42">
        <v>-1.6533805727782513E-2</v>
      </c>
      <c r="AF6642" s="32" t="s">
        <v>5032</v>
      </c>
      <c r="AG6642">
        <v>33.31</v>
      </c>
      <c r="AH6642">
        <f t="shared" si="215"/>
        <v>-0.90874222624037693</v>
      </c>
      <c r="AI6642" s="180">
        <v>-1.6533805727782513E-2</v>
      </c>
      <c r="AJ6642" s="42">
        <f ca="1">_xlfn.NORM.INV(RAND(),VAR!$F$6,VAR!$F$7)</f>
        <v>2.0204114038592329E-2</v>
      </c>
    </row>
    <row r="6643" spans="27:36" x14ac:dyDescent="0.25">
      <c r="AA6643" s="32" t="s">
        <v>734</v>
      </c>
      <c r="AB6643">
        <v>365.01</v>
      </c>
      <c r="AC6643">
        <f t="shared" si="214"/>
        <v>121.89898989898988</v>
      </c>
      <c r="AD6643" s="42">
        <v>-1.6543176613229127E-2</v>
      </c>
      <c r="AF6643" s="32" t="s">
        <v>734</v>
      </c>
      <c r="AG6643">
        <v>365.01</v>
      </c>
      <c r="AH6643">
        <f t="shared" si="215"/>
        <v>121.89898989898988</v>
      </c>
      <c r="AI6643" s="180">
        <v>-1.6543176613229127E-2</v>
      </c>
      <c r="AJ6643" s="42">
        <f ca="1">_xlfn.NORM.INV(RAND(),VAR!$F$6,VAR!$F$7)</f>
        <v>-2.2869041634653225E-2</v>
      </c>
    </row>
    <row r="6644" spans="27:36" x14ac:dyDescent="0.25">
      <c r="AA6644" s="32" t="s">
        <v>7629</v>
      </c>
      <c r="AB6644">
        <v>2.97</v>
      </c>
      <c r="AC6644">
        <f t="shared" si="214"/>
        <v>-0.99053808659084397</v>
      </c>
      <c r="AD6644" s="42">
        <v>-1.655629139072845E-2</v>
      </c>
      <c r="AF6644" s="32" t="s">
        <v>7629</v>
      </c>
      <c r="AG6644">
        <v>2.97</v>
      </c>
      <c r="AH6644">
        <f t="shared" si="215"/>
        <v>-0.99053808659084397</v>
      </c>
      <c r="AI6644" s="180">
        <v>-1.655629139072845E-2</v>
      </c>
      <c r="AJ6644" s="42">
        <f ca="1">_xlfn.NORM.INV(RAND(),VAR!$F$6,VAR!$F$7)</f>
        <v>-1.8659826924484087E-3</v>
      </c>
    </row>
    <row r="6645" spans="27:36" x14ac:dyDescent="0.25">
      <c r="AA6645" s="32" t="s">
        <v>331</v>
      </c>
      <c r="AB6645">
        <v>313.89</v>
      </c>
      <c r="AC6645">
        <f t="shared" si="214"/>
        <v>9.7977296181630535</v>
      </c>
      <c r="AD6645" s="42">
        <v>-1.6573720157904703E-2</v>
      </c>
      <c r="AF6645" s="32" t="s">
        <v>331</v>
      </c>
      <c r="AG6645">
        <v>313.89</v>
      </c>
      <c r="AH6645">
        <f t="shared" si="215"/>
        <v>9.7977296181630535</v>
      </c>
      <c r="AI6645" s="180">
        <v>-1.6573720157904703E-2</v>
      </c>
      <c r="AJ6645" s="42">
        <f ca="1">_xlfn.NORM.INV(RAND(),VAR!$F$6,VAR!$F$7)</f>
        <v>-8.1143733335561422E-3</v>
      </c>
    </row>
    <row r="6646" spans="27:36" x14ac:dyDescent="0.25">
      <c r="AA6646" s="32" t="s">
        <v>4855</v>
      </c>
      <c r="AB6646">
        <v>29.07</v>
      </c>
      <c r="AC6646">
        <f t="shared" si="214"/>
        <v>-0.8614724803431022</v>
      </c>
      <c r="AD6646" s="42">
        <v>-1.6576454668470908E-2</v>
      </c>
      <c r="AF6646" s="32" t="s">
        <v>4855</v>
      </c>
      <c r="AG6646">
        <v>29.07</v>
      </c>
      <c r="AH6646">
        <f t="shared" si="215"/>
        <v>-0.8614724803431022</v>
      </c>
      <c r="AI6646" s="180">
        <v>-1.6576454668470908E-2</v>
      </c>
      <c r="AJ6646" s="42">
        <f ca="1">_xlfn.NORM.INV(RAND(),VAR!$F$6,VAR!$F$7)</f>
        <v>-7.0102518913997634E-3</v>
      </c>
    </row>
    <row r="6647" spans="27:36" x14ac:dyDescent="0.25">
      <c r="AA6647" s="32" t="s">
        <v>1916</v>
      </c>
      <c r="AB6647">
        <v>209.85</v>
      </c>
      <c r="AC6647">
        <f t="shared" si="214"/>
        <v>28.514767932489448</v>
      </c>
      <c r="AD6647" s="42">
        <v>-1.6589343455644556E-2</v>
      </c>
      <c r="AF6647" s="32" t="s">
        <v>1916</v>
      </c>
      <c r="AG6647">
        <v>209.85</v>
      </c>
      <c r="AH6647">
        <f t="shared" si="215"/>
        <v>28.514767932489448</v>
      </c>
      <c r="AI6647" s="180">
        <v>-1.6589343455644556E-2</v>
      </c>
      <c r="AJ6647" s="42">
        <f ca="1">_xlfn.NORM.INV(RAND(),VAR!$F$6,VAR!$F$7)</f>
        <v>-1.8963234306235078E-2</v>
      </c>
    </row>
    <row r="6648" spans="27:36" x14ac:dyDescent="0.25">
      <c r="AA6648" s="32" t="s">
        <v>5953</v>
      </c>
      <c r="AB6648">
        <v>7.11</v>
      </c>
      <c r="AC6648">
        <f t="shared" si="214"/>
        <v>0</v>
      </c>
      <c r="AD6648" s="42">
        <v>-1.6597510373444035E-2</v>
      </c>
      <c r="AF6648" s="32" t="s">
        <v>5953</v>
      </c>
      <c r="AG6648">
        <v>7.11</v>
      </c>
      <c r="AH6648">
        <f t="shared" si="215"/>
        <v>0</v>
      </c>
      <c r="AI6648" s="180">
        <v>-1.6597510373444035E-2</v>
      </c>
      <c r="AJ6648" s="42">
        <f ca="1">_xlfn.NORM.INV(RAND(),VAR!$F$6,VAR!$F$7)</f>
        <v>2.1101880204173435E-2</v>
      </c>
    </row>
    <row r="6649" spans="27:36" x14ac:dyDescent="0.25">
      <c r="AA6649" s="32" t="s">
        <v>6313</v>
      </c>
      <c r="AB6649">
        <v>7.11</v>
      </c>
      <c r="AC6649">
        <f t="shared" si="214"/>
        <v>-7.5422626788036462E-2</v>
      </c>
      <c r="AD6649" s="42">
        <v>-1.6597510373444035E-2</v>
      </c>
      <c r="AF6649" s="32" t="s">
        <v>6313</v>
      </c>
      <c r="AG6649">
        <v>7.11</v>
      </c>
      <c r="AH6649">
        <f t="shared" si="215"/>
        <v>-7.5422626788036462E-2</v>
      </c>
      <c r="AI6649" s="180">
        <v>-1.6597510373444035E-2</v>
      </c>
      <c r="AJ6649" s="42">
        <f ca="1">_xlfn.NORM.INV(RAND(),VAR!$F$6,VAR!$F$7)</f>
        <v>1.8615238187327809E-2</v>
      </c>
    </row>
    <row r="6650" spans="27:36" x14ac:dyDescent="0.25">
      <c r="AA6650" s="32" t="s">
        <v>6249</v>
      </c>
      <c r="AB6650">
        <v>7.69</v>
      </c>
      <c r="AC6650">
        <f t="shared" si="214"/>
        <v>-0.13205417607223469</v>
      </c>
      <c r="AD6650" s="42">
        <v>-1.6624040920716121E-2</v>
      </c>
      <c r="AF6650" s="32" t="s">
        <v>6249</v>
      </c>
      <c r="AG6650">
        <v>7.69</v>
      </c>
      <c r="AH6650">
        <f t="shared" si="215"/>
        <v>-0.13205417607223469</v>
      </c>
      <c r="AI6650" s="180">
        <v>-1.6624040920716121E-2</v>
      </c>
      <c r="AJ6650" s="42">
        <f ca="1">_xlfn.NORM.INV(RAND(),VAR!$F$6,VAR!$F$7)</f>
        <v>1.6338509756814272E-2</v>
      </c>
    </row>
    <row r="6651" spans="27:36" x14ac:dyDescent="0.25">
      <c r="AA6651" s="32" t="s">
        <v>5787</v>
      </c>
      <c r="AB6651">
        <v>8.86</v>
      </c>
      <c r="AC6651">
        <f t="shared" si="214"/>
        <v>2.0033898305084743</v>
      </c>
      <c r="AD6651" s="42">
        <v>-1.6648168701442922E-2</v>
      </c>
      <c r="AF6651" s="32" t="s">
        <v>5787</v>
      </c>
      <c r="AG6651">
        <v>8.86</v>
      </c>
      <c r="AH6651">
        <f t="shared" si="215"/>
        <v>2.0033898305084743</v>
      </c>
      <c r="AI6651" s="180">
        <v>-1.6648168701442922E-2</v>
      </c>
      <c r="AJ6651" s="42">
        <f ca="1">_xlfn.NORM.INV(RAND(),VAR!$F$6,VAR!$F$7)</f>
        <v>-2.2730673862175234E-2</v>
      </c>
    </row>
    <row r="6652" spans="27:36" x14ac:dyDescent="0.25">
      <c r="AA6652" s="32" t="s">
        <v>7698</v>
      </c>
      <c r="AB6652">
        <v>2.95</v>
      </c>
      <c r="AC6652">
        <f t="shared" si="214"/>
        <v>-0.91055184960582169</v>
      </c>
      <c r="AD6652" s="42">
        <v>-1.6666666666666607E-2</v>
      </c>
      <c r="AF6652" s="32" t="s">
        <v>7698</v>
      </c>
      <c r="AG6652">
        <v>2.95</v>
      </c>
      <c r="AH6652">
        <f t="shared" si="215"/>
        <v>-0.91055184960582169</v>
      </c>
      <c r="AI6652" s="180">
        <v>-1.6666666666666607E-2</v>
      </c>
      <c r="AJ6652" s="42">
        <f ca="1">_xlfn.NORM.INV(RAND(),VAR!$F$6,VAR!$F$7)</f>
        <v>9.8482957046646183E-3</v>
      </c>
    </row>
    <row r="6653" spans="27:36" x14ac:dyDescent="0.25">
      <c r="AA6653" s="32" t="s">
        <v>5024</v>
      </c>
      <c r="AB6653">
        <v>32.979999999999997</v>
      </c>
      <c r="AC6653">
        <f t="shared" si="214"/>
        <v>0.36619718309859128</v>
      </c>
      <c r="AD6653" s="42">
        <v>-1.6696481812760955E-2</v>
      </c>
      <c r="AF6653" s="32" t="s">
        <v>5024</v>
      </c>
      <c r="AG6653">
        <v>32.979999999999997</v>
      </c>
      <c r="AH6653">
        <f t="shared" si="215"/>
        <v>0.36619718309859128</v>
      </c>
      <c r="AI6653" s="180">
        <v>-1.6696481812760955E-2</v>
      </c>
      <c r="AJ6653" s="42">
        <f ca="1">_xlfn.NORM.INV(RAND(),VAR!$F$6,VAR!$F$7)</f>
        <v>-1.7381279848132397E-2</v>
      </c>
    </row>
    <row r="6654" spans="27:36" x14ac:dyDescent="0.25">
      <c r="AA6654" s="32" t="s">
        <v>5225</v>
      </c>
      <c r="AB6654">
        <v>24.14</v>
      </c>
      <c r="AC6654">
        <f t="shared" si="214"/>
        <v>-0.16325823223570191</v>
      </c>
      <c r="AD6654" s="42">
        <v>-1.6700610997963383E-2</v>
      </c>
      <c r="AF6654" s="32" t="s">
        <v>5225</v>
      </c>
      <c r="AG6654">
        <v>24.14</v>
      </c>
      <c r="AH6654">
        <f t="shared" si="215"/>
        <v>-0.16325823223570191</v>
      </c>
      <c r="AI6654" s="180">
        <v>-1.6700610997963383E-2</v>
      </c>
      <c r="AJ6654" s="42">
        <f ca="1">_xlfn.NORM.INV(RAND(),VAR!$F$6,VAR!$F$7)</f>
        <v>-7.672142076926472E-3</v>
      </c>
    </row>
    <row r="6655" spans="27:36" x14ac:dyDescent="0.25">
      <c r="AA6655" s="32" t="s">
        <v>4853</v>
      </c>
      <c r="AB6655">
        <v>28.85</v>
      </c>
      <c r="AC6655">
        <f t="shared" si="214"/>
        <v>-0.84633821571238355</v>
      </c>
      <c r="AD6655" s="42">
        <v>-1.6700749829584138E-2</v>
      </c>
      <c r="AF6655" s="32" t="s">
        <v>4853</v>
      </c>
      <c r="AG6655">
        <v>28.85</v>
      </c>
      <c r="AH6655">
        <f t="shared" si="215"/>
        <v>-0.84633821571238355</v>
      </c>
      <c r="AI6655" s="180">
        <v>-1.6700749829584138E-2</v>
      </c>
      <c r="AJ6655" s="42">
        <f ca="1">_xlfn.NORM.INV(RAND(),VAR!$F$6,VAR!$F$7)</f>
        <v>-1.6278238697615634E-3</v>
      </c>
    </row>
    <row r="6656" spans="27:36" x14ac:dyDescent="0.25">
      <c r="AA6656" s="32" t="s">
        <v>1327</v>
      </c>
      <c r="AB6656">
        <v>187.75</v>
      </c>
      <c r="AC6656">
        <f t="shared" si="214"/>
        <v>9.6414389161410874E-2</v>
      </c>
      <c r="AD6656" s="42">
        <v>-1.670681889598824E-2</v>
      </c>
      <c r="AF6656" s="32" t="s">
        <v>1327</v>
      </c>
      <c r="AG6656">
        <v>187.75</v>
      </c>
      <c r="AH6656">
        <f t="shared" si="215"/>
        <v>9.6414389161410874E-2</v>
      </c>
      <c r="AI6656" s="180">
        <v>-1.670681889598824E-2</v>
      </c>
      <c r="AJ6656" s="42">
        <f ca="1">_xlfn.NORM.INV(RAND(),VAR!$F$6,VAR!$F$7)</f>
        <v>2.3767253579110859E-3</v>
      </c>
    </row>
    <row r="6657" spans="27:36" x14ac:dyDescent="0.25">
      <c r="AA6657" s="32" t="s">
        <v>1835</v>
      </c>
      <c r="AB6657">
        <v>171.24</v>
      </c>
      <c r="AC6657">
        <f t="shared" si="214"/>
        <v>4.2032816773017325</v>
      </c>
      <c r="AD6657" s="42">
        <v>-1.6709732988802739E-2</v>
      </c>
      <c r="AF6657" s="32" t="s">
        <v>1835</v>
      </c>
      <c r="AG6657">
        <v>171.24</v>
      </c>
      <c r="AH6657">
        <f t="shared" si="215"/>
        <v>4.2032816773017325</v>
      </c>
      <c r="AI6657" s="180">
        <v>-1.6709732988802739E-2</v>
      </c>
      <c r="AJ6657" s="42">
        <f ca="1">_xlfn.NORM.INV(RAND(),VAR!$F$6,VAR!$F$7)</f>
        <v>1.1872102145120546E-2</v>
      </c>
    </row>
    <row r="6658" spans="27:36" x14ac:dyDescent="0.25">
      <c r="AA6658" s="32" t="s">
        <v>4582</v>
      </c>
      <c r="AB6658">
        <v>32.909999999999997</v>
      </c>
      <c r="AC6658">
        <f t="shared" si="214"/>
        <v>-0.91351990540007888</v>
      </c>
      <c r="AD6658" s="42">
        <v>-1.6731401254855172E-2</v>
      </c>
      <c r="AF6658" s="32" t="s">
        <v>4582</v>
      </c>
      <c r="AG6658">
        <v>32.909999999999997</v>
      </c>
      <c r="AH6658">
        <f t="shared" si="215"/>
        <v>-0.91351990540007888</v>
      </c>
      <c r="AI6658" s="180">
        <v>-1.6731401254855172E-2</v>
      </c>
      <c r="AJ6658" s="42">
        <f ca="1">_xlfn.NORM.INV(RAND(),VAR!$F$6,VAR!$F$7)</f>
        <v>-1.3499182621523489E-2</v>
      </c>
    </row>
    <row r="6659" spans="27:36" x14ac:dyDescent="0.25">
      <c r="AA6659" s="32" t="s">
        <v>878</v>
      </c>
      <c r="AB6659">
        <v>380.55</v>
      </c>
      <c r="AC6659">
        <f t="shared" si="214"/>
        <v>63.829642248722323</v>
      </c>
      <c r="AD6659" s="42">
        <v>-1.6742888148205459E-2</v>
      </c>
      <c r="AF6659" s="32" t="s">
        <v>878</v>
      </c>
      <c r="AG6659">
        <v>380.55</v>
      </c>
      <c r="AH6659">
        <f t="shared" si="215"/>
        <v>63.829642248722323</v>
      </c>
      <c r="AI6659" s="180">
        <v>-1.6742888148205459E-2</v>
      </c>
      <c r="AJ6659" s="42">
        <f ca="1">_xlfn.NORM.INV(RAND(),VAR!$F$6,VAR!$F$7)</f>
        <v>-1.3354391041677108E-2</v>
      </c>
    </row>
    <row r="6660" spans="27:36" x14ac:dyDescent="0.25">
      <c r="AA6660" s="32" t="s">
        <v>7315</v>
      </c>
      <c r="AB6660">
        <v>5.87</v>
      </c>
      <c r="AC6660">
        <f t="shared" ref="AC6660:AC6723" si="216">(AB6660/AB6661)-1</f>
        <v>-0.37486687965921195</v>
      </c>
      <c r="AD6660" s="42">
        <v>-1.6750418760468899E-2</v>
      </c>
      <c r="AF6660" s="32" t="s">
        <v>7315</v>
      </c>
      <c r="AG6660">
        <v>5.87</v>
      </c>
      <c r="AH6660">
        <f t="shared" ref="AH6660:AH6723" si="217">(AG6660/AG6661)-1</f>
        <v>-0.37486687965921195</v>
      </c>
      <c r="AI6660" s="180">
        <v>-1.6750418760468899E-2</v>
      </c>
      <c r="AJ6660" s="42">
        <f ca="1">_xlfn.NORM.INV(RAND(),VAR!$F$6,VAR!$F$7)</f>
        <v>3.7620075921620325E-3</v>
      </c>
    </row>
    <row r="6661" spans="27:36" x14ac:dyDescent="0.25">
      <c r="AA6661" s="32" t="s">
        <v>6467</v>
      </c>
      <c r="AB6661">
        <v>9.39</v>
      </c>
      <c r="AC6661">
        <f t="shared" si="216"/>
        <v>-0.71406820950060901</v>
      </c>
      <c r="AD6661" s="42">
        <v>-1.6753926701570721E-2</v>
      </c>
      <c r="AF6661" s="32" t="s">
        <v>6467</v>
      </c>
      <c r="AG6661">
        <v>9.39</v>
      </c>
      <c r="AH6661">
        <f t="shared" si="217"/>
        <v>-0.71406820950060901</v>
      </c>
      <c r="AI6661" s="180">
        <v>-1.6753926701570721E-2</v>
      </c>
      <c r="AJ6661" s="42">
        <f ca="1">_xlfn.NORM.INV(RAND(),VAR!$F$6,VAR!$F$7)</f>
        <v>-1.5930998860990149E-2</v>
      </c>
    </row>
    <row r="6662" spans="27:36" x14ac:dyDescent="0.25">
      <c r="AA6662" s="32" t="s">
        <v>4748</v>
      </c>
      <c r="AB6662">
        <v>32.840000000000003</v>
      </c>
      <c r="AC6662">
        <f t="shared" si="216"/>
        <v>-0.84355945121951215</v>
      </c>
      <c r="AD6662" s="42">
        <v>-1.6766467065868151E-2</v>
      </c>
      <c r="AF6662" s="32" t="s">
        <v>4748</v>
      </c>
      <c r="AG6662">
        <v>32.840000000000003</v>
      </c>
      <c r="AH6662">
        <f t="shared" si="217"/>
        <v>-0.84355945121951215</v>
      </c>
      <c r="AI6662" s="180">
        <v>-1.6766467065868151E-2</v>
      </c>
      <c r="AJ6662" s="42">
        <f ca="1">_xlfn.NORM.INV(RAND(),VAR!$F$6,VAR!$F$7)</f>
        <v>-4.8194270564258955E-3</v>
      </c>
    </row>
    <row r="6663" spans="27:36" x14ac:dyDescent="0.25">
      <c r="AA6663" s="32" t="s">
        <v>2068</v>
      </c>
      <c r="AB6663">
        <v>209.92</v>
      </c>
      <c r="AC6663">
        <f t="shared" si="216"/>
        <v>4.6827287493232266</v>
      </c>
      <c r="AD6663" s="42">
        <v>-1.6768149882904093E-2</v>
      </c>
      <c r="AF6663" s="32" t="s">
        <v>2068</v>
      </c>
      <c r="AG6663">
        <v>209.92</v>
      </c>
      <c r="AH6663">
        <f t="shared" si="217"/>
        <v>4.6827287493232266</v>
      </c>
      <c r="AI6663" s="180">
        <v>-1.6768149882904093E-2</v>
      </c>
      <c r="AJ6663" s="42">
        <f ca="1">_xlfn.NORM.INV(RAND(),VAR!$F$6,VAR!$F$7)</f>
        <v>8.3475907512805415E-3</v>
      </c>
    </row>
    <row r="6664" spans="27:36" x14ac:dyDescent="0.25">
      <c r="AA6664" s="32" t="s">
        <v>4670</v>
      </c>
      <c r="AB6664">
        <v>36.94</v>
      </c>
      <c r="AC6664">
        <f t="shared" si="216"/>
        <v>11.607508532423207</v>
      </c>
      <c r="AD6664" s="42">
        <v>-1.6768698429598161E-2</v>
      </c>
      <c r="AF6664" s="32" t="s">
        <v>4670</v>
      </c>
      <c r="AG6664">
        <v>36.94</v>
      </c>
      <c r="AH6664">
        <f t="shared" si="217"/>
        <v>11.607508532423207</v>
      </c>
      <c r="AI6664" s="180">
        <v>-1.6768698429598161E-2</v>
      </c>
      <c r="AJ6664" s="42">
        <f ca="1">_xlfn.NORM.INV(RAND(),VAR!$F$6,VAR!$F$7)</f>
        <v>1.2597764039872607E-3</v>
      </c>
    </row>
    <row r="6665" spans="27:36" x14ac:dyDescent="0.25">
      <c r="AA6665" s="32" t="s">
        <v>7612</v>
      </c>
      <c r="AB6665">
        <v>2.93</v>
      </c>
      <c r="AC6665">
        <f t="shared" si="216"/>
        <v>-0.97941837594830006</v>
      </c>
      <c r="AD6665" s="42">
        <v>-1.6778523489932806E-2</v>
      </c>
      <c r="AF6665" s="32" t="s">
        <v>7612</v>
      </c>
      <c r="AG6665">
        <v>2.93</v>
      </c>
      <c r="AH6665">
        <f t="shared" si="217"/>
        <v>-0.97941837594830006</v>
      </c>
      <c r="AI6665" s="180">
        <v>-1.6778523489932806E-2</v>
      </c>
      <c r="AJ6665" s="42">
        <f ca="1">_xlfn.NORM.INV(RAND(),VAR!$F$6,VAR!$F$7)</f>
        <v>3.854357285876403E-2</v>
      </c>
    </row>
    <row r="6666" spans="27:36" x14ac:dyDescent="0.25">
      <c r="AA6666" s="32" t="s">
        <v>2836</v>
      </c>
      <c r="AB6666">
        <v>142.36000000000001</v>
      </c>
      <c r="AC6666">
        <f t="shared" si="216"/>
        <v>21.105590062111801</v>
      </c>
      <c r="AD6666" s="42">
        <v>-1.678292699772066E-2</v>
      </c>
      <c r="AF6666" s="32" t="s">
        <v>2836</v>
      </c>
      <c r="AG6666">
        <v>142.36000000000001</v>
      </c>
      <c r="AH6666">
        <f t="shared" si="217"/>
        <v>21.105590062111801</v>
      </c>
      <c r="AI6666" s="180">
        <v>-1.678292699772066E-2</v>
      </c>
      <c r="AJ6666" s="42">
        <f ca="1">_xlfn.NORM.INV(RAND(),VAR!$F$6,VAR!$F$7)</f>
        <v>9.1731063449409529E-3</v>
      </c>
    </row>
    <row r="6667" spans="27:36" x14ac:dyDescent="0.25">
      <c r="AA6667" s="32" t="s">
        <v>6293</v>
      </c>
      <c r="AB6667">
        <v>6.44</v>
      </c>
      <c r="AC6667">
        <f t="shared" si="216"/>
        <v>-0.96468717442561824</v>
      </c>
      <c r="AD6667" s="42">
        <v>-1.6793893129770865E-2</v>
      </c>
      <c r="AF6667" s="32" t="s">
        <v>6293</v>
      </c>
      <c r="AG6667">
        <v>6.44</v>
      </c>
      <c r="AH6667">
        <f t="shared" si="217"/>
        <v>-0.96468717442561824</v>
      </c>
      <c r="AI6667" s="180">
        <v>-1.6793893129770865E-2</v>
      </c>
      <c r="AJ6667" s="42">
        <f ca="1">_xlfn.NORM.INV(RAND(),VAR!$F$6,VAR!$F$7)</f>
        <v>-1.3158614764159995E-2</v>
      </c>
    </row>
    <row r="6668" spans="27:36" x14ac:dyDescent="0.25">
      <c r="AA6668" s="32" t="s">
        <v>1814</v>
      </c>
      <c r="AB6668">
        <v>182.37</v>
      </c>
      <c r="AC6668">
        <f t="shared" si="216"/>
        <v>7.2512350035286E-2</v>
      </c>
      <c r="AD6668" s="42">
        <v>-1.6820313763545203E-2</v>
      </c>
      <c r="AF6668" s="32" t="s">
        <v>1814</v>
      </c>
      <c r="AG6668">
        <v>182.37</v>
      </c>
      <c r="AH6668">
        <f t="shared" si="217"/>
        <v>7.2512350035286E-2</v>
      </c>
      <c r="AI6668" s="180">
        <v>-1.6820313763545203E-2</v>
      </c>
      <c r="AJ6668" s="42">
        <f ca="1">_xlfn.NORM.INV(RAND(),VAR!$F$6,VAR!$F$7)</f>
        <v>-2.0563071686590266E-2</v>
      </c>
    </row>
    <row r="6669" spans="27:36" x14ac:dyDescent="0.25">
      <c r="AA6669" s="32" t="s">
        <v>1449</v>
      </c>
      <c r="AB6669">
        <v>170.04</v>
      </c>
      <c r="AC6669">
        <f t="shared" si="216"/>
        <v>-0.41912342431592253</v>
      </c>
      <c r="AD6669" s="42">
        <v>-1.6825672159583638E-2</v>
      </c>
      <c r="AF6669" s="32" t="s">
        <v>1449</v>
      </c>
      <c r="AG6669">
        <v>170.04</v>
      </c>
      <c r="AH6669">
        <f t="shared" si="217"/>
        <v>-0.41912342431592253</v>
      </c>
      <c r="AI6669" s="180">
        <v>-1.6825672159583638E-2</v>
      </c>
      <c r="AJ6669" s="42">
        <f ca="1">_xlfn.NORM.INV(RAND(),VAR!$F$6,VAR!$F$7)</f>
        <v>1.3548488489323079E-2</v>
      </c>
    </row>
    <row r="6670" spans="27:36" x14ac:dyDescent="0.25">
      <c r="AA6670" s="32" t="s">
        <v>204</v>
      </c>
      <c r="AB6670">
        <v>292.73</v>
      </c>
      <c r="AC6670">
        <f t="shared" si="216"/>
        <v>0.63271794299737882</v>
      </c>
      <c r="AD6670" s="42">
        <v>-1.6826761604084028E-2</v>
      </c>
      <c r="AF6670" s="32" t="s">
        <v>204</v>
      </c>
      <c r="AG6670">
        <v>292.73</v>
      </c>
      <c r="AH6670">
        <f t="shared" si="217"/>
        <v>0.63271794299737882</v>
      </c>
      <c r="AI6670" s="180">
        <v>-1.6826761604084028E-2</v>
      </c>
      <c r="AJ6670" s="42">
        <f ca="1">_xlfn.NORM.INV(RAND(),VAR!$F$6,VAR!$F$7)</f>
        <v>-1.4042718582241336E-2</v>
      </c>
    </row>
    <row r="6671" spans="27:36" x14ac:dyDescent="0.25">
      <c r="AA6671" s="32" t="s">
        <v>1291</v>
      </c>
      <c r="AB6671">
        <v>179.29</v>
      </c>
      <c r="AC6671">
        <f t="shared" si="216"/>
        <v>2.7273248152180019E-2</v>
      </c>
      <c r="AD6671" s="42">
        <v>-1.6834832200044003E-2</v>
      </c>
      <c r="AF6671" s="32" t="s">
        <v>1291</v>
      </c>
      <c r="AG6671">
        <v>179.29</v>
      </c>
      <c r="AH6671">
        <f t="shared" si="217"/>
        <v>2.7273248152180019E-2</v>
      </c>
      <c r="AI6671" s="180">
        <v>-1.6834832200044003E-2</v>
      </c>
      <c r="AJ6671" s="42">
        <f ca="1">_xlfn.NORM.INV(RAND(),VAR!$F$6,VAR!$F$7)</f>
        <v>6.6091719263853136E-3</v>
      </c>
    </row>
    <row r="6672" spans="27:36" x14ac:dyDescent="0.25">
      <c r="AA6672" s="32" t="s">
        <v>1285</v>
      </c>
      <c r="AB6672">
        <v>174.53</v>
      </c>
      <c r="AC6672">
        <f t="shared" si="216"/>
        <v>-0.57850121960055056</v>
      </c>
      <c r="AD6672" s="42">
        <v>-1.6843172600270462E-2</v>
      </c>
      <c r="AF6672" s="32" t="s">
        <v>1285</v>
      </c>
      <c r="AG6672">
        <v>174.53</v>
      </c>
      <c r="AH6672">
        <f t="shared" si="217"/>
        <v>-0.57850121960055056</v>
      </c>
      <c r="AI6672" s="180">
        <v>-1.6843172600270462E-2</v>
      </c>
      <c r="AJ6672" s="42">
        <f ca="1">_xlfn.NORM.INV(RAND(),VAR!$F$6,VAR!$F$7)</f>
        <v>-4.2365657647002808E-3</v>
      </c>
    </row>
    <row r="6673" spans="27:36" x14ac:dyDescent="0.25">
      <c r="AA6673" s="32" t="s">
        <v>676</v>
      </c>
      <c r="AB6673">
        <v>414.07</v>
      </c>
      <c r="AC6673">
        <f t="shared" si="216"/>
        <v>4.9208159128341533E-2</v>
      </c>
      <c r="AD6673" s="42">
        <v>-1.6857800888002483E-2</v>
      </c>
      <c r="AF6673" s="32" t="s">
        <v>676</v>
      </c>
      <c r="AG6673">
        <v>414.07</v>
      </c>
      <c r="AH6673">
        <f t="shared" si="217"/>
        <v>4.9208159128341533E-2</v>
      </c>
      <c r="AI6673" s="180">
        <v>-1.6857800888002483E-2</v>
      </c>
      <c r="AJ6673" s="42">
        <f ca="1">_xlfn.NORM.INV(RAND(),VAR!$F$6,VAR!$F$7)</f>
        <v>1.7165248814186795E-2</v>
      </c>
    </row>
    <row r="6674" spans="27:36" x14ac:dyDescent="0.25">
      <c r="AA6674" s="32" t="s">
        <v>467</v>
      </c>
      <c r="AB6674">
        <v>394.65</v>
      </c>
      <c r="AC6674">
        <f t="shared" si="216"/>
        <v>11.321261317514828</v>
      </c>
      <c r="AD6674" s="42">
        <v>-1.6865128792785677E-2</v>
      </c>
      <c r="AF6674" s="32" t="s">
        <v>467</v>
      </c>
      <c r="AG6674">
        <v>394.65</v>
      </c>
      <c r="AH6674">
        <f t="shared" si="217"/>
        <v>11.321261317514828</v>
      </c>
      <c r="AI6674" s="180">
        <v>-1.6865128792785677E-2</v>
      </c>
      <c r="AJ6674" s="42">
        <f ca="1">_xlfn.NORM.INV(RAND(),VAR!$F$6,VAR!$F$7)</f>
        <v>4.5532435341933981E-3</v>
      </c>
    </row>
    <row r="6675" spans="27:36" x14ac:dyDescent="0.25">
      <c r="AA6675" s="32" t="s">
        <v>5043</v>
      </c>
      <c r="AB6675">
        <v>32.03</v>
      </c>
      <c r="AC6675">
        <f t="shared" si="216"/>
        <v>1.7517182130584192</v>
      </c>
      <c r="AD6675" s="42">
        <v>-1.6881522406384186E-2</v>
      </c>
      <c r="AF6675" s="32" t="s">
        <v>5043</v>
      </c>
      <c r="AG6675">
        <v>32.03</v>
      </c>
      <c r="AH6675">
        <f t="shared" si="217"/>
        <v>1.7517182130584192</v>
      </c>
      <c r="AI6675" s="180">
        <v>-1.6881522406384186E-2</v>
      </c>
      <c r="AJ6675" s="42">
        <f ca="1">_xlfn.NORM.INV(RAND(),VAR!$F$6,VAR!$F$7)</f>
        <v>1.9007551439279929E-2</v>
      </c>
    </row>
    <row r="6676" spans="27:36" x14ac:dyDescent="0.25">
      <c r="AA6676" s="32" t="s">
        <v>5621</v>
      </c>
      <c r="AB6676">
        <v>11.64</v>
      </c>
      <c r="AC6676">
        <f t="shared" si="216"/>
        <v>-0.63636363636363624</v>
      </c>
      <c r="AD6676" s="42">
        <v>-1.6891891891891886E-2</v>
      </c>
      <c r="AF6676" s="32" t="s">
        <v>5621</v>
      </c>
      <c r="AG6676">
        <v>11.64</v>
      </c>
      <c r="AH6676">
        <f t="shared" si="217"/>
        <v>-0.63636363636363624</v>
      </c>
      <c r="AI6676" s="180">
        <v>-1.6891891891891886E-2</v>
      </c>
      <c r="AJ6676" s="42">
        <f ca="1">_xlfn.NORM.INV(RAND(),VAR!$F$6,VAR!$F$7)</f>
        <v>-3.047310477308266E-3</v>
      </c>
    </row>
    <row r="6677" spans="27:36" x14ac:dyDescent="0.25">
      <c r="AA6677" s="32" t="s">
        <v>5076</v>
      </c>
      <c r="AB6677">
        <v>32.01</v>
      </c>
      <c r="AC6677">
        <f t="shared" si="216"/>
        <v>3.2453580901856762</v>
      </c>
      <c r="AD6677" s="42">
        <v>-1.6891891891891997E-2</v>
      </c>
      <c r="AF6677" s="32" t="s">
        <v>5076</v>
      </c>
      <c r="AG6677">
        <v>32.01</v>
      </c>
      <c r="AH6677">
        <f t="shared" si="217"/>
        <v>3.2453580901856762</v>
      </c>
      <c r="AI6677" s="180">
        <v>-1.6891891891891997E-2</v>
      </c>
      <c r="AJ6677" s="42">
        <f ca="1">_xlfn.NORM.INV(RAND(),VAR!$F$6,VAR!$F$7)</f>
        <v>2.8094148565321556E-2</v>
      </c>
    </row>
    <row r="6678" spans="27:36" x14ac:dyDescent="0.25">
      <c r="AA6678" s="32" t="s">
        <v>7225</v>
      </c>
      <c r="AB6678">
        <v>7.54</v>
      </c>
      <c r="AC6678">
        <f t="shared" si="216"/>
        <v>0.85714285714285743</v>
      </c>
      <c r="AD6678" s="42">
        <v>-1.6949152542372836E-2</v>
      </c>
      <c r="AF6678" s="32" t="s">
        <v>7225</v>
      </c>
      <c r="AG6678">
        <v>7.54</v>
      </c>
      <c r="AH6678">
        <f t="shared" si="217"/>
        <v>0.85714285714285743</v>
      </c>
      <c r="AI6678" s="180">
        <v>-1.6949152542372836E-2</v>
      </c>
      <c r="AJ6678" s="42">
        <f ca="1">_xlfn.NORM.INV(RAND(),VAR!$F$6,VAR!$F$7)</f>
        <v>7.4728123637817319E-3</v>
      </c>
    </row>
    <row r="6679" spans="27:36" x14ac:dyDescent="0.25">
      <c r="AA6679" s="32" t="s">
        <v>7521</v>
      </c>
      <c r="AB6679">
        <v>4.0599999999999996</v>
      </c>
      <c r="AC6679">
        <f t="shared" si="216"/>
        <v>0.75</v>
      </c>
      <c r="AD6679" s="42">
        <v>-1.6949152542372947E-2</v>
      </c>
      <c r="AF6679" s="32" t="s">
        <v>7521</v>
      </c>
      <c r="AG6679">
        <v>4.0599999999999996</v>
      </c>
      <c r="AH6679">
        <f t="shared" si="217"/>
        <v>0.75</v>
      </c>
      <c r="AI6679" s="180">
        <v>-1.6949152542372947E-2</v>
      </c>
      <c r="AJ6679" s="42">
        <f ca="1">_xlfn.NORM.INV(RAND(),VAR!$F$6,VAR!$F$7)</f>
        <v>-4.3022382185588216E-2</v>
      </c>
    </row>
    <row r="6680" spans="27:36" x14ac:dyDescent="0.25">
      <c r="AA6680" s="32" t="s">
        <v>7733</v>
      </c>
      <c r="AB6680">
        <v>2.3199999999999998</v>
      </c>
      <c r="AC6680">
        <f t="shared" si="216"/>
        <v>-0.98647782246313453</v>
      </c>
      <c r="AD6680" s="42">
        <v>-1.6949152542372947E-2</v>
      </c>
      <c r="AF6680" s="32" t="s">
        <v>7733</v>
      </c>
      <c r="AG6680">
        <v>2.3199999999999998</v>
      </c>
      <c r="AH6680">
        <f t="shared" si="217"/>
        <v>-0.98647782246313453</v>
      </c>
      <c r="AI6680" s="180">
        <v>-1.6949152542372947E-2</v>
      </c>
      <c r="AJ6680" s="42">
        <f ca="1">_xlfn.NORM.INV(RAND(),VAR!$F$6,VAR!$F$7)</f>
        <v>-4.1093079300297708E-2</v>
      </c>
    </row>
    <row r="6681" spans="27:36" x14ac:dyDescent="0.25">
      <c r="AA6681" s="32" t="s">
        <v>1284</v>
      </c>
      <c r="AB6681">
        <v>171.57</v>
      </c>
      <c r="AC6681">
        <f t="shared" si="216"/>
        <v>1.0277744947405743</v>
      </c>
      <c r="AD6681" s="42">
        <v>-1.6959834985389333E-2</v>
      </c>
      <c r="AF6681" s="32" t="s">
        <v>1284</v>
      </c>
      <c r="AG6681">
        <v>171.57</v>
      </c>
      <c r="AH6681">
        <f t="shared" si="217"/>
        <v>1.0277744947405743</v>
      </c>
      <c r="AI6681" s="180">
        <v>-1.6959834985389333E-2</v>
      </c>
      <c r="AJ6681" s="42">
        <f ca="1">_xlfn.NORM.INV(RAND(),VAR!$F$6,VAR!$F$7)</f>
        <v>1.7338440244865021E-2</v>
      </c>
    </row>
    <row r="6682" spans="27:36" x14ac:dyDescent="0.25">
      <c r="AA6682" s="32" t="s">
        <v>3671</v>
      </c>
      <c r="AB6682">
        <v>84.61</v>
      </c>
      <c r="AC6682">
        <f t="shared" si="216"/>
        <v>9.4327990135635034</v>
      </c>
      <c r="AD6682" s="42">
        <v>-1.6962937144184842E-2</v>
      </c>
      <c r="AF6682" s="32" t="s">
        <v>3671</v>
      </c>
      <c r="AG6682">
        <v>84.61</v>
      </c>
      <c r="AH6682">
        <f t="shared" si="217"/>
        <v>9.4327990135635034</v>
      </c>
      <c r="AI6682" s="180">
        <v>-1.6962937144184842E-2</v>
      </c>
      <c r="AJ6682" s="42">
        <f ca="1">_xlfn.NORM.INV(RAND(),VAR!$F$6,VAR!$F$7)</f>
        <v>1.8563201774021518E-2</v>
      </c>
    </row>
    <row r="6683" spans="27:36" x14ac:dyDescent="0.25">
      <c r="AA6683" s="32" t="s">
        <v>7204</v>
      </c>
      <c r="AB6683">
        <v>8.11</v>
      </c>
      <c r="AC6683">
        <f t="shared" si="216"/>
        <v>1.0024691358024689</v>
      </c>
      <c r="AD6683" s="42">
        <v>-1.6969696969697079E-2</v>
      </c>
      <c r="AF6683" s="32" t="s">
        <v>7204</v>
      </c>
      <c r="AG6683">
        <v>8.11</v>
      </c>
      <c r="AH6683">
        <f t="shared" si="217"/>
        <v>1.0024691358024689</v>
      </c>
      <c r="AI6683" s="180">
        <v>-1.6969696969697079E-2</v>
      </c>
      <c r="AJ6683" s="42">
        <f ca="1">_xlfn.NORM.INV(RAND(),VAR!$F$6,VAR!$F$7)</f>
        <v>1.3005981205119133E-2</v>
      </c>
    </row>
    <row r="6684" spans="27:36" x14ac:dyDescent="0.25">
      <c r="AA6684" s="32" t="s">
        <v>7496</v>
      </c>
      <c r="AB6684">
        <v>4.05</v>
      </c>
      <c r="AC6684">
        <f t="shared" si="216"/>
        <v>-0.88517153388148573</v>
      </c>
      <c r="AD6684" s="42">
        <v>-1.6990291262136026E-2</v>
      </c>
      <c r="AF6684" s="32" t="s">
        <v>7496</v>
      </c>
      <c r="AG6684">
        <v>4.05</v>
      </c>
      <c r="AH6684">
        <f t="shared" si="217"/>
        <v>-0.88517153388148573</v>
      </c>
      <c r="AI6684" s="180">
        <v>-1.6990291262136026E-2</v>
      </c>
      <c r="AJ6684" s="42">
        <f ca="1">_xlfn.NORM.INV(RAND(),VAR!$F$6,VAR!$F$7)</f>
        <v>-1.388873883193073E-2</v>
      </c>
    </row>
    <row r="6685" spans="27:36" x14ac:dyDescent="0.25">
      <c r="AA6685" s="32" t="s">
        <v>4394</v>
      </c>
      <c r="AB6685">
        <v>35.270000000000003</v>
      </c>
      <c r="AC6685">
        <f t="shared" si="216"/>
        <v>-0.74582012107235518</v>
      </c>
      <c r="AD6685" s="42">
        <v>-1.7001114827201791E-2</v>
      </c>
      <c r="AF6685" s="32" t="s">
        <v>4394</v>
      </c>
      <c r="AG6685">
        <v>35.270000000000003</v>
      </c>
      <c r="AH6685">
        <f t="shared" si="217"/>
        <v>-0.74582012107235518</v>
      </c>
      <c r="AI6685" s="180">
        <v>-1.7001114827201791E-2</v>
      </c>
      <c r="AJ6685" s="42">
        <f ca="1">_xlfn.NORM.INV(RAND(),VAR!$F$6,VAR!$F$7)</f>
        <v>1.8473510245769195E-2</v>
      </c>
    </row>
    <row r="6686" spans="27:36" x14ac:dyDescent="0.25">
      <c r="AA6686" s="32" t="s">
        <v>2652</v>
      </c>
      <c r="AB6686">
        <v>138.76</v>
      </c>
      <c r="AC6686">
        <f t="shared" si="216"/>
        <v>16.15203955500618</v>
      </c>
      <c r="AD6686" s="42">
        <v>-1.7001983564749246E-2</v>
      </c>
      <c r="AF6686" s="32" t="s">
        <v>2652</v>
      </c>
      <c r="AG6686">
        <v>138.76</v>
      </c>
      <c r="AH6686">
        <f t="shared" si="217"/>
        <v>16.15203955500618</v>
      </c>
      <c r="AI6686" s="180">
        <v>-1.7001983564749246E-2</v>
      </c>
      <c r="AJ6686" s="42">
        <f ca="1">_xlfn.NORM.INV(RAND(),VAR!$F$6,VAR!$F$7)</f>
        <v>1.1473603619987623E-2</v>
      </c>
    </row>
    <row r="6687" spans="27:36" x14ac:dyDescent="0.25">
      <c r="AA6687" s="32" t="s">
        <v>7197</v>
      </c>
      <c r="AB6687">
        <v>8.09</v>
      </c>
      <c r="AC6687">
        <f t="shared" si="216"/>
        <v>-0.94397894882625855</v>
      </c>
      <c r="AD6687" s="42">
        <v>-1.7010935601458166E-2</v>
      </c>
      <c r="AF6687" s="32" t="s">
        <v>7197</v>
      </c>
      <c r="AG6687">
        <v>8.09</v>
      </c>
      <c r="AH6687">
        <f t="shared" si="217"/>
        <v>-0.94397894882625855</v>
      </c>
      <c r="AI6687" s="180">
        <v>-1.7010935601458166E-2</v>
      </c>
      <c r="AJ6687" s="42">
        <f ca="1">_xlfn.NORM.INV(RAND(),VAR!$F$6,VAR!$F$7)</f>
        <v>-1.774422415436383E-2</v>
      </c>
    </row>
    <row r="6688" spans="27:36" x14ac:dyDescent="0.25">
      <c r="AA6688" s="32" t="s">
        <v>1612</v>
      </c>
      <c r="AB6688">
        <v>144.41</v>
      </c>
      <c r="AC6688">
        <f t="shared" si="216"/>
        <v>0.95333423508724446</v>
      </c>
      <c r="AD6688" s="42">
        <v>-1.7017221428085261E-2</v>
      </c>
      <c r="AF6688" s="32" t="s">
        <v>1612</v>
      </c>
      <c r="AG6688">
        <v>144.41</v>
      </c>
      <c r="AH6688">
        <f t="shared" si="217"/>
        <v>0.95333423508724446</v>
      </c>
      <c r="AI6688" s="180">
        <v>-1.7017221428085261E-2</v>
      </c>
      <c r="AJ6688" s="42">
        <f ca="1">_xlfn.NORM.INV(RAND(),VAR!$F$6,VAR!$F$7)</f>
        <v>-1.7041485942565337E-2</v>
      </c>
    </row>
    <row r="6689" spans="27:36" x14ac:dyDescent="0.25">
      <c r="AA6689" s="32" t="s">
        <v>3871</v>
      </c>
      <c r="AB6689">
        <v>73.930000000000007</v>
      </c>
      <c r="AC6689">
        <f t="shared" si="216"/>
        <v>11.812824956672445</v>
      </c>
      <c r="AD6689" s="42">
        <v>-1.7019013429065089E-2</v>
      </c>
      <c r="AF6689" s="32" t="s">
        <v>3871</v>
      </c>
      <c r="AG6689">
        <v>73.930000000000007</v>
      </c>
      <c r="AH6689">
        <f t="shared" si="217"/>
        <v>11.812824956672445</v>
      </c>
      <c r="AI6689" s="180">
        <v>-1.7019013429065089E-2</v>
      </c>
      <c r="AJ6689" s="42">
        <f ca="1">_xlfn.NORM.INV(RAND(),VAR!$F$6,VAR!$F$7)</f>
        <v>1.6573226028112828E-2</v>
      </c>
    </row>
    <row r="6690" spans="27:36" x14ac:dyDescent="0.25">
      <c r="AA6690" s="32" t="s">
        <v>7346</v>
      </c>
      <c r="AB6690">
        <v>5.77</v>
      </c>
      <c r="AC6690">
        <f t="shared" si="216"/>
        <v>-0.97366859854880661</v>
      </c>
      <c r="AD6690" s="42">
        <v>-1.7035775127768438E-2</v>
      </c>
      <c r="AF6690" s="32" t="s">
        <v>7346</v>
      </c>
      <c r="AG6690">
        <v>5.77</v>
      </c>
      <c r="AH6690">
        <f t="shared" si="217"/>
        <v>-0.97366859854880661</v>
      </c>
      <c r="AI6690" s="180">
        <v>-1.7035775127768438E-2</v>
      </c>
      <c r="AJ6690" s="42">
        <f ca="1">_xlfn.NORM.INV(RAND(),VAR!$F$6,VAR!$F$7)</f>
        <v>1.4656672400570453E-2</v>
      </c>
    </row>
    <row r="6691" spans="27:36" x14ac:dyDescent="0.25">
      <c r="AA6691" s="32" t="s">
        <v>1154</v>
      </c>
      <c r="AB6691">
        <v>219.13</v>
      </c>
      <c r="AC6691">
        <f t="shared" si="216"/>
        <v>0.38330913452433557</v>
      </c>
      <c r="AD6691" s="42">
        <v>-1.7045709415511645E-2</v>
      </c>
      <c r="AF6691" s="32" t="s">
        <v>1154</v>
      </c>
      <c r="AG6691">
        <v>219.13</v>
      </c>
      <c r="AH6691">
        <f t="shared" si="217"/>
        <v>0.38330913452433557</v>
      </c>
      <c r="AI6691" s="180">
        <v>-1.7045709415511645E-2</v>
      </c>
      <c r="AJ6691" s="42">
        <f ca="1">_xlfn.NORM.INV(RAND(),VAR!$F$6,VAR!$F$7)</f>
        <v>2.9137536943455215E-2</v>
      </c>
    </row>
    <row r="6692" spans="27:36" x14ac:dyDescent="0.25">
      <c r="AA6692" s="32" t="s">
        <v>2620</v>
      </c>
      <c r="AB6692">
        <v>158.41</v>
      </c>
      <c r="AC6692">
        <f t="shared" si="216"/>
        <v>11.502762430939226</v>
      </c>
      <c r="AD6692" s="42">
        <v>-1.7063787540332553E-2</v>
      </c>
      <c r="AF6692" s="32" t="s">
        <v>2620</v>
      </c>
      <c r="AG6692">
        <v>158.41</v>
      </c>
      <c r="AH6692">
        <f t="shared" si="217"/>
        <v>11.502762430939226</v>
      </c>
      <c r="AI6692" s="180">
        <v>-1.7063787540332553E-2</v>
      </c>
      <c r="AJ6692" s="42">
        <f ca="1">_xlfn.NORM.INV(RAND(),VAR!$F$6,VAR!$F$7)</f>
        <v>-1.296115862758644E-2</v>
      </c>
    </row>
    <row r="6693" spans="27:36" x14ac:dyDescent="0.25">
      <c r="AA6693" s="32" t="s">
        <v>5698</v>
      </c>
      <c r="AB6693">
        <v>12.67</v>
      </c>
      <c r="AC6693">
        <f t="shared" si="216"/>
        <v>0.83357452966714907</v>
      </c>
      <c r="AD6693" s="42">
        <v>-1.706749418153608E-2</v>
      </c>
      <c r="AF6693" s="32" t="s">
        <v>5698</v>
      </c>
      <c r="AG6693">
        <v>12.67</v>
      </c>
      <c r="AH6693">
        <f t="shared" si="217"/>
        <v>0.83357452966714907</v>
      </c>
      <c r="AI6693" s="180">
        <v>-1.706749418153608E-2</v>
      </c>
      <c r="AJ6693" s="42">
        <f ca="1">_xlfn.NORM.INV(RAND(),VAR!$F$6,VAR!$F$7)</f>
        <v>1.2489791953134903E-2</v>
      </c>
    </row>
    <row r="6694" spans="27:36" x14ac:dyDescent="0.25">
      <c r="AA6694" s="32" t="s">
        <v>5918</v>
      </c>
      <c r="AB6694">
        <v>6.91</v>
      </c>
      <c r="AC6694">
        <f t="shared" si="216"/>
        <v>0</v>
      </c>
      <c r="AD6694" s="42">
        <v>-1.7069701280227556E-2</v>
      </c>
      <c r="AF6694" s="32" t="s">
        <v>5918</v>
      </c>
      <c r="AG6694">
        <v>6.91</v>
      </c>
      <c r="AH6694">
        <f t="shared" si="217"/>
        <v>0</v>
      </c>
      <c r="AI6694" s="180">
        <v>-1.7069701280227556E-2</v>
      </c>
      <c r="AJ6694" s="42">
        <f ca="1">_xlfn.NORM.INV(RAND(),VAR!$F$6,VAR!$F$7)</f>
        <v>7.320974801920615E-3</v>
      </c>
    </row>
    <row r="6695" spans="27:36" x14ac:dyDescent="0.25">
      <c r="AA6695" s="32" t="s">
        <v>5996</v>
      </c>
      <c r="AB6695">
        <v>6.91</v>
      </c>
      <c r="AC6695">
        <f t="shared" si="216"/>
        <v>-0.88780646208800129</v>
      </c>
      <c r="AD6695" s="42">
        <v>-1.7069701280227556E-2</v>
      </c>
      <c r="AF6695" s="32" t="s">
        <v>5996</v>
      </c>
      <c r="AG6695">
        <v>6.91</v>
      </c>
      <c r="AH6695">
        <f t="shared" si="217"/>
        <v>-0.88780646208800129</v>
      </c>
      <c r="AI6695" s="180">
        <v>-1.7069701280227556E-2</v>
      </c>
      <c r="AJ6695" s="42">
        <f ca="1">_xlfn.NORM.INV(RAND(),VAR!$F$6,VAR!$F$7)</f>
        <v>-1.0993696730907318E-3</v>
      </c>
    </row>
    <row r="6696" spans="27:36" x14ac:dyDescent="0.25">
      <c r="AA6696" s="32" t="s">
        <v>3934</v>
      </c>
      <c r="AB6696">
        <v>61.59</v>
      </c>
      <c r="AC6696">
        <f t="shared" si="216"/>
        <v>10.889961389961391</v>
      </c>
      <c r="AD6696" s="42">
        <v>-1.7076284711139422E-2</v>
      </c>
      <c r="AF6696" s="32" t="s">
        <v>3934</v>
      </c>
      <c r="AG6696">
        <v>61.59</v>
      </c>
      <c r="AH6696">
        <f t="shared" si="217"/>
        <v>10.889961389961391</v>
      </c>
      <c r="AI6696" s="180">
        <v>-1.7076284711139422E-2</v>
      </c>
      <c r="AJ6696" s="42">
        <f ca="1">_xlfn.NORM.INV(RAND(),VAR!$F$6,VAR!$F$7)</f>
        <v>2.5117532726730774E-2</v>
      </c>
    </row>
    <row r="6697" spans="27:36" x14ac:dyDescent="0.25">
      <c r="AA6697" s="32" t="s">
        <v>7412</v>
      </c>
      <c r="AB6697">
        <v>5.18</v>
      </c>
      <c r="AC6697">
        <f t="shared" si="216"/>
        <v>-0.95382832694536057</v>
      </c>
      <c r="AD6697" s="42">
        <v>-1.7077798861480087E-2</v>
      </c>
      <c r="AF6697" s="32" t="s">
        <v>7412</v>
      </c>
      <c r="AG6697">
        <v>5.18</v>
      </c>
      <c r="AH6697">
        <f t="shared" si="217"/>
        <v>-0.95382832694536057</v>
      </c>
      <c r="AI6697" s="180">
        <v>-1.7077798861480087E-2</v>
      </c>
      <c r="AJ6697" s="42">
        <f ca="1">_xlfn.NORM.INV(RAND(),VAR!$F$6,VAR!$F$7)</f>
        <v>2.4584964055003756E-2</v>
      </c>
    </row>
    <row r="6698" spans="27:36" x14ac:dyDescent="0.25">
      <c r="AA6698" s="32" t="s">
        <v>1670</v>
      </c>
      <c r="AB6698">
        <v>112.19</v>
      </c>
      <c r="AC6698">
        <f t="shared" si="216"/>
        <v>-0.41415143603133164</v>
      </c>
      <c r="AD6698" s="42">
        <v>-1.7084282460136713E-2</v>
      </c>
      <c r="AF6698" s="32" t="s">
        <v>1670</v>
      </c>
      <c r="AG6698">
        <v>112.19</v>
      </c>
      <c r="AH6698">
        <f t="shared" si="217"/>
        <v>-0.41415143603133164</v>
      </c>
      <c r="AI6698" s="180">
        <v>-1.7084282460136713E-2</v>
      </c>
      <c r="AJ6698" s="42">
        <f ca="1">_xlfn.NORM.INV(RAND(),VAR!$F$6,VAR!$F$7)</f>
        <v>1.6115652702410794E-2</v>
      </c>
    </row>
    <row r="6699" spans="27:36" x14ac:dyDescent="0.25">
      <c r="AA6699" s="32" t="s">
        <v>1970</v>
      </c>
      <c r="AB6699">
        <v>191.5</v>
      </c>
      <c r="AC6699">
        <f t="shared" si="216"/>
        <v>24.67024128686327</v>
      </c>
      <c r="AD6699" s="42">
        <v>-1.709182364112305E-2</v>
      </c>
      <c r="AF6699" s="32" t="s">
        <v>1970</v>
      </c>
      <c r="AG6699">
        <v>191.5</v>
      </c>
      <c r="AH6699">
        <f t="shared" si="217"/>
        <v>24.67024128686327</v>
      </c>
      <c r="AI6699" s="180">
        <v>-1.709182364112305E-2</v>
      </c>
      <c r="AJ6699" s="42">
        <f ca="1">_xlfn.NORM.INV(RAND(),VAR!$F$6,VAR!$F$7)</f>
        <v>5.1654216083989188E-3</v>
      </c>
    </row>
    <row r="6700" spans="27:36" x14ac:dyDescent="0.25">
      <c r="AA6700" s="32" t="s">
        <v>7214</v>
      </c>
      <c r="AB6700">
        <v>7.46</v>
      </c>
      <c r="AC6700">
        <f t="shared" si="216"/>
        <v>-0.96851922184242734</v>
      </c>
      <c r="AD6700" s="42">
        <v>-1.7127799736495364E-2</v>
      </c>
      <c r="AF6700" s="32" t="s">
        <v>7214</v>
      </c>
      <c r="AG6700">
        <v>7.46</v>
      </c>
      <c r="AH6700">
        <f t="shared" si="217"/>
        <v>-0.96851922184242734</v>
      </c>
      <c r="AI6700" s="180">
        <v>-1.7127799736495364E-2</v>
      </c>
      <c r="AJ6700" s="42">
        <f ca="1">_xlfn.NORM.INV(RAND(),VAR!$F$6,VAR!$F$7)</f>
        <v>2.4585782546592477E-2</v>
      </c>
    </row>
    <row r="6701" spans="27:36" x14ac:dyDescent="0.25">
      <c r="AA6701" s="32" t="s">
        <v>1146</v>
      </c>
      <c r="AB6701">
        <v>236.97</v>
      </c>
      <c r="AC6701">
        <f t="shared" si="216"/>
        <v>0.36330686917500876</v>
      </c>
      <c r="AD6701" s="42">
        <v>-1.7129821650767263E-2</v>
      </c>
      <c r="AF6701" s="32" t="s">
        <v>1146</v>
      </c>
      <c r="AG6701">
        <v>236.97</v>
      </c>
      <c r="AH6701">
        <f t="shared" si="217"/>
        <v>0.36330686917500876</v>
      </c>
      <c r="AI6701" s="180">
        <v>-1.7129821650767263E-2</v>
      </c>
      <c r="AJ6701" s="42">
        <f ca="1">_xlfn.NORM.INV(RAND(),VAR!$F$6,VAR!$F$7)</f>
        <v>4.9304863204004002E-3</v>
      </c>
    </row>
    <row r="6702" spans="27:36" x14ac:dyDescent="0.25">
      <c r="AA6702" s="32" t="s">
        <v>1253</v>
      </c>
      <c r="AB6702">
        <v>173.82</v>
      </c>
      <c r="AC6702">
        <f t="shared" si="216"/>
        <v>-0.55557260105852579</v>
      </c>
      <c r="AD6702" s="42">
        <v>-1.7133163698049181E-2</v>
      </c>
      <c r="AF6702" s="32" t="s">
        <v>1253</v>
      </c>
      <c r="AG6702">
        <v>173.82</v>
      </c>
      <c r="AH6702">
        <f t="shared" si="217"/>
        <v>-0.55557260105852579</v>
      </c>
      <c r="AI6702" s="180">
        <v>-1.7133163698049181E-2</v>
      </c>
      <c r="AJ6702" s="42">
        <f ca="1">_xlfn.NORM.INV(RAND(),VAR!$F$6,VAR!$F$7)</f>
        <v>-1.1675660687454079E-2</v>
      </c>
    </row>
    <row r="6703" spans="27:36" x14ac:dyDescent="0.25">
      <c r="AA6703" s="32" t="s">
        <v>784</v>
      </c>
      <c r="AB6703">
        <v>391.11</v>
      </c>
      <c r="AC6703">
        <f t="shared" si="216"/>
        <v>36.89825581395349</v>
      </c>
      <c r="AD6703" s="42">
        <v>-1.7138692734903094E-2</v>
      </c>
      <c r="AF6703" s="32" t="s">
        <v>784</v>
      </c>
      <c r="AG6703">
        <v>391.11</v>
      </c>
      <c r="AH6703">
        <f t="shared" si="217"/>
        <v>36.89825581395349</v>
      </c>
      <c r="AI6703" s="180">
        <v>-1.7138692734903094E-2</v>
      </c>
      <c r="AJ6703" s="42">
        <f ca="1">_xlfn.NORM.INV(RAND(),VAR!$F$6,VAR!$F$7)</f>
        <v>-1.0856542844462332E-2</v>
      </c>
    </row>
    <row r="6704" spans="27:36" x14ac:dyDescent="0.25">
      <c r="AA6704" s="32" t="s">
        <v>6958</v>
      </c>
      <c r="AB6704">
        <v>10.32</v>
      </c>
      <c r="AC6704">
        <f t="shared" si="216"/>
        <v>-0.59031361651448988</v>
      </c>
      <c r="AD6704" s="42">
        <v>-1.7142857142857126E-2</v>
      </c>
      <c r="AF6704" s="32" t="s">
        <v>6958</v>
      </c>
      <c r="AG6704">
        <v>10.32</v>
      </c>
      <c r="AH6704">
        <f t="shared" si="217"/>
        <v>-0.59031361651448988</v>
      </c>
      <c r="AI6704" s="180">
        <v>-1.7142857142857126E-2</v>
      </c>
      <c r="AJ6704" s="42">
        <f ca="1">_xlfn.NORM.INV(RAND(),VAR!$F$6,VAR!$F$7)</f>
        <v>-1.0712997637248547E-2</v>
      </c>
    </row>
    <row r="6705" spans="27:36" x14ac:dyDescent="0.25">
      <c r="AA6705" s="32" t="s">
        <v>5195</v>
      </c>
      <c r="AB6705">
        <v>25.19</v>
      </c>
      <c r="AC6705">
        <f t="shared" si="216"/>
        <v>-0.26602564102564097</v>
      </c>
      <c r="AD6705" s="42">
        <v>-1.716738197424883E-2</v>
      </c>
      <c r="AF6705" s="32" t="s">
        <v>5195</v>
      </c>
      <c r="AG6705">
        <v>25.19</v>
      </c>
      <c r="AH6705">
        <f t="shared" si="217"/>
        <v>-0.26602564102564097</v>
      </c>
      <c r="AI6705" s="180">
        <v>-1.716738197424883E-2</v>
      </c>
      <c r="AJ6705" s="42">
        <f ca="1">_xlfn.NORM.INV(RAND(),VAR!$F$6,VAR!$F$7)</f>
        <v>2.6358843358430455E-2</v>
      </c>
    </row>
    <row r="6706" spans="27:36" x14ac:dyDescent="0.25">
      <c r="AA6706" s="32" t="s">
        <v>4773</v>
      </c>
      <c r="AB6706">
        <v>34.32</v>
      </c>
      <c r="AC6706">
        <f t="shared" si="216"/>
        <v>0.15400134498991269</v>
      </c>
      <c r="AD6706" s="42">
        <v>-1.718213058419249E-2</v>
      </c>
      <c r="AF6706" s="32" t="s">
        <v>4773</v>
      </c>
      <c r="AG6706">
        <v>34.32</v>
      </c>
      <c r="AH6706">
        <f t="shared" si="217"/>
        <v>0.15400134498991269</v>
      </c>
      <c r="AI6706" s="180">
        <v>-1.718213058419249E-2</v>
      </c>
      <c r="AJ6706" s="42">
        <f ca="1">_xlfn.NORM.INV(RAND(),VAR!$F$6,VAR!$F$7)</f>
        <v>-2.533180056025475E-2</v>
      </c>
    </row>
    <row r="6707" spans="27:36" x14ac:dyDescent="0.25">
      <c r="AA6707" s="32" t="s">
        <v>4509</v>
      </c>
      <c r="AB6707">
        <v>29.74</v>
      </c>
      <c r="AC6707">
        <f t="shared" si="216"/>
        <v>-0.84364649597812946</v>
      </c>
      <c r="AD6707" s="42">
        <v>-1.7184401850627973E-2</v>
      </c>
      <c r="AF6707" s="32" t="s">
        <v>4509</v>
      </c>
      <c r="AG6707">
        <v>29.74</v>
      </c>
      <c r="AH6707">
        <f t="shared" si="217"/>
        <v>-0.84364649597812946</v>
      </c>
      <c r="AI6707" s="180">
        <v>-1.7184401850627973E-2</v>
      </c>
      <c r="AJ6707" s="42">
        <f ca="1">_xlfn.NORM.INV(RAND(),VAR!$F$6,VAR!$F$7)</f>
        <v>9.3723928101423527E-3</v>
      </c>
    </row>
    <row r="6708" spans="27:36" x14ac:dyDescent="0.25">
      <c r="AA6708" s="32" t="s">
        <v>1864</v>
      </c>
      <c r="AB6708">
        <v>190.21</v>
      </c>
      <c r="AC6708">
        <f t="shared" si="216"/>
        <v>24.634770889487871</v>
      </c>
      <c r="AD6708" s="42">
        <v>-1.7205745582308474E-2</v>
      </c>
      <c r="AF6708" s="32" t="s">
        <v>1864</v>
      </c>
      <c r="AG6708">
        <v>190.21</v>
      </c>
      <c r="AH6708">
        <f t="shared" si="217"/>
        <v>24.634770889487871</v>
      </c>
      <c r="AI6708" s="180">
        <v>-1.7205745582308474E-2</v>
      </c>
      <c r="AJ6708" s="42">
        <f ca="1">_xlfn.NORM.INV(RAND(),VAR!$F$6,VAR!$F$7)</f>
        <v>9.0245850123311358E-4</v>
      </c>
    </row>
    <row r="6709" spans="27:36" x14ac:dyDescent="0.25">
      <c r="AA6709" s="32" t="s">
        <v>5962</v>
      </c>
      <c r="AB6709">
        <v>7.42</v>
      </c>
      <c r="AC6709">
        <f t="shared" si="216"/>
        <v>-0.96024219043026304</v>
      </c>
      <c r="AD6709" s="42">
        <v>-1.7218543046357615E-2</v>
      </c>
      <c r="AF6709" s="32" t="s">
        <v>5962</v>
      </c>
      <c r="AG6709">
        <v>7.42</v>
      </c>
      <c r="AH6709">
        <f t="shared" si="217"/>
        <v>-0.96024219043026304</v>
      </c>
      <c r="AI6709" s="180">
        <v>-1.7218543046357615E-2</v>
      </c>
      <c r="AJ6709" s="42">
        <f ca="1">_xlfn.NORM.INV(RAND(),VAR!$F$6,VAR!$F$7)</f>
        <v>3.3701411650704199E-2</v>
      </c>
    </row>
    <row r="6710" spans="27:36" x14ac:dyDescent="0.25">
      <c r="AA6710" s="32" t="s">
        <v>2054</v>
      </c>
      <c r="AB6710">
        <v>186.63</v>
      </c>
      <c r="AC6710">
        <f t="shared" si="216"/>
        <v>17.172346640701072</v>
      </c>
      <c r="AD6710" s="42">
        <v>-1.7219589257503998E-2</v>
      </c>
      <c r="AF6710" s="32" t="s">
        <v>2054</v>
      </c>
      <c r="AG6710">
        <v>186.63</v>
      </c>
      <c r="AH6710">
        <f t="shared" si="217"/>
        <v>17.172346640701072</v>
      </c>
      <c r="AI6710" s="180">
        <v>-1.7219589257503998E-2</v>
      </c>
      <c r="AJ6710" s="42">
        <f ca="1">_xlfn.NORM.INV(RAND(),VAR!$F$6,VAR!$F$7)</f>
        <v>1.6160442414878989E-2</v>
      </c>
    </row>
    <row r="6711" spans="27:36" x14ac:dyDescent="0.25">
      <c r="AA6711" s="32" t="s">
        <v>6858</v>
      </c>
      <c r="AB6711">
        <v>10.27</v>
      </c>
      <c r="AC6711">
        <f t="shared" si="216"/>
        <v>-0.71368831892946749</v>
      </c>
      <c r="AD6711" s="42">
        <v>-1.7224880382775143E-2</v>
      </c>
      <c r="AF6711" s="32" t="s">
        <v>6858</v>
      </c>
      <c r="AG6711">
        <v>10.27</v>
      </c>
      <c r="AH6711">
        <f t="shared" si="217"/>
        <v>-0.71368831892946749</v>
      </c>
      <c r="AI6711" s="180">
        <v>-1.7224880382775143E-2</v>
      </c>
      <c r="AJ6711" s="42">
        <f ca="1">_xlfn.NORM.INV(RAND(),VAR!$F$6,VAR!$F$7)</f>
        <v>-1.7412706767528721E-2</v>
      </c>
    </row>
    <row r="6712" spans="27:36" x14ac:dyDescent="0.25">
      <c r="AA6712" s="32" t="s">
        <v>4533</v>
      </c>
      <c r="AB6712">
        <v>35.869999999999997</v>
      </c>
      <c r="AC6712">
        <f t="shared" si="216"/>
        <v>-0.72488111673569566</v>
      </c>
      <c r="AD6712" s="42">
        <v>-1.7260273972602769E-2</v>
      </c>
      <c r="AF6712" s="32" t="s">
        <v>4533</v>
      </c>
      <c r="AG6712">
        <v>35.869999999999997</v>
      </c>
      <c r="AH6712">
        <f t="shared" si="217"/>
        <v>-0.72488111673569566</v>
      </c>
      <c r="AI6712" s="180">
        <v>-1.7260273972602769E-2</v>
      </c>
      <c r="AJ6712" s="42">
        <f ca="1">_xlfn.NORM.INV(RAND(),VAR!$F$6,VAR!$F$7)</f>
        <v>-1.753391992323184E-2</v>
      </c>
    </row>
    <row r="6713" spans="27:36" x14ac:dyDescent="0.25">
      <c r="AA6713" s="32" t="s">
        <v>3253</v>
      </c>
      <c r="AB6713">
        <v>130.38</v>
      </c>
      <c r="AC6713">
        <f t="shared" si="216"/>
        <v>-0.2146256249623516</v>
      </c>
      <c r="AD6713" s="42">
        <v>-1.7260872842390862E-2</v>
      </c>
      <c r="AF6713" s="32" t="s">
        <v>3253</v>
      </c>
      <c r="AG6713">
        <v>130.38</v>
      </c>
      <c r="AH6713">
        <f t="shared" si="217"/>
        <v>-0.2146256249623516</v>
      </c>
      <c r="AI6713" s="180">
        <v>-1.7260872842390862E-2</v>
      </c>
      <c r="AJ6713" s="42">
        <f ca="1">_xlfn.NORM.INV(RAND(),VAR!$F$6,VAR!$F$7)</f>
        <v>9.2834841884761495E-3</v>
      </c>
    </row>
    <row r="6714" spans="27:36" x14ac:dyDescent="0.25">
      <c r="AA6714" s="32" t="s">
        <v>2598</v>
      </c>
      <c r="AB6714">
        <v>166.01</v>
      </c>
      <c r="AC6714">
        <f t="shared" si="216"/>
        <v>-0.42136632973161381</v>
      </c>
      <c r="AD6714" s="42">
        <v>-1.7285266086544793E-2</v>
      </c>
      <c r="AF6714" s="32" t="s">
        <v>2598</v>
      </c>
      <c r="AG6714">
        <v>166.01</v>
      </c>
      <c r="AH6714">
        <f t="shared" si="217"/>
        <v>-0.42136632973161381</v>
      </c>
      <c r="AI6714" s="180">
        <v>-1.7285266086544793E-2</v>
      </c>
      <c r="AJ6714" s="42">
        <f ca="1">_xlfn.NORM.INV(RAND(),VAR!$F$6,VAR!$F$7)</f>
        <v>-1.5476439695284391E-2</v>
      </c>
    </row>
    <row r="6715" spans="27:36" x14ac:dyDescent="0.25">
      <c r="AA6715" s="32" t="s">
        <v>247</v>
      </c>
      <c r="AB6715">
        <v>286.89999999999998</v>
      </c>
      <c r="AC6715">
        <f t="shared" si="216"/>
        <v>6.3222650459531682E-2</v>
      </c>
      <c r="AD6715" s="42">
        <v>-1.7297482445624235E-2</v>
      </c>
      <c r="AF6715" s="32" t="s">
        <v>247</v>
      </c>
      <c r="AG6715">
        <v>286.89999999999998</v>
      </c>
      <c r="AH6715">
        <f t="shared" si="217"/>
        <v>6.3222650459531682E-2</v>
      </c>
      <c r="AI6715" s="180">
        <v>-1.7297482445624235E-2</v>
      </c>
      <c r="AJ6715" s="42">
        <f ca="1">_xlfn.NORM.INV(RAND(),VAR!$F$6,VAR!$F$7)</f>
        <v>-1.6027381719467004E-2</v>
      </c>
    </row>
    <row r="6716" spans="27:36" x14ac:dyDescent="0.25">
      <c r="AA6716" s="32" t="s">
        <v>1036</v>
      </c>
      <c r="AB6716">
        <v>269.83999999999997</v>
      </c>
      <c r="AC6716">
        <f t="shared" si="216"/>
        <v>6.668087524865018</v>
      </c>
      <c r="AD6716" s="42">
        <v>-1.7298517790159895E-2</v>
      </c>
      <c r="AF6716" s="32" t="s">
        <v>1036</v>
      </c>
      <c r="AG6716">
        <v>269.83999999999997</v>
      </c>
      <c r="AH6716">
        <f t="shared" si="217"/>
        <v>6.668087524865018</v>
      </c>
      <c r="AI6716" s="180">
        <v>-1.7298517790159895E-2</v>
      </c>
      <c r="AJ6716" s="42">
        <f ca="1">_xlfn.NORM.INV(RAND(),VAR!$F$6,VAR!$F$7)</f>
        <v>-1.7804146303619491E-2</v>
      </c>
    </row>
    <row r="6717" spans="27:36" x14ac:dyDescent="0.25">
      <c r="AA6717" s="32" t="s">
        <v>4377</v>
      </c>
      <c r="AB6717">
        <v>35.19</v>
      </c>
      <c r="AC6717">
        <f t="shared" si="216"/>
        <v>0</v>
      </c>
      <c r="AD6717" s="42">
        <v>-1.7313599553197556E-2</v>
      </c>
      <c r="AF6717" s="32" t="s">
        <v>4377</v>
      </c>
      <c r="AG6717">
        <v>35.19</v>
      </c>
      <c r="AH6717">
        <f t="shared" si="217"/>
        <v>0</v>
      </c>
      <c r="AI6717" s="180">
        <v>-1.7313599553197556E-2</v>
      </c>
      <c r="AJ6717" s="42">
        <f ca="1">_xlfn.NORM.INV(RAND(),VAR!$F$6,VAR!$F$7)</f>
        <v>-2.9004703904988653E-2</v>
      </c>
    </row>
    <row r="6718" spans="27:36" x14ac:dyDescent="0.25">
      <c r="AA6718" s="32" t="s">
        <v>4520</v>
      </c>
      <c r="AB6718">
        <v>35.19</v>
      </c>
      <c r="AC6718">
        <f t="shared" si="216"/>
        <v>-0.76513381832743776</v>
      </c>
      <c r="AD6718" s="42">
        <v>-1.7313599553197556E-2</v>
      </c>
      <c r="AF6718" s="32" t="s">
        <v>4520</v>
      </c>
      <c r="AG6718">
        <v>35.19</v>
      </c>
      <c r="AH6718">
        <f t="shared" si="217"/>
        <v>-0.76513381832743776</v>
      </c>
      <c r="AI6718" s="180">
        <v>-1.7313599553197556E-2</v>
      </c>
      <c r="AJ6718" s="42">
        <f ca="1">_xlfn.NORM.INV(RAND(),VAR!$F$6,VAR!$F$7)</f>
        <v>2.037334556130346E-2</v>
      </c>
    </row>
    <row r="6719" spans="27:36" x14ac:dyDescent="0.25">
      <c r="AA6719" s="32" t="s">
        <v>2758</v>
      </c>
      <c r="AB6719">
        <v>149.83000000000001</v>
      </c>
      <c r="AC6719">
        <f t="shared" si="216"/>
        <v>21.001468428781209</v>
      </c>
      <c r="AD6719" s="42">
        <v>-1.7314881616055544E-2</v>
      </c>
      <c r="AF6719" s="32" t="s">
        <v>2758</v>
      </c>
      <c r="AG6719">
        <v>149.83000000000001</v>
      </c>
      <c r="AH6719">
        <f t="shared" si="217"/>
        <v>21.001468428781209</v>
      </c>
      <c r="AI6719" s="180">
        <v>-1.7314881616055544E-2</v>
      </c>
      <c r="AJ6719" s="42">
        <f ca="1">_xlfn.NORM.INV(RAND(),VAR!$F$6,VAR!$F$7)</f>
        <v>3.2061889666964688E-2</v>
      </c>
    </row>
    <row r="6720" spans="27:36" x14ac:dyDescent="0.25">
      <c r="AA6720" s="32" t="s">
        <v>5914</v>
      </c>
      <c r="AB6720">
        <v>6.81</v>
      </c>
      <c r="AC6720">
        <f t="shared" si="216"/>
        <v>0.71536523929471008</v>
      </c>
      <c r="AD6720" s="42">
        <v>-1.7316017316017285E-2</v>
      </c>
      <c r="AF6720" s="32" t="s">
        <v>5914</v>
      </c>
      <c r="AG6720">
        <v>6.81</v>
      </c>
      <c r="AH6720">
        <f t="shared" si="217"/>
        <v>0.71536523929471008</v>
      </c>
      <c r="AI6720" s="180">
        <v>-1.7316017316017285E-2</v>
      </c>
      <c r="AJ6720" s="42">
        <f ca="1">_xlfn.NORM.INV(RAND(),VAR!$F$6,VAR!$F$7)</f>
        <v>-5.3039334749751905E-3</v>
      </c>
    </row>
    <row r="6721" spans="27:36" x14ac:dyDescent="0.25">
      <c r="AA6721" s="32" t="s">
        <v>7464</v>
      </c>
      <c r="AB6721">
        <v>3.97</v>
      </c>
      <c r="AC6721">
        <f t="shared" si="216"/>
        <v>-0.97981390145929725</v>
      </c>
      <c r="AD6721" s="42">
        <v>-1.7326732673267342E-2</v>
      </c>
      <c r="AF6721" s="32" t="s">
        <v>7464</v>
      </c>
      <c r="AG6721">
        <v>3.97</v>
      </c>
      <c r="AH6721">
        <f t="shared" si="217"/>
        <v>-0.97981390145929725</v>
      </c>
      <c r="AI6721" s="180">
        <v>-1.7326732673267342E-2</v>
      </c>
      <c r="AJ6721" s="42">
        <f ca="1">_xlfn.NORM.INV(RAND(),VAR!$F$6,VAR!$F$7)</f>
        <v>4.069295148186605E-3</v>
      </c>
    </row>
    <row r="6722" spans="27:36" x14ac:dyDescent="0.25">
      <c r="AA6722" s="32" t="s">
        <v>2351</v>
      </c>
      <c r="AB6722">
        <v>196.67</v>
      </c>
      <c r="AC6722">
        <f t="shared" si="216"/>
        <v>6.9265481433153919E-2</v>
      </c>
      <c r="AD6722" s="42">
        <v>-1.7337863495553107E-2</v>
      </c>
      <c r="AF6722" s="32" t="s">
        <v>2351</v>
      </c>
      <c r="AG6722">
        <v>196.67</v>
      </c>
      <c r="AH6722">
        <f t="shared" si="217"/>
        <v>6.9265481433153919E-2</v>
      </c>
      <c r="AI6722" s="180">
        <v>-1.7337863495553107E-2</v>
      </c>
      <c r="AJ6722" s="42">
        <f ca="1">_xlfn.NORM.INV(RAND(),VAR!$F$6,VAR!$F$7)</f>
        <v>1.4433251902980266E-2</v>
      </c>
    </row>
    <row r="6723" spans="27:36" x14ac:dyDescent="0.25">
      <c r="AA6723" s="32" t="s">
        <v>2428</v>
      </c>
      <c r="AB6723">
        <v>183.93</v>
      </c>
      <c r="AC6723">
        <f t="shared" si="216"/>
        <v>22.223484848484851</v>
      </c>
      <c r="AD6723" s="42">
        <v>-1.7362966128859902E-2</v>
      </c>
      <c r="AF6723" s="32" t="s">
        <v>2428</v>
      </c>
      <c r="AG6723">
        <v>183.93</v>
      </c>
      <c r="AH6723">
        <f t="shared" si="217"/>
        <v>22.223484848484851</v>
      </c>
      <c r="AI6723" s="180">
        <v>-1.7362966128859902E-2</v>
      </c>
      <c r="AJ6723" s="42">
        <f ca="1">_xlfn.NORM.INV(RAND(),VAR!$F$6,VAR!$F$7)</f>
        <v>-2.8631823459791161E-2</v>
      </c>
    </row>
    <row r="6724" spans="27:36" x14ac:dyDescent="0.25">
      <c r="AA6724" s="32" t="s">
        <v>6546</v>
      </c>
      <c r="AB6724">
        <v>7.92</v>
      </c>
      <c r="AC6724">
        <f t="shared" ref="AC6724:AC6787" si="218">(AB6724/AB6725)-1</f>
        <v>-0.39076923076923076</v>
      </c>
      <c r="AD6724" s="42">
        <v>-1.7369727047146455E-2</v>
      </c>
      <c r="AF6724" s="32" t="s">
        <v>6546</v>
      </c>
      <c r="AG6724">
        <v>7.92</v>
      </c>
      <c r="AH6724">
        <f t="shared" ref="AH6724:AH6787" si="219">(AG6724/AG6725)-1</f>
        <v>-0.39076923076923076</v>
      </c>
      <c r="AI6724" s="180">
        <v>-1.7369727047146455E-2</v>
      </c>
      <c r="AJ6724" s="42">
        <f ca="1">_xlfn.NORM.INV(RAND(),VAR!$F$6,VAR!$F$7)</f>
        <v>4.9112689972507645E-3</v>
      </c>
    </row>
    <row r="6725" spans="27:36" x14ac:dyDescent="0.25">
      <c r="AA6725" s="32" t="s">
        <v>5513</v>
      </c>
      <c r="AB6725">
        <v>13</v>
      </c>
      <c r="AC6725">
        <f t="shared" si="218"/>
        <v>-0.73234506897261686</v>
      </c>
      <c r="AD6725" s="42">
        <v>-1.7384731670445963E-2</v>
      </c>
      <c r="AF6725" s="32" t="s">
        <v>5513</v>
      </c>
      <c r="AG6725">
        <v>13</v>
      </c>
      <c r="AH6725">
        <f t="shared" si="219"/>
        <v>-0.73234506897261686</v>
      </c>
      <c r="AI6725" s="180">
        <v>-1.7384731670445963E-2</v>
      </c>
      <c r="AJ6725" s="42">
        <f ca="1">_xlfn.NORM.INV(RAND(),VAR!$F$6,VAR!$F$7)</f>
        <v>-3.8337545983507543E-3</v>
      </c>
    </row>
    <row r="6726" spans="27:36" x14ac:dyDescent="0.25">
      <c r="AA6726" s="32" t="s">
        <v>4259</v>
      </c>
      <c r="AB6726">
        <v>48.57</v>
      </c>
      <c r="AC6726">
        <f t="shared" si="218"/>
        <v>-0.76293440062475593</v>
      </c>
      <c r="AD6726" s="42">
        <v>-1.7398341088407876E-2</v>
      </c>
      <c r="AF6726" s="32" t="s">
        <v>4259</v>
      </c>
      <c r="AG6726">
        <v>48.57</v>
      </c>
      <c r="AH6726">
        <f t="shared" si="219"/>
        <v>-0.76293440062475593</v>
      </c>
      <c r="AI6726" s="180">
        <v>-1.7398341088407876E-2</v>
      </c>
      <c r="AJ6726" s="42">
        <f ca="1">_xlfn.NORM.INV(RAND(),VAR!$F$6,VAR!$F$7)</f>
        <v>-3.825427920258335E-3</v>
      </c>
    </row>
    <row r="6727" spans="27:36" x14ac:dyDescent="0.25">
      <c r="AA6727" s="32" t="s">
        <v>1178</v>
      </c>
      <c r="AB6727">
        <v>204.88</v>
      </c>
      <c r="AC6727">
        <f t="shared" si="218"/>
        <v>5.1525525525525531</v>
      </c>
      <c r="AD6727" s="42">
        <v>-1.7409236967051878E-2</v>
      </c>
      <c r="AF6727" s="32" t="s">
        <v>1178</v>
      </c>
      <c r="AG6727">
        <v>204.88</v>
      </c>
      <c r="AH6727">
        <f t="shared" si="219"/>
        <v>5.1525525525525531</v>
      </c>
      <c r="AI6727" s="180">
        <v>-1.7409236967051878E-2</v>
      </c>
      <c r="AJ6727" s="42">
        <f ca="1">_xlfn.NORM.INV(RAND(),VAR!$F$6,VAR!$F$7)</f>
        <v>-1.2667769713110372E-2</v>
      </c>
    </row>
    <row r="6728" spans="27:36" x14ac:dyDescent="0.25">
      <c r="AA6728" s="32" t="s">
        <v>5134</v>
      </c>
      <c r="AB6728">
        <v>33.299999999999997</v>
      </c>
      <c r="AC6728">
        <f t="shared" si="218"/>
        <v>-0.90963364993215745</v>
      </c>
      <c r="AD6728" s="42">
        <v>-1.7409265269991203E-2</v>
      </c>
      <c r="AF6728" s="32" t="s">
        <v>5134</v>
      </c>
      <c r="AG6728">
        <v>33.299999999999997</v>
      </c>
      <c r="AH6728">
        <f t="shared" si="219"/>
        <v>-0.90963364993215745</v>
      </c>
      <c r="AI6728" s="180">
        <v>-1.7409265269991203E-2</v>
      </c>
      <c r="AJ6728" s="42">
        <f ca="1">_xlfn.NORM.INV(RAND(),VAR!$F$6,VAR!$F$7)</f>
        <v>1.0137781281929825E-2</v>
      </c>
    </row>
    <row r="6729" spans="27:36" x14ac:dyDescent="0.25">
      <c r="AA6729" s="32" t="s">
        <v>704</v>
      </c>
      <c r="AB6729">
        <v>368.5</v>
      </c>
      <c r="AC6729">
        <f t="shared" si="218"/>
        <v>45.645569620253163</v>
      </c>
      <c r="AD6729" s="42">
        <v>-1.7411940378103008E-2</v>
      </c>
      <c r="AF6729" s="32" t="s">
        <v>704</v>
      </c>
      <c r="AG6729">
        <v>368.5</v>
      </c>
      <c r="AH6729">
        <f t="shared" si="219"/>
        <v>45.645569620253163</v>
      </c>
      <c r="AI6729" s="180">
        <v>-1.7411940378103008E-2</v>
      </c>
      <c r="AJ6729" s="42">
        <f ca="1">_xlfn.NORM.INV(RAND(),VAR!$F$6,VAR!$F$7)</f>
        <v>-7.3218943920207395E-3</v>
      </c>
    </row>
    <row r="6730" spans="27:36" x14ac:dyDescent="0.25">
      <c r="AA6730" s="32" t="s">
        <v>6781</v>
      </c>
      <c r="AB6730">
        <v>7.9</v>
      </c>
      <c r="AC6730">
        <f t="shared" si="218"/>
        <v>-0.94729468276736273</v>
      </c>
      <c r="AD6730" s="42">
        <v>-1.741293532338295E-2</v>
      </c>
      <c r="AF6730" s="32" t="s">
        <v>6781</v>
      </c>
      <c r="AG6730">
        <v>7.9</v>
      </c>
      <c r="AH6730">
        <f t="shared" si="219"/>
        <v>-0.94729468276736273</v>
      </c>
      <c r="AI6730" s="180">
        <v>-1.741293532338295E-2</v>
      </c>
      <c r="AJ6730" s="42">
        <f ca="1">_xlfn.NORM.INV(RAND(),VAR!$F$6,VAR!$F$7)</f>
        <v>-3.7470303595995194E-2</v>
      </c>
    </row>
    <row r="6731" spans="27:36" x14ac:dyDescent="0.25">
      <c r="AA6731" s="32" t="s">
        <v>3073</v>
      </c>
      <c r="AB6731">
        <v>149.88999999999999</v>
      </c>
      <c r="AC6731">
        <f t="shared" si="218"/>
        <v>0.10947446336047362</v>
      </c>
      <c r="AD6731" s="42">
        <v>-1.7436905932481261E-2</v>
      </c>
      <c r="AF6731" s="32" t="s">
        <v>3073</v>
      </c>
      <c r="AG6731">
        <v>149.88999999999999</v>
      </c>
      <c r="AH6731">
        <f t="shared" si="219"/>
        <v>0.10947446336047362</v>
      </c>
      <c r="AI6731" s="180">
        <v>-1.7436905932481261E-2</v>
      </c>
      <c r="AJ6731" s="42">
        <f ca="1">_xlfn.NORM.INV(RAND(),VAR!$F$6,VAR!$F$7)</f>
        <v>1.0338549410302383E-2</v>
      </c>
    </row>
    <row r="6732" spans="27:36" x14ac:dyDescent="0.25">
      <c r="AA6732" s="32" t="s">
        <v>2734</v>
      </c>
      <c r="AB6732">
        <v>135.1</v>
      </c>
      <c r="AC6732">
        <f t="shared" si="218"/>
        <v>-0.66277270231141738</v>
      </c>
      <c r="AD6732" s="42">
        <v>-1.74545454545455E-2</v>
      </c>
      <c r="AF6732" s="32" t="s">
        <v>2734</v>
      </c>
      <c r="AG6732">
        <v>135.1</v>
      </c>
      <c r="AH6732">
        <f t="shared" si="219"/>
        <v>-0.66277270231141738</v>
      </c>
      <c r="AI6732" s="180">
        <v>-1.74545454545455E-2</v>
      </c>
      <c r="AJ6732" s="42">
        <f ca="1">_xlfn.NORM.INV(RAND(),VAR!$F$6,VAR!$F$7)</f>
        <v>-3.1508721117251351E-2</v>
      </c>
    </row>
    <row r="6733" spans="27:36" x14ac:dyDescent="0.25">
      <c r="AA6733" s="32" t="s">
        <v>207</v>
      </c>
      <c r="AB6733">
        <v>400.62</v>
      </c>
      <c r="AC6733">
        <f t="shared" si="218"/>
        <v>34.610666666666667</v>
      </c>
      <c r="AD6733" s="42">
        <v>-1.7462108206209859E-2</v>
      </c>
      <c r="AF6733" s="32" t="s">
        <v>207</v>
      </c>
      <c r="AG6733">
        <v>400.62</v>
      </c>
      <c r="AH6733">
        <f t="shared" si="219"/>
        <v>34.610666666666667</v>
      </c>
      <c r="AI6733" s="180">
        <v>-1.7462108206209859E-2</v>
      </c>
      <c r="AJ6733" s="42">
        <f ca="1">_xlfn.NORM.INV(RAND(),VAR!$F$6,VAR!$F$7)</f>
        <v>-3.631474718925283E-3</v>
      </c>
    </row>
    <row r="6734" spans="27:36" x14ac:dyDescent="0.25">
      <c r="AA6734" s="32" t="s">
        <v>6915</v>
      </c>
      <c r="AB6734">
        <v>11.25</v>
      </c>
      <c r="AC6734">
        <f t="shared" si="218"/>
        <v>-0.93793445878848059</v>
      </c>
      <c r="AD6734" s="42">
        <v>-1.7467248908296873E-2</v>
      </c>
      <c r="AF6734" s="32" t="s">
        <v>6915</v>
      </c>
      <c r="AG6734">
        <v>11.25</v>
      </c>
      <c r="AH6734">
        <f t="shared" si="219"/>
        <v>-0.93793445878848059</v>
      </c>
      <c r="AI6734" s="180">
        <v>-1.7467248908296873E-2</v>
      </c>
      <c r="AJ6734" s="42">
        <f ca="1">_xlfn.NORM.INV(RAND(),VAR!$F$6,VAR!$F$7)</f>
        <v>2.6735085318949608E-2</v>
      </c>
    </row>
    <row r="6735" spans="27:36" x14ac:dyDescent="0.25">
      <c r="AA6735" s="32" t="s">
        <v>1241</v>
      </c>
      <c r="AB6735">
        <v>181.26</v>
      </c>
      <c r="AC6735">
        <f t="shared" si="218"/>
        <v>-5.4854520805089235E-2</v>
      </c>
      <c r="AD6735" s="42">
        <v>-1.7507723995880631E-2</v>
      </c>
      <c r="AF6735" s="32" t="s">
        <v>1241</v>
      </c>
      <c r="AG6735">
        <v>181.26</v>
      </c>
      <c r="AH6735">
        <f t="shared" si="219"/>
        <v>-5.4854520805089235E-2</v>
      </c>
      <c r="AI6735" s="180">
        <v>-1.7507723995880631E-2</v>
      </c>
      <c r="AJ6735" s="42">
        <f ca="1">_xlfn.NORM.INV(RAND(),VAR!$F$6,VAR!$F$7)</f>
        <v>2.0212179296638218E-2</v>
      </c>
    </row>
    <row r="6736" spans="27:36" x14ac:dyDescent="0.25">
      <c r="AA6736" s="32" t="s">
        <v>2414</v>
      </c>
      <c r="AB6736">
        <v>191.78</v>
      </c>
      <c r="AC6736">
        <f t="shared" si="218"/>
        <v>11.675479180436218</v>
      </c>
      <c r="AD6736" s="42">
        <v>-1.7520491803278637E-2</v>
      </c>
      <c r="AF6736" s="32" t="s">
        <v>2414</v>
      </c>
      <c r="AG6736">
        <v>191.78</v>
      </c>
      <c r="AH6736">
        <f t="shared" si="219"/>
        <v>11.675479180436218</v>
      </c>
      <c r="AI6736" s="180">
        <v>-1.7520491803278637E-2</v>
      </c>
      <c r="AJ6736" s="42">
        <f ca="1">_xlfn.NORM.INV(RAND(),VAR!$F$6,VAR!$F$7)</f>
        <v>-2.1583045520769357E-2</v>
      </c>
    </row>
    <row r="6737" spans="27:36" x14ac:dyDescent="0.25">
      <c r="AA6737" s="32" t="s">
        <v>5399</v>
      </c>
      <c r="AB6737">
        <v>15.13</v>
      </c>
      <c r="AC6737">
        <f t="shared" si="218"/>
        <v>0.28656462585034026</v>
      </c>
      <c r="AD6737" s="42">
        <v>-1.7532467532467511E-2</v>
      </c>
      <c r="AF6737" s="32" t="s">
        <v>5399</v>
      </c>
      <c r="AG6737">
        <v>15.13</v>
      </c>
      <c r="AH6737">
        <f t="shared" si="219"/>
        <v>0.28656462585034026</v>
      </c>
      <c r="AI6737" s="180">
        <v>-1.7532467532467511E-2</v>
      </c>
      <c r="AJ6737" s="42">
        <f ca="1">_xlfn.NORM.INV(RAND(),VAR!$F$6,VAR!$F$7)</f>
        <v>2.5234766537898291E-2</v>
      </c>
    </row>
    <row r="6738" spans="27:36" x14ac:dyDescent="0.25">
      <c r="AA6738" s="32" t="s">
        <v>5549</v>
      </c>
      <c r="AB6738">
        <v>11.76</v>
      </c>
      <c r="AC6738">
        <f t="shared" si="218"/>
        <v>-0.93124013330994559</v>
      </c>
      <c r="AD6738" s="42">
        <v>-1.7543859649122862E-2</v>
      </c>
      <c r="AF6738" s="32" t="s">
        <v>5549</v>
      </c>
      <c r="AG6738">
        <v>11.76</v>
      </c>
      <c r="AH6738">
        <f t="shared" si="219"/>
        <v>-0.93124013330994559</v>
      </c>
      <c r="AI6738" s="180">
        <v>-1.7543859649122862E-2</v>
      </c>
      <c r="AJ6738" s="42">
        <f ca="1">_xlfn.NORM.INV(RAND(),VAR!$F$6,VAR!$F$7)</f>
        <v>-2.2327591553240836E-2</v>
      </c>
    </row>
    <row r="6739" spans="27:36" x14ac:dyDescent="0.25">
      <c r="AA6739" s="32" t="s">
        <v>1478</v>
      </c>
      <c r="AB6739">
        <v>171.03</v>
      </c>
      <c r="AC6739">
        <f t="shared" si="218"/>
        <v>5.001052631578947</v>
      </c>
      <c r="AD6739" s="42">
        <v>-1.7577115285197342E-2</v>
      </c>
      <c r="AF6739" s="32" t="s">
        <v>1478</v>
      </c>
      <c r="AG6739">
        <v>171.03</v>
      </c>
      <c r="AH6739">
        <f t="shared" si="219"/>
        <v>5.001052631578947</v>
      </c>
      <c r="AI6739" s="180">
        <v>-1.7577115285197342E-2</v>
      </c>
      <c r="AJ6739" s="42">
        <f ca="1">_xlfn.NORM.INV(RAND(),VAR!$F$6,VAR!$F$7)</f>
        <v>-1.3215299856861318E-2</v>
      </c>
    </row>
    <row r="6740" spans="27:36" x14ac:dyDescent="0.25">
      <c r="AA6740" s="32" t="s">
        <v>5088</v>
      </c>
      <c r="AB6740">
        <v>28.5</v>
      </c>
      <c r="AC6740">
        <f t="shared" si="218"/>
        <v>-0.79266695766041029</v>
      </c>
      <c r="AD6740" s="42">
        <v>-1.7580144777662898E-2</v>
      </c>
      <c r="AF6740" s="32" t="s">
        <v>5088</v>
      </c>
      <c r="AG6740">
        <v>28.5</v>
      </c>
      <c r="AH6740">
        <f t="shared" si="219"/>
        <v>-0.79266695766041029</v>
      </c>
      <c r="AI6740" s="180">
        <v>-1.7580144777662898E-2</v>
      </c>
      <c r="AJ6740" s="42">
        <f ca="1">_xlfn.NORM.INV(RAND(),VAR!$F$6,VAR!$F$7)</f>
        <v>-2.043937345362323E-2</v>
      </c>
    </row>
    <row r="6741" spans="27:36" x14ac:dyDescent="0.25">
      <c r="AA6741" s="32" t="s">
        <v>1534</v>
      </c>
      <c r="AB6741">
        <v>137.46</v>
      </c>
      <c r="AC6741">
        <f t="shared" si="218"/>
        <v>-0.21795528247141149</v>
      </c>
      <c r="AD6741" s="42">
        <v>-1.758147512864483E-2</v>
      </c>
      <c r="AF6741" s="32" t="s">
        <v>1534</v>
      </c>
      <c r="AG6741">
        <v>137.46</v>
      </c>
      <c r="AH6741">
        <f t="shared" si="219"/>
        <v>-0.21795528247141149</v>
      </c>
      <c r="AI6741" s="180">
        <v>-1.758147512864483E-2</v>
      </c>
      <c r="AJ6741" s="42">
        <f ca="1">_xlfn.NORM.INV(RAND(),VAR!$F$6,VAR!$F$7)</f>
        <v>4.0727968243303547E-2</v>
      </c>
    </row>
    <row r="6742" spans="27:36" x14ac:dyDescent="0.25">
      <c r="AA6742" s="32" t="s">
        <v>1231</v>
      </c>
      <c r="AB6742">
        <v>175.77</v>
      </c>
      <c r="AC6742">
        <f t="shared" si="218"/>
        <v>0.10930893026191235</v>
      </c>
      <c r="AD6742" s="42">
        <v>-1.7605633802816767E-2</v>
      </c>
      <c r="AF6742" s="32" t="s">
        <v>1231</v>
      </c>
      <c r="AG6742">
        <v>175.77</v>
      </c>
      <c r="AH6742">
        <f t="shared" si="219"/>
        <v>0.10930893026191235</v>
      </c>
      <c r="AI6742" s="180">
        <v>-1.7605633802816767E-2</v>
      </c>
      <c r="AJ6742" s="42">
        <f ca="1">_xlfn.NORM.INV(RAND(),VAR!$F$6,VAR!$F$7)</f>
        <v>-2.476934213243016E-2</v>
      </c>
    </row>
    <row r="6743" spans="27:36" x14ac:dyDescent="0.25">
      <c r="AA6743" s="32" t="s">
        <v>1469</v>
      </c>
      <c r="AB6743">
        <v>158.44999999999999</v>
      </c>
      <c r="AC6743">
        <f t="shared" si="218"/>
        <v>4.075272261370916</v>
      </c>
      <c r="AD6743" s="42">
        <v>-1.7608035216070461E-2</v>
      </c>
      <c r="AF6743" s="32" t="s">
        <v>1469</v>
      </c>
      <c r="AG6743">
        <v>158.44999999999999</v>
      </c>
      <c r="AH6743">
        <f t="shared" si="219"/>
        <v>4.075272261370916</v>
      </c>
      <c r="AI6743" s="180">
        <v>-1.7608035216070461E-2</v>
      </c>
      <c r="AJ6743" s="42">
        <f ca="1">_xlfn.NORM.INV(RAND(),VAR!$F$6,VAR!$F$7)</f>
        <v>5.0545852693437859E-4</v>
      </c>
    </row>
    <row r="6744" spans="27:36" x14ac:dyDescent="0.25">
      <c r="AA6744" s="32" t="s">
        <v>4742</v>
      </c>
      <c r="AB6744">
        <v>31.22</v>
      </c>
      <c r="AC6744">
        <f t="shared" si="218"/>
        <v>-0.54088235294117648</v>
      </c>
      <c r="AD6744" s="42">
        <v>-1.7621145374449365E-2</v>
      </c>
      <c r="AF6744" s="32" t="s">
        <v>4742</v>
      </c>
      <c r="AG6744">
        <v>31.22</v>
      </c>
      <c r="AH6744">
        <f t="shared" si="219"/>
        <v>-0.54088235294117648</v>
      </c>
      <c r="AI6744" s="180">
        <v>-1.7621145374449365E-2</v>
      </c>
      <c r="AJ6744" s="42">
        <f ca="1">_xlfn.NORM.INV(RAND(),VAR!$F$6,VAR!$F$7)</f>
        <v>2.6318239302918187E-2</v>
      </c>
    </row>
    <row r="6745" spans="27:36" x14ac:dyDescent="0.25">
      <c r="AA6745" s="32" t="s">
        <v>4020</v>
      </c>
      <c r="AB6745">
        <v>68</v>
      </c>
      <c r="AC6745">
        <f t="shared" si="218"/>
        <v>-0.40424040651831084</v>
      </c>
      <c r="AD6745" s="42">
        <v>-1.7624963883270728E-2</v>
      </c>
      <c r="AF6745" s="32" t="s">
        <v>4020</v>
      </c>
      <c r="AG6745">
        <v>68</v>
      </c>
      <c r="AH6745">
        <f t="shared" si="219"/>
        <v>-0.40424040651831084</v>
      </c>
      <c r="AI6745" s="180">
        <v>-1.7624963883270728E-2</v>
      </c>
      <c r="AJ6745" s="42">
        <f ca="1">_xlfn.NORM.INV(RAND(),VAR!$F$6,VAR!$F$7)</f>
        <v>-1.9677649567307692E-2</v>
      </c>
    </row>
    <row r="6746" spans="27:36" x14ac:dyDescent="0.25">
      <c r="AA6746" s="32" t="s">
        <v>1671</v>
      </c>
      <c r="AB6746">
        <v>114.14</v>
      </c>
      <c r="AC6746">
        <f t="shared" si="218"/>
        <v>0.22048759623609926</v>
      </c>
      <c r="AD6746" s="42">
        <v>-1.7643514932438209E-2</v>
      </c>
      <c r="AF6746" s="32" t="s">
        <v>1671</v>
      </c>
      <c r="AG6746">
        <v>114.14</v>
      </c>
      <c r="AH6746">
        <f t="shared" si="219"/>
        <v>0.22048759623609926</v>
      </c>
      <c r="AI6746" s="180">
        <v>-1.7643514932438209E-2</v>
      </c>
      <c r="AJ6746" s="42">
        <f ca="1">_xlfn.NORM.INV(RAND(),VAR!$F$6,VAR!$F$7)</f>
        <v>3.2798018367871697E-3</v>
      </c>
    </row>
    <row r="6747" spans="27:36" x14ac:dyDescent="0.25">
      <c r="AA6747" s="32" t="s">
        <v>3621</v>
      </c>
      <c r="AB6747">
        <v>93.52</v>
      </c>
      <c r="AC6747">
        <f t="shared" si="218"/>
        <v>10.199999999999999</v>
      </c>
      <c r="AD6747" s="42">
        <v>-1.764705882352946E-2</v>
      </c>
      <c r="AF6747" s="32" t="s">
        <v>3621</v>
      </c>
      <c r="AG6747">
        <v>93.52</v>
      </c>
      <c r="AH6747">
        <f t="shared" si="219"/>
        <v>10.199999999999999</v>
      </c>
      <c r="AI6747" s="180">
        <v>-1.764705882352946E-2</v>
      </c>
      <c r="AJ6747" s="42">
        <f ca="1">_xlfn.NORM.INV(RAND(),VAR!$F$6,VAR!$F$7)</f>
        <v>-8.0432599231582986E-3</v>
      </c>
    </row>
    <row r="6748" spans="27:36" x14ac:dyDescent="0.25">
      <c r="AA6748" s="32" t="s">
        <v>5843</v>
      </c>
      <c r="AB6748">
        <v>8.35</v>
      </c>
      <c r="AC6748">
        <f t="shared" si="218"/>
        <v>-0.93968506212077429</v>
      </c>
      <c r="AD6748" s="42">
        <v>-1.764705882352946E-2</v>
      </c>
      <c r="AF6748" s="32" t="s">
        <v>5843</v>
      </c>
      <c r="AG6748">
        <v>8.35</v>
      </c>
      <c r="AH6748">
        <f t="shared" si="219"/>
        <v>-0.93968506212077429</v>
      </c>
      <c r="AI6748" s="180">
        <v>-1.764705882352946E-2</v>
      </c>
      <c r="AJ6748" s="42">
        <f ca="1">_xlfn.NORM.INV(RAND(),VAR!$F$6,VAR!$F$7)</f>
        <v>-1.8930448518400835E-2</v>
      </c>
    </row>
    <row r="6749" spans="27:36" x14ac:dyDescent="0.25">
      <c r="AA6749" s="32" t="s">
        <v>3303</v>
      </c>
      <c r="AB6749">
        <v>138.44</v>
      </c>
      <c r="AC6749">
        <f t="shared" si="218"/>
        <v>16.794344473007712</v>
      </c>
      <c r="AD6749" s="42">
        <v>-1.766834598736966E-2</v>
      </c>
      <c r="AF6749" s="32" t="s">
        <v>3303</v>
      </c>
      <c r="AG6749">
        <v>138.44</v>
      </c>
      <c r="AH6749">
        <f t="shared" si="219"/>
        <v>16.794344473007712</v>
      </c>
      <c r="AI6749" s="180">
        <v>-1.766834598736966E-2</v>
      </c>
      <c r="AJ6749" s="42">
        <f ca="1">_xlfn.NORM.INV(RAND(),VAR!$F$6,VAR!$F$7)</f>
        <v>2.2147415790313318E-2</v>
      </c>
    </row>
    <row r="6750" spans="27:36" x14ac:dyDescent="0.25">
      <c r="AA6750" s="32" t="s">
        <v>6553</v>
      </c>
      <c r="AB6750">
        <v>7.78</v>
      </c>
      <c r="AC6750">
        <f t="shared" si="218"/>
        <v>-0.94354136429608126</v>
      </c>
      <c r="AD6750" s="42">
        <v>-1.7676767676767624E-2</v>
      </c>
      <c r="AF6750" s="32" t="s">
        <v>6553</v>
      </c>
      <c r="AG6750">
        <v>7.78</v>
      </c>
      <c r="AH6750">
        <f t="shared" si="219"/>
        <v>-0.94354136429608126</v>
      </c>
      <c r="AI6750" s="180">
        <v>-1.7676767676767624E-2</v>
      </c>
      <c r="AJ6750" s="42">
        <f ca="1">_xlfn.NORM.INV(RAND(),VAR!$F$6,VAR!$F$7)</f>
        <v>-1.625825457008407E-2</v>
      </c>
    </row>
    <row r="6751" spans="27:36" x14ac:dyDescent="0.25">
      <c r="AA6751" s="32" t="s">
        <v>2905</v>
      </c>
      <c r="AB6751">
        <v>137.80000000000001</v>
      </c>
      <c r="AC6751">
        <f t="shared" si="218"/>
        <v>11.403240324032405</v>
      </c>
      <c r="AD6751" s="42">
        <v>-1.7678927858568505E-2</v>
      </c>
      <c r="AF6751" s="32" t="s">
        <v>2905</v>
      </c>
      <c r="AG6751">
        <v>137.80000000000001</v>
      </c>
      <c r="AH6751">
        <f t="shared" si="219"/>
        <v>11.403240324032405</v>
      </c>
      <c r="AI6751" s="180">
        <v>-1.7678927858568505E-2</v>
      </c>
      <c r="AJ6751" s="42">
        <f ca="1">_xlfn.NORM.INV(RAND(),VAR!$F$6,VAR!$F$7)</f>
        <v>3.7876071218354727E-2</v>
      </c>
    </row>
    <row r="6752" spans="27:36" x14ac:dyDescent="0.25">
      <c r="AA6752" s="32" t="s">
        <v>6921</v>
      </c>
      <c r="AB6752">
        <v>11.11</v>
      </c>
      <c r="AC6752">
        <f t="shared" si="218"/>
        <v>-0.92063151878839833</v>
      </c>
      <c r="AD6752" s="42">
        <v>-1.7683465959328126E-2</v>
      </c>
      <c r="AF6752" s="32" t="s">
        <v>6921</v>
      </c>
      <c r="AG6752">
        <v>11.11</v>
      </c>
      <c r="AH6752">
        <f t="shared" si="219"/>
        <v>-0.92063151878839833</v>
      </c>
      <c r="AI6752" s="180">
        <v>-1.7683465959328126E-2</v>
      </c>
      <c r="AJ6752" s="42">
        <f ca="1">_xlfn.NORM.INV(RAND(),VAR!$F$6,VAR!$F$7)</f>
        <v>1.4088040698119201E-2</v>
      </c>
    </row>
    <row r="6753" spans="27:36" x14ac:dyDescent="0.25">
      <c r="AA6753" s="32" t="s">
        <v>2931</v>
      </c>
      <c r="AB6753">
        <v>139.97999999999999</v>
      </c>
      <c r="AC6753">
        <f t="shared" si="218"/>
        <v>3.7547554347826084</v>
      </c>
      <c r="AD6753" s="42">
        <v>-1.7684210526315858E-2</v>
      </c>
      <c r="AF6753" s="32" t="s">
        <v>2931</v>
      </c>
      <c r="AG6753">
        <v>139.97999999999999</v>
      </c>
      <c r="AH6753">
        <f t="shared" si="219"/>
        <v>3.7547554347826084</v>
      </c>
      <c r="AI6753" s="180">
        <v>-1.7684210526315858E-2</v>
      </c>
      <c r="AJ6753" s="42">
        <f ca="1">_xlfn.NORM.INV(RAND(),VAR!$F$6,VAR!$F$7)</f>
        <v>1.2390880334956869E-3</v>
      </c>
    </row>
    <row r="6754" spans="27:36" x14ac:dyDescent="0.25">
      <c r="AA6754" s="32" t="s">
        <v>5064</v>
      </c>
      <c r="AB6754">
        <v>29.44</v>
      </c>
      <c r="AC6754">
        <f t="shared" si="218"/>
        <v>-0.85594754611733626</v>
      </c>
      <c r="AD6754" s="42">
        <v>-1.7684351017684286E-2</v>
      </c>
      <c r="AF6754" s="32" t="s">
        <v>5064</v>
      </c>
      <c r="AG6754">
        <v>29.44</v>
      </c>
      <c r="AH6754">
        <f t="shared" si="219"/>
        <v>-0.85594754611733626</v>
      </c>
      <c r="AI6754" s="180">
        <v>-1.7684351017684286E-2</v>
      </c>
      <c r="AJ6754" s="42">
        <f ca="1">_xlfn.NORM.INV(RAND(),VAR!$F$6,VAR!$F$7)</f>
        <v>2.3167852487526959E-2</v>
      </c>
    </row>
    <row r="6755" spans="27:36" x14ac:dyDescent="0.25">
      <c r="AA6755" s="32" t="s">
        <v>2381</v>
      </c>
      <c r="AB6755">
        <v>204.37</v>
      </c>
      <c r="AC6755">
        <f t="shared" si="218"/>
        <v>0.14647144620217678</v>
      </c>
      <c r="AD6755" s="42">
        <v>-1.7688055755827992E-2</v>
      </c>
      <c r="AF6755" s="32" t="s">
        <v>2381</v>
      </c>
      <c r="AG6755">
        <v>204.37</v>
      </c>
      <c r="AH6755">
        <f t="shared" si="219"/>
        <v>0.14647144620217678</v>
      </c>
      <c r="AI6755" s="180">
        <v>-1.7688055755827992E-2</v>
      </c>
      <c r="AJ6755" s="42">
        <f ca="1">_xlfn.NORM.INV(RAND(),VAR!$F$6,VAR!$F$7)</f>
        <v>1.3449125153024299E-2</v>
      </c>
    </row>
    <row r="6756" spans="27:36" x14ac:dyDescent="0.25">
      <c r="AA6756" s="32" t="s">
        <v>2257</v>
      </c>
      <c r="AB6756">
        <v>178.26</v>
      </c>
      <c r="AC6756">
        <f t="shared" si="218"/>
        <v>52.531531531531527</v>
      </c>
      <c r="AD6756" s="42">
        <v>-1.7688874194081716E-2</v>
      </c>
      <c r="AF6756" s="32" t="s">
        <v>2257</v>
      </c>
      <c r="AG6756">
        <v>178.26</v>
      </c>
      <c r="AH6756">
        <f t="shared" si="219"/>
        <v>52.531531531531527</v>
      </c>
      <c r="AI6756" s="180">
        <v>-1.7688874194081716E-2</v>
      </c>
      <c r="AJ6756" s="42">
        <f ca="1">_xlfn.NORM.INV(RAND(),VAR!$F$6,VAR!$F$7)</f>
        <v>-2.8375994657920383E-3</v>
      </c>
    </row>
    <row r="6757" spans="27:36" x14ac:dyDescent="0.25">
      <c r="AA6757" s="32" t="s">
        <v>7592</v>
      </c>
      <c r="AB6757">
        <v>3.33</v>
      </c>
      <c r="AC6757">
        <f t="shared" si="218"/>
        <v>-0.97943809817845018</v>
      </c>
      <c r="AD6757" s="42">
        <v>-1.7699115044247815E-2</v>
      </c>
      <c r="AF6757" s="32" t="s">
        <v>7592</v>
      </c>
      <c r="AG6757">
        <v>3.33</v>
      </c>
      <c r="AH6757">
        <f t="shared" si="219"/>
        <v>-0.97943809817845018</v>
      </c>
      <c r="AI6757" s="180">
        <v>-1.7699115044247815E-2</v>
      </c>
      <c r="AJ6757" s="42">
        <f ca="1">_xlfn.NORM.INV(RAND(),VAR!$F$6,VAR!$F$7)</f>
        <v>1.663292906714044E-2</v>
      </c>
    </row>
    <row r="6758" spans="27:36" x14ac:dyDescent="0.25">
      <c r="AA6758" s="32" t="s">
        <v>2554</v>
      </c>
      <c r="AB6758">
        <v>161.94999999999999</v>
      </c>
      <c r="AC6758">
        <f t="shared" si="218"/>
        <v>-0.54480296812637019</v>
      </c>
      <c r="AD6758" s="42">
        <v>-1.7710923758112562E-2</v>
      </c>
      <c r="AF6758" s="32" t="s">
        <v>2554</v>
      </c>
      <c r="AG6758">
        <v>161.94999999999999</v>
      </c>
      <c r="AH6758">
        <f t="shared" si="219"/>
        <v>-0.54480296812637019</v>
      </c>
      <c r="AI6758" s="180">
        <v>-1.7710923758112562E-2</v>
      </c>
      <c r="AJ6758" s="42">
        <f ca="1">_xlfn.NORM.INV(RAND(),VAR!$F$6,VAR!$F$7)</f>
        <v>4.8596603647626186E-3</v>
      </c>
    </row>
    <row r="6759" spans="27:36" x14ac:dyDescent="0.25">
      <c r="AA6759" s="32" t="s">
        <v>950</v>
      </c>
      <c r="AB6759">
        <v>355.78</v>
      </c>
      <c r="AC6759">
        <f t="shared" si="218"/>
        <v>-0.15041669651598732</v>
      </c>
      <c r="AD6759" s="42">
        <v>-1.7725013804527956E-2</v>
      </c>
      <c r="AF6759" s="32" t="s">
        <v>950</v>
      </c>
      <c r="AG6759">
        <v>355.78</v>
      </c>
      <c r="AH6759">
        <f t="shared" si="219"/>
        <v>-0.15041669651598732</v>
      </c>
      <c r="AI6759" s="180">
        <v>-1.7725013804527956E-2</v>
      </c>
      <c r="AJ6759" s="42">
        <f ca="1">_xlfn.NORM.INV(RAND(),VAR!$F$6,VAR!$F$7)</f>
        <v>-1.3835775616982909E-3</v>
      </c>
    </row>
    <row r="6760" spans="27:36" x14ac:dyDescent="0.25">
      <c r="AA6760" s="32" t="s">
        <v>208</v>
      </c>
      <c r="AB6760">
        <v>418.77</v>
      </c>
      <c r="AC6760">
        <f t="shared" si="218"/>
        <v>41.045180722891558</v>
      </c>
      <c r="AD6760" s="42">
        <v>-1.7732742241925226E-2</v>
      </c>
      <c r="AF6760" s="32" t="s">
        <v>208</v>
      </c>
      <c r="AG6760">
        <v>418.77</v>
      </c>
      <c r="AH6760">
        <f t="shared" si="219"/>
        <v>41.045180722891558</v>
      </c>
      <c r="AI6760" s="180">
        <v>-1.7732742241925226E-2</v>
      </c>
      <c r="AJ6760" s="42">
        <f ca="1">_xlfn.NORM.INV(RAND(),VAR!$F$6,VAR!$F$7)</f>
        <v>-1.3483025721925628E-2</v>
      </c>
    </row>
    <row r="6761" spans="27:36" x14ac:dyDescent="0.25">
      <c r="AA6761" s="32" t="s">
        <v>6950</v>
      </c>
      <c r="AB6761">
        <v>9.9600000000000009</v>
      </c>
      <c r="AC6761">
        <f t="shared" si="218"/>
        <v>-0.94592246715169948</v>
      </c>
      <c r="AD6761" s="42">
        <v>-1.7751479289940808E-2</v>
      </c>
      <c r="AF6761" s="32" t="s">
        <v>6950</v>
      </c>
      <c r="AG6761">
        <v>9.9600000000000009</v>
      </c>
      <c r="AH6761">
        <f t="shared" si="219"/>
        <v>-0.94592246715169948</v>
      </c>
      <c r="AI6761" s="180">
        <v>-1.7751479289940808E-2</v>
      </c>
      <c r="AJ6761" s="42">
        <f ca="1">_xlfn.NORM.INV(RAND(),VAR!$F$6,VAR!$F$7)</f>
        <v>-1.3339416909117791E-2</v>
      </c>
    </row>
    <row r="6762" spans="27:36" x14ac:dyDescent="0.25">
      <c r="AA6762" s="32" t="s">
        <v>1853</v>
      </c>
      <c r="AB6762">
        <v>184.18</v>
      </c>
      <c r="AC6762">
        <f t="shared" si="218"/>
        <v>1.3152734129478318</v>
      </c>
      <c r="AD6762" s="42">
        <v>-1.7759052850514601E-2</v>
      </c>
      <c r="AF6762" s="32" t="s">
        <v>1853</v>
      </c>
      <c r="AG6762">
        <v>184.18</v>
      </c>
      <c r="AH6762">
        <f t="shared" si="219"/>
        <v>1.3152734129478318</v>
      </c>
      <c r="AI6762" s="180">
        <v>-1.7759052850514601E-2</v>
      </c>
      <c r="AJ6762" s="42">
        <f ca="1">_xlfn.NORM.INV(RAND(),VAR!$F$6,VAR!$F$7)</f>
        <v>-4.1529674311622782E-3</v>
      </c>
    </row>
    <row r="6763" spans="27:36" x14ac:dyDescent="0.25">
      <c r="AA6763" s="32" t="s">
        <v>3818</v>
      </c>
      <c r="AB6763">
        <v>79.55</v>
      </c>
      <c r="AC6763">
        <f t="shared" si="218"/>
        <v>10.079387186629527</v>
      </c>
      <c r="AD6763" s="42">
        <v>-1.7779972836152624E-2</v>
      </c>
      <c r="AF6763" s="32" t="s">
        <v>3818</v>
      </c>
      <c r="AG6763">
        <v>79.55</v>
      </c>
      <c r="AH6763">
        <f t="shared" si="219"/>
        <v>10.079387186629527</v>
      </c>
      <c r="AI6763" s="180">
        <v>-1.7779972836152624E-2</v>
      </c>
      <c r="AJ6763" s="42">
        <f ca="1">_xlfn.NORM.INV(RAND(),VAR!$F$6,VAR!$F$7)</f>
        <v>1.8419647346518508E-3</v>
      </c>
    </row>
    <row r="6764" spans="27:36" x14ac:dyDescent="0.25">
      <c r="AA6764" s="32" t="s">
        <v>7092</v>
      </c>
      <c r="AB6764">
        <v>7.18</v>
      </c>
      <c r="AC6764">
        <f t="shared" si="218"/>
        <v>-0.69717418810628429</v>
      </c>
      <c r="AD6764" s="42">
        <v>-1.7783857729138153E-2</v>
      </c>
      <c r="AF6764" s="32" t="s">
        <v>7092</v>
      </c>
      <c r="AG6764">
        <v>7.18</v>
      </c>
      <c r="AH6764">
        <f t="shared" si="219"/>
        <v>-0.69717418810628429</v>
      </c>
      <c r="AI6764" s="180">
        <v>-1.7783857729138153E-2</v>
      </c>
      <c r="AJ6764" s="42">
        <f ca="1">_xlfn.NORM.INV(RAND(),VAR!$F$6,VAR!$F$7)</f>
        <v>-1.926913653037885E-3</v>
      </c>
    </row>
    <row r="6765" spans="27:36" x14ac:dyDescent="0.25">
      <c r="AA6765" s="32" t="s">
        <v>5224</v>
      </c>
      <c r="AB6765">
        <v>23.71</v>
      </c>
      <c r="AC6765">
        <f t="shared" si="218"/>
        <v>-0.82996270797475613</v>
      </c>
      <c r="AD6765" s="42">
        <v>-1.7812758906379456E-2</v>
      </c>
      <c r="AF6765" s="32" t="s">
        <v>5224</v>
      </c>
      <c r="AG6765">
        <v>23.71</v>
      </c>
      <c r="AH6765">
        <f t="shared" si="219"/>
        <v>-0.82996270797475613</v>
      </c>
      <c r="AI6765" s="180">
        <v>-1.7812758906379456E-2</v>
      </c>
      <c r="AJ6765" s="42">
        <f ca="1">_xlfn.NORM.INV(RAND(),VAR!$F$6,VAR!$F$7)</f>
        <v>1.1400460905104744E-2</v>
      </c>
    </row>
    <row r="6766" spans="27:36" x14ac:dyDescent="0.25">
      <c r="AA6766" s="32" t="s">
        <v>2696</v>
      </c>
      <c r="AB6766">
        <v>139.44</v>
      </c>
      <c r="AC6766">
        <f t="shared" si="218"/>
        <v>-0.65101611772950241</v>
      </c>
      <c r="AD6766" s="42">
        <v>-1.7820666337958757E-2</v>
      </c>
      <c r="AF6766" s="32" t="s">
        <v>2696</v>
      </c>
      <c r="AG6766">
        <v>139.44</v>
      </c>
      <c r="AH6766">
        <f t="shared" si="219"/>
        <v>-0.65101611772950241</v>
      </c>
      <c r="AI6766" s="180">
        <v>-1.7820666337958757E-2</v>
      </c>
      <c r="AJ6766" s="42">
        <f ca="1">_xlfn.NORM.INV(RAND(),VAR!$F$6,VAR!$F$7)</f>
        <v>2.2552913733460123E-2</v>
      </c>
    </row>
    <row r="6767" spans="27:36" x14ac:dyDescent="0.25">
      <c r="AA6767" s="32" t="s">
        <v>796</v>
      </c>
      <c r="AB6767">
        <v>399.56</v>
      </c>
      <c r="AC6767">
        <f t="shared" si="218"/>
        <v>144.29454545454544</v>
      </c>
      <c r="AD6767" s="42">
        <v>-1.7845730298412077E-2</v>
      </c>
      <c r="AF6767" s="32" t="s">
        <v>796</v>
      </c>
      <c r="AG6767">
        <v>399.56</v>
      </c>
      <c r="AH6767">
        <f t="shared" si="219"/>
        <v>144.29454545454544</v>
      </c>
      <c r="AI6767" s="180">
        <v>-1.7845730298412077E-2</v>
      </c>
      <c r="AJ6767" s="42">
        <f ca="1">_xlfn.NORM.INV(RAND(),VAR!$F$6,VAR!$F$7)</f>
        <v>-1.3599889887540203E-2</v>
      </c>
    </row>
    <row r="6768" spans="27:36" x14ac:dyDescent="0.25">
      <c r="AA6768" s="32" t="s">
        <v>7696</v>
      </c>
      <c r="AB6768">
        <v>2.75</v>
      </c>
      <c r="AC6768">
        <f t="shared" si="218"/>
        <v>-0.89996362313568568</v>
      </c>
      <c r="AD6768" s="42">
        <v>-1.7857142857142794E-2</v>
      </c>
      <c r="AF6768" s="32" t="s">
        <v>7696</v>
      </c>
      <c r="AG6768">
        <v>2.75</v>
      </c>
      <c r="AH6768">
        <f t="shared" si="219"/>
        <v>-0.89996362313568568</v>
      </c>
      <c r="AI6768" s="180">
        <v>-1.7857142857142794E-2</v>
      </c>
      <c r="AJ6768" s="42">
        <f ca="1">_xlfn.NORM.INV(RAND(),VAR!$F$6,VAR!$F$7)</f>
        <v>-5.0015422643417559E-2</v>
      </c>
    </row>
    <row r="6769" spans="27:36" x14ac:dyDescent="0.25">
      <c r="AA6769" s="32" t="s">
        <v>4886</v>
      </c>
      <c r="AB6769">
        <v>27.49</v>
      </c>
      <c r="AC6769">
        <f t="shared" si="218"/>
        <v>-0.92761598820369684</v>
      </c>
      <c r="AD6769" s="42">
        <v>-1.7863522686673794E-2</v>
      </c>
      <c r="AF6769" s="32" t="s">
        <v>4886</v>
      </c>
      <c r="AG6769">
        <v>27.49</v>
      </c>
      <c r="AH6769">
        <f t="shared" si="219"/>
        <v>-0.92761598820369684</v>
      </c>
      <c r="AI6769" s="180">
        <v>-1.7863522686673794E-2</v>
      </c>
      <c r="AJ6769" s="42">
        <f ca="1">_xlfn.NORM.INV(RAND(),VAR!$F$6,VAR!$F$7)</f>
        <v>-1.8388102437062653E-2</v>
      </c>
    </row>
    <row r="6770" spans="27:36" x14ac:dyDescent="0.25">
      <c r="AA6770" s="32" t="s">
        <v>426</v>
      </c>
      <c r="AB6770">
        <v>379.78</v>
      </c>
      <c r="AC6770">
        <f t="shared" si="218"/>
        <v>56.629742033383913</v>
      </c>
      <c r="AD6770" s="42">
        <v>-1.7869611316558509E-2</v>
      </c>
      <c r="AF6770" s="32" t="s">
        <v>426</v>
      </c>
      <c r="AG6770">
        <v>379.78</v>
      </c>
      <c r="AH6770">
        <f t="shared" si="219"/>
        <v>56.629742033383913</v>
      </c>
      <c r="AI6770" s="180">
        <v>-1.7869611316558509E-2</v>
      </c>
      <c r="AJ6770" s="42">
        <f ca="1">_xlfn.NORM.INV(RAND(),VAR!$F$6,VAR!$F$7)</f>
        <v>1.7357479588245212E-2</v>
      </c>
    </row>
    <row r="6771" spans="27:36" x14ac:dyDescent="0.25">
      <c r="AA6771" s="32" t="s">
        <v>6148</v>
      </c>
      <c r="AB6771">
        <v>6.59</v>
      </c>
      <c r="AC6771">
        <f t="shared" si="218"/>
        <v>-0.14192708333333337</v>
      </c>
      <c r="AD6771" s="42">
        <v>-1.7883755588673611E-2</v>
      </c>
      <c r="AF6771" s="32" t="s">
        <v>6148</v>
      </c>
      <c r="AG6771">
        <v>6.59</v>
      </c>
      <c r="AH6771">
        <f t="shared" si="219"/>
        <v>-0.14192708333333337</v>
      </c>
      <c r="AI6771" s="180">
        <v>-1.7883755588673611E-2</v>
      </c>
      <c r="AJ6771" s="42">
        <f ca="1">_xlfn.NORM.INV(RAND(),VAR!$F$6,VAR!$F$7)</f>
        <v>2.7113035241064483E-3</v>
      </c>
    </row>
    <row r="6772" spans="27:36" x14ac:dyDescent="0.25">
      <c r="AA6772" s="32" t="s">
        <v>5871</v>
      </c>
      <c r="AB6772">
        <v>7.68</v>
      </c>
      <c r="AC6772">
        <f t="shared" si="218"/>
        <v>-0.98281533194602944</v>
      </c>
      <c r="AD6772" s="42">
        <v>-1.7902813299232823E-2</v>
      </c>
      <c r="AF6772" s="32" t="s">
        <v>5871</v>
      </c>
      <c r="AG6772">
        <v>7.68</v>
      </c>
      <c r="AH6772">
        <f t="shared" si="219"/>
        <v>-0.98281533194602944</v>
      </c>
      <c r="AI6772" s="180">
        <v>-1.7902813299232823E-2</v>
      </c>
      <c r="AJ6772" s="42">
        <f ca="1">_xlfn.NORM.INV(RAND(),VAR!$F$6,VAR!$F$7)</f>
        <v>-1.5862945646132661E-2</v>
      </c>
    </row>
    <row r="6773" spans="27:36" x14ac:dyDescent="0.25">
      <c r="AA6773" s="32" t="s">
        <v>628</v>
      </c>
      <c r="AB6773">
        <v>446.91</v>
      </c>
      <c r="AC6773">
        <f t="shared" si="218"/>
        <v>53.434835566382461</v>
      </c>
      <c r="AD6773" s="42">
        <v>-1.7931307271408681E-2</v>
      </c>
      <c r="AF6773" s="32" t="s">
        <v>628</v>
      </c>
      <c r="AG6773">
        <v>446.91</v>
      </c>
      <c r="AH6773">
        <f t="shared" si="219"/>
        <v>53.434835566382461</v>
      </c>
      <c r="AI6773" s="180">
        <v>-1.7931307271408681E-2</v>
      </c>
      <c r="AJ6773" s="42">
        <f ca="1">_xlfn.NORM.INV(RAND(),VAR!$F$6,VAR!$F$7)</f>
        <v>-1.3403201458366782E-2</v>
      </c>
    </row>
    <row r="6774" spans="27:36" x14ac:dyDescent="0.25">
      <c r="AA6774" s="32" t="s">
        <v>5822</v>
      </c>
      <c r="AB6774">
        <v>8.2100000000000009</v>
      </c>
      <c r="AC6774">
        <f t="shared" si="218"/>
        <v>0</v>
      </c>
      <c r="AD6774" s="42">
        <v>-1.794258373205726E-2</v>
      </c>
      <c r="AF6774" s="32" t="s">
        <v>5822</v>
      </c>
      <c r="AG6774">
        <v>8.2100000000000009</v>
      </c>
      <c r="AH6774">
        <f t="shared" si="219"/>
        <v>0</v>
      </c>
      <c r="AI6774" s="180">
        <v>-1.794258373205726E-2</v>
      </c>
      <c r="AJ6774" s="42">
        <f ca="1">_xlfn.NORM.INV(RAND(),VAR!$F$6,VAR!$F$7)</f>
        <v>-2.3396997504430986E-2</v>
      </c>
    </row>
    <row r="6775" spans="27:36" x14ac:dyDescent="0.25">
      <c r="AA6775" s="32" t="s">
        <v>6360</v>
      </c>
      <c r="AB6775">
        <v>8.2100000000000009</v>
      </c>
      <c r="AC6775">
        <f t="shared" si="218"/>
        <v>-0.9377133753129504</v>
      </c>
      <c r="AD6775" s="42">
        <v>-1.794258373205726E-2</v>
      </c>
      <c r="AF6775" s="32" t="s">
        <v>6360</v>
      </c>
      <c r="AG6775">
        <v>8.2100000000000009</v>
      </c>
      <c r="AH6775">
        <f t="shared" si="219"/>
        <v>-0.9377133753129504</v>
      </c>
      <c r="AI6775" s="180">
        <v>-1.794258373205726E-2</v>
      </c>
      <c r="AJ6775" s="42">
        <f ca="1">_xlfn.NORM.INV(RAND(),VAR!$F$6,VAR!$F$7)</f>
        <v>1.2760878281188621E-2</v>
      </c>
    </row>
    <row r="6776" spans="27:36" x14ac:dyDescent="0.25">
      <c r="AA6776" s="32" t="s">
        <v>3261</v>
      </c>
      <c r="AB6776">
        <v>131.81</v>
      </c>
      <c r="AC6776">
        <f t="shared" si="218"/>
        <v>-0.36799961641733792</v>
      </c>
      <c r="AD6776" s="42">
        <v>-1.7955595291312743E-2</v>
      </c>
      <c r="AF6776" s="32" t="s">
        <v>3261</v>
      </c>
      <c r="AG6776">
        <v>131.81</v>
      </c>
      <c r="AH6776">
        <f t="shared" si="219"/>
        <v>-0.36799961641733792</v>
      </c>
      <c r="AI6776" s="180">
        <v>-1.7955595291312743E-2</v>
      </c>
      <c r="AJ6776" s="42">
        <f ca="1">_xlfn.NORM.INV(RAND(),VAR!$F$6,VAR!$F$7)</f>
        <v>3.1658490902982853E-2</v>
      </c>
    </row>
    <row r="6777" spans="27:36" x14ac:dyDescent="0.25">
      <c r="AA6777" s="32" t="s">
        <v>2384</v>
      </c>
      <c r="AB6777">
        <v>208.56</v>
      </c>
      <c r="AC6777">
        <f t="shared" si="218"/>
        <v>2.0806499261447562</v>
      </c>
      <c r="AD6777" s="42">
        <v>-1.7986627742725303E-2</v>
      </c>
      <c r="AF6777" s="32" t="s">
        <v>2384</v>
      </c>
      <c r="AG6777">
        <v>208.56</v>
      </c>
      <c r="AH6777">
        <f t="shared" si="219"/>
        <v>2.0806499261447562</v>
      </c>
      <c r="AI6777" s="180">
        <v>-1.7986627742725303E-2</v>
      </c>
      <c r="AJ6777" s="42">
        <f ca="1">_xlfn.NORM.INV(RAND(),VAR!$F$6,VAR!$F$7)</f>
        <v>1.9379528402974542E-3</v>
      </c>
    </row>
    <row r="6778" spans="27:36" x14ac:dyDescent="0.25">
      <c r="AA6778" s="32" t="s">
        <v>4015</v>
      </c>
      <c r="AB6778">
        <v>67.7</v>
      </c>
      <c r="AC6778">
        <f t="shared" si="218"/>
        <v>-0.83828587808140642</v>
      </c>
      <c r="AD6778" s="42">
        <v>-1.7986655062372958E-2</v>
      </c>
      <c r="AF6778" s="32" t="s">
        <v>4015</v>
      </c>
      <c r="AG6778">
        <v>67.7</v>
      </c>
      <c r="AH6778">
        <f t="shared" si="219"/>
        <v>-0.83828587808140642</v>
      </c>
      <c r="AI6778" s="180">
        <v>-1.7986655062372958E-2</v>
      </c>
      <c r="AJ6778" s="42">
        <f ca="1">_xlfn.NORM.INV(RAND(),VAR!$F$6,VAR!$F$7)</f>
        <v>-3.5127195320563149E-3</v>
      </c>
    </row>
    <row r="6779" spans="27:36" x14ac:dyDescent="0.25">
      <c r="AA6779" s="32" t="s">
        <v>614</v>
      </c>
      <c r="AB6779">
        <v>418.64</v>
      </c>
      <c r="AC6779">
        <f t="shared" si="218"/>
        <v>3.2753267973856204</v>
      </c>
      <c r="AD6779" s="42">
        <v>-1.8014636892475178E-2</v>
      </c>
      <c r="AF6779" s="32" t="s">
        <v>614</v>
      </c>
      <c r="AG6779">
        <v>418.64</v>
      </c>
      <c r="AH6779">
        <f t="shared" si="219"/>
        <v>3.2753267973856204</v>
      </c>
      <c r="AI6779" s="180">
        <v>-1.8014636892475178E-2</v>
      </c>
      <c r="AJ6779" s="42">
        <f ca="1">_xlfn.NORM.INV(RAND(),VAR!$F$6,VAR!$F$7)</f>
        <v>-2.1760348961299001E-2</v>
      </c>
    </row>
    <row r="6780" spans="27:36" x14ac:dyDescent="0.25">
      <c r="AA6780" s="32" t="s">
        <v>3649</v>
      </c>
      <c r="AB6780">
        <v>97.92</v>
      </c>
      <c r="AC6780">
        <f t="shared" si="218"/>
        <v>11.867279894875164</v>
      </c>
      <c r="AD6780" s="42">
        <v>-1.8050541516245411E-2</v>
      </c>
      <c r="AF6780" s="32" t="s">
        <v>3649</v>
      </c>
      <c r="AG6780">
        <v>97.92</v>
      </c>
      <c r="AH6780">
        <f t="shared" si="219"/>
        <v>11.867279894875164</v>
      </c>
      <c r="AI6780" s="180">
        <v>-1.8050541516245411E-2</v>
      </c>
      <c r="AJ6780" s="42">
        <f ca="1">_xlfn.NORM.INV(RAND(),VAR!$F$6,VAR!$F$7)</f>
        <v>-9.3802522761085895E-3</v>
      </c>
    </row>
    <row r="6781" spans="27:36" x14ac:dyDescent="0.25">
      <c r="AA6781" s="32" t="s">
        <v>6058</v>
      </c>
      <c r="AB6781">
        <v>7.61</v>
      </c>
      <c r="AC6781">
        <f t="shared" si="218"/>
        <v>-0.95871758706737553</v>
      </c>
      <c r="AD6781" s="42">
        <v>-1.806451612903226E-2</v>
      </c>
      <c r="AF6781" s="32" t="s">
        <v>6058</v>
      </c>
      <c r="AG6781">
        <v>7.61</v>
      </c>
      <c r="AH6781">
        <f t="shared" si="219"/>
        <v>-0.95871758706737553</v>
      </c>
      <c r="AI6781" s="180">
        <v>-1.806451612903226E-2</v>
      </c>
      <c r="AJ6781" s="42">
        <f ca="1">_xlfn.NORM.INV(RAND(),VAR!$F$6,VAR!$F$7)</f>
        <v>2.2597294551482943E-2</v>
      </c>
    </row>
    <row r="6782" spans="27:36" x14ac:dyDescent="0.25">
      <c r="AA6782" s="32" t="s">
        <v>2052</v>
      </c>
      <c r="AB6782">
        <v>184.34</v>
      </c>
      <c r="AC6782">
        <f t="shared" si="218"/>
        <v>25.18465909090909</v>
      </c>
      <c r="AD6782" s="42">
        <v>-1.8110152338340235E-2</v>
      </c>
      <c r="AF6782" s="32" t="s">
        <v>2052</v>
      </c>
      <c r="AG6782">
        <v>184.34</v>
      </c>
      <c r="AH6782">
        <f t="shared" si="219"/>
        <v>25.18465909090909</v>
      </c>
      <c r="AI6782" s="180">
        <v>-1.8110152338340235E-2</v>
      </c>
      <c r="AJ6782" s="42">
        <f ca="1">_xlfn.NORM.INV(RAND(),VAR!$F$6,VAR!$F$7)</f>
        <v>5.8305146004513295E-3</v>
      </c>
    </row>
    <row r="6783" spans="27:36" x14ac:dyDescent="0.25">
      <c r="AA6783" s="32" t="s">
        <v>6020</v>
      </c>
      <c r="AB6783">
        <v>7.04</v>
      </c>
      <c r="AC6783">
        <f t="shared" si="218"/>
        <v>-0.9558897243107769</v>
      </c>
      <c r="AD6783" s="42">
        <v>-1.8131101813110173E-2</v>
      </c>
      <c r="AF6783" s="32" t="s">
        <v>6020</v>
      </c>
      <c r="AG6783">
        <v>7.04</v>
      </c>
      <c r="AH6783">
        <f t="shared" si="219"/>
        <v>-0.9558897243107769</v>
      </c>
      <c r="AI6783" s="180">
        <v>-1.8131101813110173E-2</v>
      </c>
      <c r="AJ6783" s="42">
        <f ca="1">_xlfn.NORM.INV(RAND(),VAR!$F$6,VAR!$F$7)</f>
        <v>1.2163672657962176E-2</v>
      </c>
    </row>
    <row r="6784" spans="27:36" x14ac:dyDescent="0.25">
      <c r="AA6784" s="32" t="s">
        <v>1490</v>
      </c>
      <c r="AB6784">
        <v>159.6</v>
      </c>
      <c r="AC6784">
        <f t="shared" si="218"/>
        <v>48.259259259259252</v>
      </c>
      <c r="AD6784" s="42">
        <v>-1.8148262073208299E-2</v>
      </c>
      <c r="AF6784" s="32" t="s">
        <v>1490</v>
      </c>
      <c r="AG6784">
        <v>159.6</v>
      </c>
      <c r="AH6784">
        <f t="shared" si="219"/>
        <v>48.259259259259252</v>
      </c>
      <c r="AI6784" s="180">
        <v>-1.8148262073208299E-2</v>
      </c>
      <c r="AJ6784" s="42">
        <f ca="1">_xlfn.NORM.INV(RAND(),VAR!$F$6,VAR!$F$7)</f>
        <v>1.9971924338465959E-3</v>
      </c>
    </row>
    <row r="6785" spans="27:36" x14ac:dyDescent="0.25">
      <c r="AA6785" s="32" t="s">
        <v>7595</v>
      </c>
      <c r="AB6785">
        <v>3.24</v>
      </c>
      <c r="AC6785">
        <f t="shared" si="218"/>
        <v>-0.57029177718832891</v>
      </c>
      <c r="AD6785" s="42">
        <v>-1.8181818181818077E-2</v>
      </c>
      <c r="AF6785" s="32" t="s">
        <v>7595</v>
      </c>
      <c r="AG6785">
        <v>3.24</v>
      </c>
      <c r="AH6785">
        <f t="shared" si="219"/>
        <v>-0.57029177718832891</v>
      </c>
      <c r="AI6785" s="180">
        <v>-1.8181818181818077E-2</v>
      </c>
      <c r="AJ6785" s="42">
        <f ca="1">_xlfn.NORM.INV(RAND(),VAR!$F$6,VAR!$F$7)</f>
        <v>4.3442529174236959E-3</v>
      </c>
    </row>
    <row r="6786" spans="27:36" x14ac:dyDescent="0.25">
      <c r="AA6786" s="32" t="s">
        <v>6096</v>
      </c>
      <c r="AB6786">
        <v>7.54</v>
      </c>
      <c r="AC6786">
        <f t="shared" si="218"/>
        <v>-0.91759562841530051</v>
      </c>
      <c r="AD6786" s="42">
        <v>-1.822916666666663E-2</v>
      </c>
      <c r="AF6786" s="32" t="s">
        <v>6096</v>
      </c>
      <c r="AG6786">
        <v>7.54</v>
      </c>
      <c r="AH6786">
        <f t="shared" si="219"/>
        <v>-0.91759562841530051</v>
      </c>
      <c r="AI6786" s="180">
        <v>-1.822916666666663E-2</v>
      </c>
      <c r="AJ6786" s="42">
        <f ca="1">_xlfn.NORM.INV(RAND(),VAR!$F$6,VAR!$F$7)</f>
        <v>-7.2865095826985388E-3</v>
      </c>
    </row>
    <row r="6787" spans="27:36" x14ac:dyDescent="0.25">
      <c r="AA6787" s="32" t="s">
        <v>3616</v>
      </c>
      <c r="AB6787">
        <v>91.5</v>
      </c>
      <c r="AC6787">
        <f t="shared" si="218"/>
        <v>11.151394422310757</v>
      </c>
      <c r="AD6787" s="42">
        <v>-1.8240343347639465E-2</v>
      </c>
      <c r="AF6787" s="32" t="s">
        <v>3616</v>
      </c>
      <c r="AG6787">
        <v>91.5</v>
      </c>
      <c r="AH6787">
        <f t="shared" si="219"/>
        <v>11.151394422310757</v>
      </c>
      <c r="AI6787" s="180">
        <v>-1.8240343347639465E-2</v>
      </c>
      <c r="AJ6787" s="42">
        <f ca="1">_xlfn.NORM.INV(RAND(),VAR!$F$6,VAR!$F$7)</f>
        <v>-1.033672101459609E-4</v>
      </c>
    </row>
    <row r="6788" spans="27:36" x14ac:dyDescent="0.25">
      <c r="AA6788" s="32" t="s">
        <v>7216</v>
      </c>
      <c r="AB6788">
        <v>7.53</v>
      </c>
      <c r="AC6788">
        <f t="shared" ref="AC6788:AC6851" si="220">(AB6788/AB6789)-1</f>
        <v>0.16744186046511622</v>
      </c>
      <c r="AD6788" s="42">
        <v>-1.8252933507170721E-2</v>
      </c>
      <c r="AF6788" s="32" t="s">
        <v>7216</v>
      </c>
      <c r="AG6788">
        <v>7.53</v>
      </c>
      <c r="AH6788">
        <f t="shared" ref="AH6788:AH6851" si="221">(AG6788/AG6789)-1</f>
        <v>0.16744186046511622</v>
      </c>
      <c r="AI6788" s="180">
        <v>-1.8252933507170721E-2</v>
      </c>
      <c r="AJ6788" s="42">
        <f ca="1">_xlfn.NORM.INV(RAND(),VAR!$F$6,VAR!$F$7)</f>
        <v>1.1451245329742184E-2</v>
      </c>
    </row>
    <row r="6789" spans="27:36" x14ac:dyDescent="0.25">
      <c r="AA6789" s="32" t="s">
        <v>7294</v>
      </c>
      <c r="AB6789">
        <v>6.45</v>
      </c>
      <c r="AC6789">
        <f t="shared" si="220"/>
        <v>-0.95683308794003485</v>
      </c>
      <c r="AD6789" s="42">
        <v>-1.8264840182648401E-2</v>
      </c>
      <c r="AF6789" s="32" t="s">
        <v>7294</v>
      </c>
      <c r="AG6789">
        <v>6.45</v>
      </c>
      <c r="AH6789">
        <f t="shared" si="221"/>
        <v>-0.95683308794003485</v>
      </c>
      <c r="AI6789" s="180">
        <v>-1.8264840182648401E-2</v>
      </c>
      <c r="AJ6789" s="42">
        <f ca="1">_xlfn.NORM.INV(RAND(),VAR!$F$6,VAR!$F$7)</f>
        <v>2.0498541216667311E-2</v>
      </c>
    </row>
    <row r="6790" spans="27:36" x14ac:dyDescent="0.25">
      <c r="AA6790" s="32" t="s">
        <v>3083</v>
      </c>
      <c r="AB6790">
        <v>149.41999999999999</v>
      </c>
      <c r="AC6790">
        <f t="shared" si="220"/>
        <v>11.641285956006767</v>
      </c>
      <c r="AD6790" s="42">
        <v>-1.8265440210249673E-2</v>
      </c>
      <c r="AF6790" s="32" t="s">
        <v>3083</v>
      </c>
      <c r="AG6790">
        <v>149.41999999999999</v>
      </c>
      <c r="AH6790">
        <f t="shared" si="221"/>
        <v>11.641285956006767</v>
      </c>
      <c r="AI6790" s="180">
        <v>-1.8265440210249673E-2</v>
      </c>
      <c r="AJ6790" s="42">
        <f ca="1">_xlfn.NORM.INV(RAND(),VAR!$F$6,VAR!$F$7)</f>
        <v>1.5734839831599394E-2</v>
      </c>
    </row>
    <row r="6791" spans="27:36" x14ac:dyDescent="0.25">
      <c r="AA6791" s="32" t="s">
        <v>5541</v>
      </c>
      <c r="AB6791">
        <v>11.82</v>
      </c>
      <c r="AC6791">
        <f t="shared" si="220"/>
        <v>0.57180851063829796</v>
      </c>
      <c r="AD6791" s="42">
        <v>-1.8272425249169388E-2</v>
      </c>
      <c r="AF6791" s="32" t="s">
        <v>5541</v>
      </c>
      <c r="AG6791">
        <v>11.82</v>
      </c>
      <c r="AH6791">
        <f t="shared" si="221"/>
        <v>0.57180851063829796</v>
      </c>
      <c r="AI6791" s="180">
        <v>-1.8272425249169388E-2</v>
      </c>
      <c r="AJ6791" s="42">
        <f ca="1">_xlfn.NORM.INV(RAND(),VAR!$F$6,VAR!$F$7)</f>
        <v>-6.4482880170956287E-3</v>
      </c>
    </row>
    <row r="6792" spans="27:36" x14ac:dyDescent="0.25">
      <c r="AA6792" s="32" t="s">
        <v>7045</v>
      </c>
      <c r="AB6792">
        <v>7.52</v>
      </c>
      <c r="AC6792">
        <f t="shared" si="220"/>
        <v>-0.77363034316676704</v>
      </c>
      <c r="AD6792" s="42">
        <v>-1.8276762402088864E-2</v>
      </c>
      <c r="AF6792" s="32" t="s">
        <v>7045</v>
      </c>
      <c r="AG6792">
        <v>7.52</v>
      </c>
      <c r="AH6792">
        <f t="shared" si="221"/>
        <v>-0.77363034316676704</v>
      </c>
      <c r="AI6792" s="180">
        <v>-1.8276762402088864E-2</v>
      </c>
      <c r="AJ6792" s="42">
        <f ca="1">_xlfn.NORM.INV(RAND(),VAR!$F$6,VAR!$F$7)</f>
        <v>-1.6385165683313066E-2</v>
      </c>
    </row>
    <row r="6793" spans="27:36" x14ac:dyDescent="0.25">
      <c r="AA6793" s="32" t="s">
        <v>4991</v>
      </c>
      <c r="AB6793">
        <v>33.22</v>
      </c>
      <c r="AC6793">
        <f t="shared" si="220"/>
        <v>2.6505494505494505</v>
      </c>
      <c r="AD6793" s="42">
        <v>-1.8321513002364176E-2</v>
      </c>
      <c r="AF6793" s="32" t="s">
        <v>4991</v>
      </c>
      <c r="AG6793">
        <v>33.22</v>
      </c>
      <c r="AH6793">
        <f t="shared" si="221"/>
        <v>2.6505494505494505</v>
      </c>
      <c r="AI6793" s="180">
        <v>-1.8321513002364176E-2</v>
      </c>
      <c r="AJ6793" s="42">
        <f ca="1">_xlfn.NORM.INV(RAND(),VAR!$F$6,VAR!$F$7)</f>
        <v>-2.6980469006574897E-2</v>
      </c>
    </row>
    <row r="6794" spans="27:36" x14ac:dyDescent="0.25">
      <c r="AA6794" s="32" t="s">
        <v>5790</v>
      </c>
      <c r="AB6794">
        <v>9.1</v>
      </c>
      <c r="AC6794">
        <f t="shared" si="220"/>
        <v>-0.93199820654610677</v>
      </c>
      <c r="AD6794" s="42">
        <v>-1.8338727076591121E-2</v>
      </c>
      <c r="AF6794" s="32" t="s">
        <v>5790</v>
      </c>
      <c r="AG6794">
        <v>9.1</v>
      </c>
      <c r="AH6794">
        <f t="shared" si="221"/>
        <v>-0.93199820654610677</v>
      </c>
      <c r="AI6794" s="180">
        <v>-1.8338727076591121E-2</v>
      </c>
      <c r="AJ6794" s="42">
        <f ca="1">_xlfn.NORM.INV(RAND(),VAR!$F$6,VAR!$F$7)</f>
        <v>1.6760370833496251E-2</v>
      </c>
    </row>
    <row r="6795" spans="27:36" x14ac:dyDescent="0.25">
      <c r="AA6795" s="32" t="s">
        <v>3203</v>
      </c>
      <c r="AB6795">
        <v>133.82</v>
      </c>
      <c r="AC6795">
        <f t="shared" si="220"/>
        <v>-8.9350119088125179E-2</v>
      </c>
      <c r="AD6795" s="42">
        <v>-1.8339201877934252E-2</v>
      </c>
      <c r="AF6795" s="32" t="s">
        <v>3203</v>
      </c>
      <c r="AG6795">
        <v>133.82</v>
      </c>
      <c r="AH6795">
        <f t="shared" si="221"/>
        <v>-8.9350119088125179E-2</v>
      </c>
      <c r="AI6795" s="180">
        <v>-1.8339201877934252E-2</v>
      </c>
      <c r="AJ6795" s="42">
        <f ca="1">_xlfn.NORM.INV(RAND(),VAR!$F$6,VAR!$F$7)</f>
        <v>-5.4602727768214123E-3</v>
      </c>
    </row>
    <row r="6796" spans="27:36" x14ac:dyDescent="0.25">
      <c r="AA6796" s="32" t="s">
        <v>2772</v>
      </c>
      <c r="AB6796">
        <v>146.94999999999999</v>
      </c>
      <c r="AC6796">
        <f t="shared" si="220"/>
        <v>33.414519906323186</v>
      </c>
      <c r="AD6796" s="42">
        <v>-1.8370073480293958E-2</v>
      </c>
      <c r="AF6796" s="32" t="s">
        <v>2772</v>
      </c>
      <c r="AG6796">
        <v>146.94999999999999</v>
      </c>
      <c r="AH6796">
        <f t="shared" si="221"/>
        <v>33.414519906323186</v>
      </c>
      <c r="AI6796" s="180">
        <v>-1.8370073480293958E-2</v>
      </c>
      <c r="AJ6796" s="42">
        <f ca="1">_xlfn.NORM.INV(RAND(),VAR!$F$6,VAR!$F$7)</f>
        <v>5.474241014193598E-3</v>
      </c>
    </row>
    <row r="6797" spans="27:36" x14ac:dyDescent="0.25">
      <c r="AA6797" s="32" t="s">
        <v>7448</v>
      </c>
      <c r="AB6797">
        <v>4.2699999999999996</v>
      </c>
      <c r="AC6797">
        <f t="shared" si="220"/>
        <v>-0.84612612612612614</v>
      </c>
      <c r="AD6797" s="42">
        <v>-1.8390804597701149E-2</v>
      </c>
      <c r="AF6797" s="32" t="s">
        <v>7448</v>
      </c>
      <c r="AG6797">
        <v>4.2699999999999996</v>
      </c>
      <c r="AH6797">
        <f t="shared" si="221"/>
        <v>-0.84612612612612614</v>
      </c>
      <c r="AI6797" s="180">
        <v>-1.8390804597701149E-2</v>
      </c>
      <c r="AJ6797" s="42">
        <f ca="1">_xlfn.NORM.INV(RAND(),VAR!$F$6,VAR!$F$7)</f>
        <v>1.5269994968058915E-2</v>
      </c>
    </row>
    <row r="6798" spans="27:36" x14ac:dyDescent="0.25">
      <c r="AA6798" s="32" t="s">
        <v>4849</v>
      </c>
      <c r="AB6798">
        <v>27.75</v>
      </c>
      <c r="AC6798">
        <f t="shared" si="220"/>
        <v>-0.84926670287887018</v>
      </c>
      <c r="AD6798" s="42">
        <v>-1.8394057304563116E-2</v>
      </c>
      <c r="AF6798" s="32" t="s">
        <v>4849</v>
      </c>
      <c r="AG6798">
        <v>27.75</v>
      </c>
      <c r="AH6798">
        <f t="shared" si="221"/>
        <v>-0.84926670287887018</v>
      </c>
      <c r="AI6798" s="180">
        <v>-1.8394057304563116E-2</v>
      </c>
      <c r="AJ6798" s="42">
        <f ca="1">_xlfn.NORM.INV(RAND(),VAR!$F$6,VAR!$F$7)</f>
        <v>6.8363762216638018E-3</v>
      </c>
    </row>
    <row r="6799" spans="27:36" x14ac:dyDescent="0.25">
      <c r="AA6799" s="32" t="s">
        <v>2418</v>
      </c>
      <c r="AB6799">
        <v>184.1</v>
      </c>
      <c r="AC6799">
        <f t="shared" si="220"/>
        <v>-0.36676641557458811</v>
      </c>
      <c r="AD6799" s="42">
        <v>-1.8395094641429077E-2</v>
      </c>
      <c r="AF6799" s="32" t="s">
        <v>2418</v>
      </c>
      <c r="AG6799">
        <v>184.1</v>
      </c>
      <c r="AH6799">
        <f t="shared" si="221"/>
        <v>-0.36676641557458811</v>
      </c>
      <c r="AI6799" s="180">
        <v>-1.8395094641429077E-2</v>
      </c>
      <c r="AJ6799" s="42">
        <f ca="1">_xlfn.NORM.INV(RAND(),VAR!$F$6,VAR!$F$7)</f>
        <v>1.969940913102429E-2</v>
      </c>
    </row>
    <row r="6800" spans="27:36" x14ac:dyDescent="0.25">
      <c r="AA6800" s="32" t="s">
        <v>278</v>
      </c>
      <c r="AB6800">
        <v>290.73</v>
      </c>
      <c r="AC6800">
        <f t="shared" si="220"/>
        <v>0.28852546203962248</v>
      </c>
      <c r="AD6800" s="42">
        <v>-1.8400972381659719E-2</v>
      </c>
      <c r="AF6800" s="32" t="s">
        <v>278</v>
      </c>
      <c r="AG6800">
        <v>290.73</v>
      </c>
      <c r="AH6800">
        <f t="shared" si="221"/>
        <v>0.28852546203962248</v>
      </c>
      <c r="AI6800" s="180">
        <v>-1.8400972381659719E-2</v>
      </c>
      <c r="AJ6800" s="42">
        <f ca="1">_xlfn.NORM.INV(RAND(),VAR!$F$6,VAR!$F$7)</f>
        <v>3.3765260021449701E-2</v>
      </c>
    </row>
    <row r="6801" spans="27:36" x14ac:dyDescent="0.25">
      <c r="AA6801" s="32" t="s">
        <v>2367</v>
      </c>
      <c r="AB6801">
        <v>225.63</v>
      </c>
      <c r="AC6801">
        <f t="shared" si="220"/>
        <v>4.0375083724045542</v>
      </c>
      <c r="AD6801" s="42">
        <v>-1.8402505873140296E-2</v>
      </c>
      <c r="AF6801" s="32" t="s">
        <v>2367</v>
      </c>
      <c r="AG6801">
        <v>225.63</v>
      </c>
      <c r="AH6801">
        <f t="shared" si="221"/>
        <v>4.0375083724045542</v>
      </c>
      <c r="AI6801" s="180">
        <v>-1.8402505873140296E-2</v>
      </c>
      <c r="AJ6801" s="42">
        <f ca="1">_xlfn.NORM.INV(RAND(),VAR!$F$6,VAR!$F$7)</f>
        <v>-1.9259763516343269E-2</v>
      </c>
    </row>
    <row r="6802" spans="27:36" x14ac:dyDescent="0.25">
      <c r="AA6802" s="32" t="s">
        <v>4310</v>
      </c>
      <c r="AB6802">
        <v>44.79</v>
      </c>
      <c r="AC6802">
        <f t="shared" si="220"/>
        <v>-0.32239031770045379</v>
      </c>
      <c r="AD6802" s="42">
        <v>-1.8408941485864583E-2</v>
      </c>
      <c r="AF6802" s="32" t="s">
        <v>4310</v>
      </c>
      <c r="AG6802">
        <v>44.79</v>
      </c>
      <c r="AH6802">
        <f t="shared" si="221"/>
        <v>-0.32239031770045379</v>
      </c>
      <c r="AI6802" s="180">
        <v>-1.8408941485864583E-2</v>
      </c>
      <c r="AJ6802" s="42">
        <f ca="1">_xlfn.NORM.INV(RAND(),VAR!$F$6,VAR!$F$7)</f>
        <v>3.2404966983427277E-2</v>
      </c>
    </row>
    <row r="6803" spans="27:36" x14ac:dyDescent="0.25">
      <c r="AA6803" s="32" t="s">
        <v>3981</v>
      </c>
      <c r="AB6803">
        <v>66.099999999999994</v>
      </c>
      <c r="AC6803">
        <f t="shared" si="220"/>
        <v>-0.16031504065040658</v>
      </c>
      <c r="AD6803" s="42">
        <v>-1.8414018414018574E-2</v>
      </c>
      <c r="AF6803" s="32" t="s">
        <v>3981</v>
      </c>
      <c r="AG6803">
        <v>66.099999999999994</v>
      </c>
      <c r="AH6803">
        <f t="shared" si="221"/>
        <v>-0.16031504065040658</v>
      </c>
      <c r="AI6803" s="180">
        <v>-1.8414018414018574E-2</v>
      </c>
      <c r="AJ6803" s="42">
        <f ca="1">_xlfn.NORM.INV(RAND(),VAR!$F$6,VAR!$F$7)</f>
        <v>1.3262910657249249E-3</v>
      </c>
    </row>
    <row r="6804" spans="27:36" x14ac:dyDescent="0.25">
      <c r="AA6804" s="32" t="s">
        <v>3780</v>
      </c>
      <c r="AB6804">
        <v>78.72</v>
      </c>
      <c r="AC6804">
        <f t="shared" si="220"/>
        <v>0.18465011286681698</v>
      </c>
      <c r="AD6804" s="42">
        <v>-1.8453865336658382E-2</v>
      </c>
      <c r="AF6804" s="32" t="s">
        <v>3780</v>
      </c>
      <c r="AG6804">
        <v>78.72</v>
      </c>
      <c r="AH6804">
        <f t="shared" si="221"/>
        <v>0.18465011286681698</v>
      </c>
      <c r="AI6804" s="180">
        <v>-1.8453865336658382E-2</v>
      </c>
      <c r="AJ6804" s="42">
        <f ca="1">_xlfn.NORM.INV(RAND(),VAR!$F$6,VAR!$F$7)</f>
        <v>-1.9772364960924799E-2</v>
      </c>
    </row>
    <row r="6805" spans="27:36" x14ac:dyDescent="0.25">
      <c r="AA6805" s="32" t="s">
        <v>3916</v>
      </c>
      <c r="AB6805">
        <v>66.45</v>
      </c>
      <c r="AC6805">
        <f t="shared" si="220"/>
        <v>-0.81140375773400697</v>
      </c>
      <c r="AD6805" s="42">
        <v>-1.846381093057603E-2</v>
      </c>
      <c r="AF6805" s="32" t="s">
        <v>3916</v>
      </c>
      <c r="AG6805">
        <v>66.45</v>
      </c>
      <c r="AH6805">
        <f t="shared" si="221"/>
        <v>-0.81140375773400697</v>
      </c>
      <c r="AI6805" s="180">
        <v>-1.846381093057603E-2</v>
      </c>
      <c r="AJ6805" s="42">
        <f ca="1">_xlfn.NORM.INV(RAND(),VAR!$F$6,VAR!$F$7)</f>
        <v>-7.9653430647355587E-3</v>
      </c>
    </row>
    <row r="6806" spans="27:36" x14ac:dyDescent="0.25">
      <c r="AA6806" s="32" t="s">
        <v>943</v>
      </c>
      <c r="AB6806">
        <v>352.34</v>
      </c>
      <c r="AC6806">
        <f t="shared" si="220"/>
        <v>1.1324214730981055</v>
      </c>
      <c r="AD6806" s="42">
        <v>-1.8469509986907107E-2</v>
      </c>
      <c r="AF6806" s="32" t="s">
        <v>943</v>
      </c>
      <c r="AG6806">
        <v>352.34</v>
      </c>
      <c r="AH6806">
        <f t="shared" si="221"/>
        <v>1.1324214730981055</v>
      </c>
      <c r="AI6806" s="180">
        <v>-1.8469509986907107E-2</v>
      </c>
      <c r="AJ6806" s="42">
        <f ca="1">_xlfn.NORM.INV(RAND(),VAR!$F$6,VAR!$F$7)</f>
        <v>-7.8187430822218122E-3</v>
      </c>
    </row>
    <row r="6807" spans="27:36" x14ac:dyDescent="0.25">
      <c r="AA6807" s="32" t="s">
        <v>1357</v>
      </c>
      <c r="AB6807">
        <v>165.23</v>
      </c>
      <c r="AC6807">
        <f t="shared" si="220"/>
        <v>1.6181270797021075</v>
      </c>
      <c r="AD6807" s="42">
        <v>-1.8474515860758101E-2</v>
      </c>
      <c r="AF6807" s="32" t="s">
        <v>1357</v>
      </c>
      <c r="AG6807">
        <v>165.23</v>
      </c>
      <c r="AH6807">
        <f t="shared" si="221"/>
        <v>1.6181270797021075</v>
      </c>
      <c r="AI6807" s="180">
        <v>-1.8474515860758101E-2</v>
      </c>
      <c r="AJ6807" s="42">
        <f ca="1">_xlfn.NORM.INV(RAND(),VAR!$F$6,VAR!$F$7)</f>
        <v>-1.286441674114109E-2</v>
      </c>
    </row>
    <row r="6808" spans="27:36" x14ac:dyDescent="0.25">
      <c r="AA6808" s="32" t="s">
        <v>3947</v>
      </c>
      <c r="AB6808">
        <v>63.11</v>
      </c>
      <c r="AC6808">
        <f t="shared" si="220"/>
        <v>18.845911949685533</v>
      </c>
      <c r="AD6808" s="42">
        <v>-1.8506998444789979E-2</v>
      </c>
      <c r="AF6808" s="32" t="s">
        <v>3947</v>
      </c>
      <c r="AG6808">
        <v>63.11</v>
      </c>
      <c r="AH6808">
        <f t="shared" si="221"/>
        <v>18.845911949685533</v>
      </c>
      <c r="AI6808" s="180">
        <v>-1.8506998444789979E-2</v>
      </c>
      <c r="AJ6808" s="42">
        <f ca="1">_xlfn.NORM.INV(RAND(),VAR!$F$6,VAR!$F$7)</f>
        <v>1.013350393878816E-2</v>
      </c>
    </row>
    <row r="6809" spans="27:36" x14ac:dyDescent="0.25">
      <c r="AA6809" s="32" t="s">
        <v>7589</v>
      </c>
      <c r="AB6809">
        <v>3.18</v>
      </c>
      <c r="AC6809">
        <f t="shared" si="220"/>
        <v>-0.96426564782559843</v>
      </c>
      <c r="AD6809" s="42">
        <v>-1.851851851851849E-2</v>
      </c>
      <c r="AF6809" s="32" t="s">
        <v>7589</v>
      </c>
      <c r="AG6809">
        <v>3.18</v>
      </c>
      <c r="AH6809">
        <f t="shared" si="221"/>
        <v>-0.96426564782559843</v>
      </c>
      <c r="AI6809" s="180">
        <v>-1.851851851851849E-2</v>
      </c>
      <c r="AJ6809" s="42">
        <f ca="1">_xlfn.NORM.INV(RAND(),VAR!$F$6,VAR!$F$7)</f>
        <v>2.2335511761894428E-2</v>
      </c>
    </row>
    <row r="6810" spans="27:36" x14ac:dyDescent="0.25">
      <c r="AA6810" s="32" t="s">
        <v>3666</v>
      </c>
      <c r="AB6810">
        <v>88.99</v>
      </c>
      <c r="AC6810">
        <f t="shared" si="220"/>
        <v>0.7695366872141578</v>
      </c>
      <c r="AD6810" s="42">
        <v>-1.8528730561376494E-2</v>
      </c>
      <c r="AF6810" s="32" t="s">
        <v>3666</v>
      </c>
      <c r="AG6810">
        <v>88.99</v>
      </c>
      <c r="AH6810">
        <f t="shared" si="221"/>
        <v>0.7695366872141578</v>
      </c>
      <c r="AI6810" s="180">
        <v>-1.8528730561376494E-2</v>
      </c>
      <c r="AJ6810" s="42">
        <f ca="1">_xlfn.NORM.INV(RAND(),VAR!$F$6,VAR!$F$7)</f>
        <v>-1.4348414636401822E-2</v>
      </c>
    </row>
    <row r="6811" spans="27:36" x14ac:dyDescent="0.25">
      <c r="AA6811" s="32" t="s">
        <v>4243</v>
      </c>
      <c r="AB6811">
        <v>50.29</v>
      </c>
      <c r="AC6811">
        <f t="shared" si="220"/>
        <v>6.9321766561514195</v>
      </c>
      <c r="AD6811" s="42">
        <v>-1.8540202966432551E-2</v>
      </c>
      <c r="AF6811" s="32" t="s">
        <v>4243</v>
      </c>
      <c r="AG6811">
        <v>50.29</v>
      </c>
      <c r="AH6811">
        <f t="shared" si="221"/>
        <v>6.9321766561514195</v>
      </c>
      <c r="AI6811" s="180">
        <v>-1.8540202966432551E-2</v>
      </c>
      <c r="AJ6811" s="42">
        <f ca="1">_xlfn.NORM.INV(RAND(),VAR!$F$6,VAR!$F$7)</f>
        <v>-2.2369495761442322E-2</v>
      </c>
    </row>
    <row r="6812" spans="27:36" x14ac:dyDescent="0.25">
      <c r="AA6812" s="32" t="s">
        <v>7276</v>
      </c>
      <c r="AB6812">
        <v>6.34</v>
      </c>
      <c r="AC6812">
        <f t="shared" si="220"/>
        <v>-0.98576144811013544</v>
      </c>
      <c r="AD6812" s="42">
        <v>-1.8575851393188847E-2</v>
      </c>
      <c r="AF6812" s="32" t="s">
        <v>7276</v>
      </c>
      <c r="AG6812">
        <v>6.34</v>
      </c>
      <c r="AH6812">
        <f t="shared" si="221"/>
        <v>-0.98576144811013544</v>
      </c>
      <c r="AI6812" s="180">
        <v>-1.8575851393188847E-2</v>
      </c>
      <c r="AJ6812" s="42">
        <f ca="1">_xlfn.NORM.INV(RAND(),VAR!$F$6,VAR!$F$7)</f>
        <v>-1.1041838179747099E-2</v>
      </c>
    </row>
    <row r="6813" spans="27:36" x14ac:dyDescent="0.25">
      <c r="AA6813" s="32" t="s">
        <v>646</v>
      </c>
      <c r="AB6813">
        <v>445.27</v>
      </c>
      <c r="AC6813">
        <f t="shared" si="220"/>
        <v>0.26504346837888515</v>
      </c>
      <c r="AD6813" s="42">
        <v>-1.85805598413048E-2</v>
      </c>
      <c r="AF6813" s="32" t="s">
        <v>646</v>
      </c>
      <c r="AG6813">
        <v>445.27</v>
      </c>
      <c r="AH6813">
        <f t="shared" si="221"/>
        <v>0.26504346837888515</v>
      </c>
      <c r="AI6813" s="180">
        <v>-1.85805598413048E-2</v>
      </c>
      <c r="AJ6813" s="42">
        <f ca="1">_xlfn.NORM.INV(RAND(),VAR!$F$6,VAR!$F$7)</f>
        <v>-1.1427259412994151E-2</v>
      </c>
    </row>
    <row r="6814" spans="27:36" x14ac:dyDescent="0.25">
      <c r="AA6814" s="32" t="s">
        <v>195</v>
      </c>
      <c r="AB6814">
        <v>351.98</v>
      </c>
      <c r="AC6814">
        <f t="shared" si="220"/>
        <v>22.020274689339441</v>
      </c>
      <c r="AD6814" s="42">
        <v>-1.8597518472047825E-2</v>
      </c>
      <c r="AF6814" s="32" t="s">
        <v>195</v>
      </c>
      <c r="AG6814">
        <v>351.98</v>
      </c>
      <c r="AH6814">
        <f t="shared" si="221"/>
        <v>22.020274689339441</v>
      </c>
      <c r="AI6814" s="180">
        <v>-1.8597518472047825E-2</v>
      </c>
      <c r="AJ6814" s="42">
        <f ca="1">_xlfn.NORM.INV(RAND(),VAR!$F$6,VAR!$F$7)</f>
        <v>1.0054821330056677E-2</v>
      </c>
    </row>
    <row r="6815" spans="27:36" x14ac:dyDescent="0.25">
      <c r="AA6815" s="32" t="s">
        <v>5431</v>
      </c>
      <c r="AB6815">
        <v>15.29</v>
      </c>
      <c r="AC6815">
        <f t="shared" si="220"/>
        <v>-0.47257675060365645</v>
      </c>
      <c r="AD6815" s="42">
        <v>-1.8613607188703529E-2</v>
      </c>
      <c r="AF6815" s="32" t="s">
        <v>5431</v>
      </c>
      <c r="AG6815">
        <v>15.29</v>
      </c>
      <c r="AH6815">
        <f t="shared" si="221"/>
        <v>-0.47257675060365645</v>
      </c>
      <c r="AI6815" s="180">
        <v>-1.8613607188703529E-2</v>
      </c>
      <c r="AJ6815" s="42">
        <f ca="1">_xlfn.NORM.INV(RAND(),VAR!$F$6,VAR!$F$7)</f>
        <v>-3.0413012472112019E-2</v>
      </c>
    </row>
    <row r="6816" spans="27:36" x14ac:dyDescent="0.25">
      <c r="AA6816" s="32" t="s">
        <v>4851</v>
      </c>
      <c r="AB6816">
        <v>28.99</v>
      </c>
      <c r="AC6816">
        <f t="shared" si="220"/>
        <v>4.5009487666034156</v>
      </c>
      <c r="AD6816" s="42">
        <v>-1.8618821936357555E-2</v>
      </c>
      <c r="AF6816" s="32" t="s">
        <v>4851</v>
      </c>
      <c r="AG6816">
        <v>28.99</v>
      </c>
      <c r="AH6816">
        <f t="shared" si="221"/>
        <v>4.5009487666034156</v>
      </c>
      <c r="AI6816" s="180">
        <v>-1.8618821936357555E-2</v>
      </c>
      <c r="AJ6816" s="42">
        <f ca="1">_xlfn.NORM.INV(RAND(),VAR!$F$6,VAR!$F$7)</f>
        <v>8.7412571873383114E-4</v>
      </c>
    </row>
    <row r="6817" spans="27:36" x14ac:dyDescent="0.25">
      <c r="AA6817" s="32" t="s">
        <v>7395</v>
      </c>
      <c r="AB6817">
        <v>5.27</v>
      </c>
      <c r="AC6817">
        <f t="shared" si="220"/>
        <v>0.66772151898734156</v>
      </c>
      <c r="AD6817" s="42">
        <v>-1.862197392923659E-2</v>
      </c>
      <c r="AF6817" s="32" t="s">
        <v>7395</v>
      </c>
      <c r="AG6817">
        <v>5.27</v>
      </c>
      <c r="AH6817">
        <f t="shared" si="221"/>
        <v>0.66772151898734156</v>
      </c>
      <c r="AI6817" s="180">
        <v>-1.862197392923659E-2</v>
      </c>
      <c r="AJ6817" s="42">
        <f ca="1">_xlfn.NORM.INV(RAND(),VAR!$F$6,VAR!$F$7)</f>
        <v>2.7697224882796665E-2</v>
      </c>
    </row>
    <row r="6818" spans="27:36" x14ac:dyDescent="0.25">
      <c r="AA6818" s="32" t="s">
        <v>7597</v>
      </c>
      <c r="AB6818">
        <v>3.16</v>
      </c>
      <c r="AC6818">
        <f t="shared" si="220"/>
        <v>-0.97909084893800036</v>
      </c>
      <c r="AD6818" s="42">
        <v>-1.8633540372670843E-2</v>
      </c>
      <c r="AF6818" s="32" t="s">
        <v>7597</v>
      </c>
      <c r="AG6818">
        <v>3.16</v>
      </c>
      <c r="AH6818">
        <f t="shared" si="221"/>
        <v>-0.97909084893800036</v>
      </c>
      <c r="AI6818" s="180">
        <v>-1.8633540372670843E-2</v>
      </c>
      <c r="AJ6818" s="42">
        <f ca="1">_xlfn.NORM.INV(RAND(),VAR!$F$6,VAR!$F$7)</f>
        <v>7.3024147896206043E-3</v>
      </c>
    </row>
    <row r="6819" spans="27:36" x14ac:dyDescent="0.25">
      <c r="AA6819" s="32" t="s">
        <v>2980</v>
      </c>
      <c r="AB6819">
        <v>151.13</v>
      </c>
      <c r="AC6819">
        <f t="shared" si="220"/>
        <v>2.8289840385102609</v>
      </c>
      <c r="AD6819" s="42">
        <v>-1.8636363636363673E-2</v>
      </c>
      <c r="AF6819" s="32" t="s">
        <v>2980</v>
      </c>
      <c r="AG6819">
        <v>151.13</v>
      </c>
      <c r="AH6819">
        <f t="shared" si="221"/>
        <v>2.8289840385102609</v>
      </c>
      <c r="AI6819" s="180">
        <v>-1.8636363636363673E-2</v>
      </c>
      <c r="AJ6819" s="42">
        <f ca="1">_xlfn.NORM.INV(RAND(),VAR!$F$6,VAR!$F$7)</f>
        <v>-6.6797159375689176E-3</v>
      </c>
    </row>
    <row r="6820" spans="27:36" x14ac:dyDescent="0.25">
      <c r="AA6820" s="32" t="s">
        <v>4602</v>
      </c>
      <c r="AB6820">
        <v>39.47</v>
      </c>
      <c r="AC6820">
        <f t="shared" si="220"/>
        <v>-0.69929910102087467</v>
      </c>
      <c r="AD6820" s="42">
        <v>-1.8647439085032302E-2</v>
      </c>
      <c r="AF6820" s="32" t="s">
        <v>4602</v>
      </c>
      <c r="AG6820">
        <v>39.47</v>
      </c>
      <c r="AH6820">
        <f t="shared" si="221"/>
        <v>-0.69929910102087467</v>
      </c>
      <c r="AI6820" s="180">
        <v>-1.8647439085032302E-2</v>
      </c>
      <c r="AJ6820" s="42">
        <f ca="1">_xlfn.NORM.INV(RAND(),VAR!$F$6,VAR!$F$7)</f>
        <v>7.7170653022242009E-3</v>
      </c>
    </row>
    <row r="6821" spans="27:36" x14ac:dyDescent="0.25">
      <c r="AA6821" s="32" t="s">
        <v>1575</v>
      </c>
      <c r="AB6821">
        <v>131.26</v>
      </c>
      <c r="AC6821">
        <f t="shared" si="220"/>
        <v>-0.51527013552937706</v>
      </c>
      <c r="AD6821" s="42">
        <v>-1.8690191387559785E-2</v>
      </c>
      <c r="AF6821" s="32" t="s">
        <v>1575</v>
      </c>
      <c r="AG6821">
        <v>131.26</v>
      </c>
      <c r="AH6821">
        <f t="shared" si="221"/>
        <v>-0.51527013552937706</v>
      </c>
      <c r="AI6821" s="180">
        <v>-1.8690191387559785E-2</v>
      </c>
      <c r="AJ6821" s="42">
        <f ca="1">_xlfn.NORM.INV(RAND(),VAR!$F$6,VAR!$F$7)</f>
        <v>2.9454391844584735E-2</v>
      </c>
    </row>
    <row r="6822" spans="27:36" x14ac:dyDescent="0.25">
      <c r="AA6822" s="32" t="s">
        <v>1084</v>
      </c>
      <c r="AB6822">
        <v>270.79000000000002</v>
      </c>
      <c r="AC6822">
        <f t="shared" si="220"/>
        <v>-0.28423028124339178</v>
      </c>
      <c r="AD6822" s="42">
        <v>-1.8699039681101537E-2</v>
      </c>
      <c r="AF6822" s="32" t="s">
        <v>1084</v>
      </c>
      <c r="AG6822">
        <v>270.79000000000002</v>
      </c>
      <c r="AH6822">
        <f t="shared" si="221"/>
        <v>-0.28423028124339178</v>
      </c>
      <c r="AI6822" s="180">
        <v>-1.8699039681101537E-2</v>
      </c>
      <c r="AJ6822" s="42">
        <f ca="1">_xlfn.NORM.INV(RAND(),VAR!$F$6,VAR!$F$7)</f>
        <v>-1.4434422604284989E-3</v>
      </c>
    </row>
    <row r="6823" spans="27:36" x14ac:dyDescent="0.25">
      <c r="AA6823" s="32" t="s">
        <v>856</v>
      </c>
      <c r="AB6823">
        <v>378.32</v>
      </c>
      <c r="AC6823">
        <f t="shared" si="220"/>
        <v>31.783362218370883</v>
      </c>
      <c r="AD6823" s="42">
        <v>-1.8701527766970094E-2</v>
      </c>
      <c r="AF6823" s="32" t="s">
        <v>856</v>
      </c>
      <c r="AG6823">
        <v>378.32</v>
      </c>
      <c r="AH6823">
        <f t="shared" si="221"/>
        <v>31.783362218370883</v>
      </c>
      <c r="AI6823" s="180">
        <v>-1.8701527766970094E-2</v>
      </c>
      <c r="AJ6823" s="42">
        <f ca="1">_xlfn.NORM.INV(RAND(),VAR!$F$6,VAR!$F$7)</f>
        <v>-5.6141778408819107E-3</v>
      </c>
    </row>
    <row r="6824" spans="27:36" x14ac:dyDescent="0.25">
      <c r="AA6824" s="32" t="s">
        <v>6918</v>
      </c>
      <c r="AB6824">
        <v>11.54</v>
      </c>
      <c r="AC6824">
        <f t="shared" si="220"/>
        <v>0.37708830548925998</v>
      </c>
      <c r="AD6824" s="42">
        <v>-1.8707482993197355E-2</v>
      </c>
      <c r="AF6824" s="32" t="s">
        <v>6918</v>
      </c>
      <c r="AG6824">
        <v>11.54</v>
      </c>
      <c r="AH6824">
        <f t="shared" si="221"/>
        <v>0.37708830548925998</v>
      </c>
      <c r="AI6824" s="180">
        <v>-1.8707482993197355E-2</v>
      </c>
      <c r="AJ6824" s="42">
        <f ca="1">_xlfn.NORM.INV(RAND(),VAR!$F$6,VAR!$F$7)</f>
        <v>2.0177732470686337E-2</v>
      </c>
    </row>
    <row r="6825" spans="27:36" x14ac:dyDescent="0.25">
      <c r="AA6825" s="32" t="s">
        <v>6366</v>
      </c>
      <c r="AB6825">
        <v>8.3800000000000008</v>
      </c>
      <c r="AC6825">
        <f t="shared" si="220"/>
        <v>1.6687898089171975</v>
      </c>
      <c r="AD6825" s="42">
        <v>-1.8735362997657878E-2</v>
      </c>
      <c r="AF6825" s="32" t="s">
        <v>6366</v>
      </c>
      <c r="AG6825">
        <v>8.3800000000000008</v>
      </c>
      <c r="AH6825">
        <f t="shared" si="221"/>
        <v>1.6687898089171975</v>
      </c>
      <c r="AI6825" s="180">
        <v>-1.8735362997657878E-2</v>
      </c>
      <c r="AJ6825" s="42">
        <f ca="1">_xlfn.NORM.INV(RAND(),VAR!$F$6,VAR!$F$7)</f>
        <v>-8.9181448118537902E-3</v>
      </c>
    </row>
    <row r="6826" spans="27:36" x14ac:dyDescent="0.25">
      <c r="AA6826" s="32" t="s">
        <v>7661</v>
      </c>
      <c r="AB6826">
        <v>3.14</v>
      </c>
      <c r="AC6826">
        <f t="shared" si="220"/>
        <v>-0.87220187220187217</v>
      </c>
      <c r="AD6826" s="42">
        <v>-1.8750000000000044E-2</v>
      </c>
      <c r="AF6826" s="32" t="s">
        <v>7661</v>
      </c>
      <c r="AG6826">
        <v>3.14</v>
      </c>
      <c r="AH6826">
        <f t="shared" si="221"/>
        <v>-0.87220187220187217</v>
      </c>
      <c r="AI6826" s="180">
        <v>-1.8750000000000044E-2</v>
      </c>
      <c r="AJ6826" s="42">
        <f ca="1">_xlfn.NORM.INV(RAND(),VAR!$F$6,VAR!$F$7)</f>
        <v>-2.3061912129303589E-2</v>
      </c>
    </row>
    <row r="6827" spans="27:36" x14ac:dyDescent="0.25">
      <c r="AA6827" s="32" t="s">
        <v>5207</v>
      </c>
      <c r="AB6827">
        <v>24.57</v>
      </c>
      <c r="AC6827">
        <f t="shared" si="220"/>
        <v>1.9460431654676258</v>
      </c>
      <c r="AD6827" s="42">
        <v>-1.8769968051118191E-2</v>
      </c>
      <c r="AF6827" s="32" t="s">
        <v>5207</v>
      </c>
      <c r="AG6827">
        <v>24.57</v>
      </c>
      <c r="AH6827">
        <f t="shared" si="221"/>
        <v>1.9460431654676258</v>
      </c>
      <c r="AI6827" s="180">
        <v>-1.8769968051118191E-2</v>
      </c>
      <c r="AJ6827" s="42">
        <f ca="1">_xlfn.NORM.INV(RAND(),VAR!$F$6,VAR!$F$7)</f>
        <v>2.7208051109483572E-2</v>
      </c>
    </row>
    <row r="6828" spans="27:36" x14ac:dyDescent="0.25">
      <c r="AA6828" s="32" t="s">
        <v>6457</v>
      </c>
      <c r="AB6828">
        <v>8.34</v>
      </c>
      <c r="AC6828">
        <f t="shared" si="220"/>
        <v>-0.27161572052401739</v>
      </c>
      <c r="AD6828" s="42">
        <v>-1.8823529411764683E-2</v>
      </c>
      <c r="AF6828" s="32" t="s">
        <v>6457</v>
      </c>
      <c r="AG6828">
        <v>8.34</v>
      </c>
      <c r="AH6828">
        <f t="shared" si="221"/>
        <v>-0.27161572052401739</v>
      </c>
      <c r="AI6828" s="180">
        <v>-1.8823529411764683E-2</v>
      </c>
      <c r="AJ6828" s="42">
        <f ca="1">_xlfn.NORM.INV(RAND(),VAR!$F$6,VAR!$F$7)</f>
        <v>-2.3778746071771613E-2</v>
      </c>
    </row>
    <row r="6829" spans="27:36" x14ac:dyDescent="0.25">
      <c r="AA6829" s="32" t="s">
        <v>5722</v>
      </c>
      <c r="AB6829">
        <v>11.45</v>
      </c>
      <c r="AC6829">
        <f t="shared" si="220"/>
        <v>0.29818594104308382</v>
      </c>
      <c r="AD6829" s="42">
        <v>-1.8851756640959727E-2</v>
      </c>
      <c r="AF6829" s="32" t="s">
        <v>5722</v>
      </c>
      <c r="AG6829">
        <v>11.45</v>
      </c>
      <c r="AH6829">
        <f t="shared" si="221"/>
        <v>0.29818594104308382</v>
      </c>
      <c r="AI6829" s="180">
        <v>-1.8851756640959727E-2</v>
      </c>
      <c r="AJ6829" s="42">
        <f ca="1">_xlfn.NORM.INV(RAND(),VAR!$F$6,VAR!$F$7)</f>
        <v>8.6600170550085263E-3</v>
      </c>
    </row>
    <row r="6830" spans="27:36" x14ac:dyDescent="0.25">
      <c r="AA6830" s="32" t="s">
        <v>5784</v>
      </c>
      <c r="AB6830">
        <v>8.82</v>
      </c>
      <c r="AC6830">
        <f t="shared" si="220"/>
        <v>-0.75342465753424659</v>
      </c>
      <c r="AD6830" s="42">
        <v>-1.8909899888765236E-2</v>
      </c>
      <c r="AF6830" s="32" t="s">
        <v>5784</v>
      </c>
      <c r="AG6830">
        <v>8.82</v>
      </c>
      <c r="AH6830">
        <f t="shared" si="221"/>
        <v>-0.75342465753424659</v>
      </c>
      <c r="AI6830" s="180">
        <v>-1.8909899888765236E-2</v>
      </c>
      <c r="AJ6830" s="42">
        <f ca="1">_xlfn.NORM.INV(RAND(),VAR!$F$6,VAR!$F$7)</f>
        <v>-1.1533490829961572E-2</v>
      </c>
    </row>
    <row r="6831" spans="27:36" x14ac:dyDescent="0.25">
      <c r="AA6831" s="32" t="s">
        <v>4684</v>
      </c>
      <c r="AB6831">
        <v>35.770000000000003</v>
      </c>
      <c r="AC6831">
        <f t="shared" si="220"/>
        <v>-0.89977584757635187</v>
      </c>
      <c r="AD6831" s="42">
        <v>-1.892484914975312E-2</v>
      </c>
      <c r="AF6831" s="32" t="s">
        <v>4684</v>
      </c>
      <c r="AG6831">
        <v>35.770000000000003</v>
      </c>
      <c r="AH6831">
        <f t="shared" si="221"/>
        <v>-0.89977584757635187</v>
      </c>
      <c r="AI6831" s="180">
        <v>-1.892484914975312E-2</v>
      </c>
      <c r="AJ6831" s="42">
        <f ca="1">_xlfn.NORM.INV(RAND(),VAR!$F$6,VAR!$F$7)</f>
        <v>-5.6297178532266181E-3</v>
      </c>
    </row>
    <row r="6832" spans="27:36" x14ac:dyDescent="0.25">
      <c r="AA6832" s="32" t="s">
        <v>751</v>
      </c>
      <c r="AB6832">
        <v>356.9</v>
      </c>
      <c r="AC6832">
        <f t="shared" si="220"/>
        <v>0.27518936687151641</v>
      </c>
      <c r="AD6832" s="42">
        <v>-1.8939498062068849E-2</v>
      </c>
      <c r="AF6832" s="32" t="s">
        <v>751</v>
      </c>
      <c r="AG6832">
        <v>356.9</v>
      </c>
      <c r="AH6832">
        <f t="shared" si="221"/>
        <v>0.27518936687151641</v>
      </c>
      <c r="AI6832" s="180">
        <v>-1.8939498062068849E-2</v>
      </c>
      <c r="AJ6832" s="42">
        <f ca="1">_xlfn.NORM.INV(RAND(),VAR!$F$6,VAR!$F$7)</f>
        <v>-1.1934848876263606E-2</v>
      </c>
    </row>
    <row r="6833" spans="27:36" x14ac:dyDescent="0.25">
      <c r="AA6833" s="32" t="s">
        <v>1042</v>
      </c>
      <c r="AB6833">
        <v>279.88</v>
      </c>
      <c r="AC6833">
        <f t="shared" si="220"/>
        <v>3.0386724386724389</v>
      </c>
      <c r="AD6833" s="42">
        <v>-1.8963160293035242E-2</v>
      </c>
      <c r="AF6833" s="32" t="s">
        <v>1042</v>
      </c>
      <c r="AG6833">
        <v>279.88</v>
      </c>
      <c r="AH6833">
        <f t="shared" si="221"/>
        <v>3.0386724386724389</v>
      </c>
      <c r="AI6833" s="180">
        <v>-1.8963160293035242E-2</v>
      </c>
      <c r="AJ6833" s="42">
        <f ca="1">_xlfn.NORM.INV(RAND(),VAR!$F$6,VAR!$F$7)</f>
        <v>6.8412399105369469E-3</v>
      </c>
    </row>
    <row r="6834" spans="27:36" x14ac:dyDescent="0.25">
      <c r="AA6834" s="32" t="s">
        <v>4029</v>
      </c>
      <c r="AB6834">
        <v>69.3</v>
      </c>
      <c r="AC6834">
        <f t="shared" si="220"/>
        <v>1.097457627118644</v>
      </c>
      <c r="AD6834" s="42">
        <v>-1.8969422423556148E-2</v>
      </c>
      <c r="AF6834" s="32" t="s">
        <v>4029</v>
      </c>
      <c r="AG6834">
        <v>69.3</v>
      </c>
      <c r="AH6834">
        <f t="shared" si="221"/>
        <v>1.097457627118644</v>
      </c>
      <c r="AI6834" s="180">
        <v>-1.8969422423556148E-2</v>
      </c>
      <c r="AJ6834" s="42">
        <f ca="1">_xlfn.NORM.INV(RAND(),VAR!$F$6,VAR!$F$7)</f>
        <v>2.4281857258132498E-2</v>
      </c>
    </row>
    <row r="6835" spans="27:36" x14ac:dyDescent="0.25">
      <c r="AA6835" s="32" t="s">
        <v>5020</v>
      </c>
      <c r="AB6835">
        <v>33.04</v>
      </c>
      <c r="AC6835">
        <f t="shared" si="220"/>
        <v>-0.81391157420444948</v>
      </c>
      <c r="AD6835" s="42">
        <v>-1.9002375296912177E-2</v>
      </c>
      <c r="AF6835" s="32" t="s">
        <v>5020</v>
      </c>
      <c r="AG6835">
        <v>33.04</v>
      </c>
      <c r="AH6835">
        <f t="shared" si="221"/>
        <v>-0.81391157420444948</v>
      </c>
      <c r="AI6835" s="180">
        <v>-1.9002375296912177E-2</v>
      </c>
      <c r="AJ6835" s="42">
        <f ca="1">_xlfn.NORM.INV(RAND(),VAR!$F$6,VAR!$F$7)</f>
        <v>-3.5656312457601508E-2</v>
      </c>
    </row>
    <row r="6836" spans="27:36" x14ac:dyDescent="0.25">
      <c r="AA6836" s="32" t="s">
        <v>2193</v>
      </c>
      <c r="AB6836">
        <v>177.55</v>
      </c>
      <c r="AC6836">
        <f t="shared" si="220"/>
        <v>23.591412742382275</v>
      </c>
      <c r="AD6836" s="42">
        <v>-1.9006574948892241E-2</v>
      </c>
      <c r="AF6836" s="32" t="s">
        <v>2193</v>
      </c>
      <c r="AG6836">
        <v>177.55</v>
      </c>
      <c r="AH6836">
        <f t="shared" si="221"/>
        <v>23.591412742382275</v>
      </c>
      <c r="AI6836" s="180">
        <v>-1.9006574948892241E-2</v>
      </c>
      <c r="AJ6836" s="42">
        <f ca="1">_xlfn.NORM.INV(RAND(),VAR!$F$6,VAR!$F$7)</f>
        <v>2.1975924670785713E-2</v>
      </c>
    </row>
    <row r="6837" spans="27:36" x14ac:dyDescent="0.25">
      <c r="AA6837" s="32" t="s">
        <v>6239</v>
      </c>
      <c r="AB6837">
        <v>7.22</v>
      </c>
      <c r="AC6837">
        <f t="shared" si="220"/>
        <v>-0.93911283521673128</v>
      </c>
      <c r="AD6837" s="42">
        <v>-1.9021739130434812E-2</v>
      </c>
      <c r="AF6837" s="32" t="s">
        <v>6239</v>
      </c>
      <c r="AG6837">
        <v>7.22</v>
      </c>
      <c r="AH6837">
        <f t="shared" si="221"/>
        <v>-0.93911283521673128</v>
      </c>
      <c r="AI6837" s="180">
        <v>-1.9021739130434812E-2</v>
      </c>
      <c r="AJ6837" s="42">
        <f ca="1">_xlfn.NORM.INV(RAND(),VAR!$F$6,VAR!$F$7)</f>
        <v>6.5980688630339762E-3</v>
      </c>
    </row>
    <row r="6838" spans="27:36" x14ac:dyDescent="0.25">
      <c r="AA6838" s="32" t="s">
        <v>3430</v>
      </c>
      <c r="AB6838">
        <v>118.58</v>
      </c>
      <c r="AC6838">
        <f t="shared" si="220"/>
        <v>-0.15112033789104451</v>
      </c>
      <c r="AD6838" s="42">
        <v>-1.9027134348113761E-2</v>
      </c>
      <c r="AF6838" s="32" t="s">
        <v>3430</v>
      </c>
      <c r="AG6838">
        <v>118.58</v>
      </c>
      <c r="AH6838">
        <f t="shared" si="221"/>
        <v>-0.15112033789104451</v>
      </c>
      <c r="AI6838" s="180">
        <v>-1.9027134348113761E-2</v>
      </c>
      <c r="AJ6838" s="42">
        <f ca="1">_xlfn.NORM.INV(RAND(),VAR!$F$6,VAR!$F$7)</f>
        <v>2.0528595670495735E-2</v>
      </c>
    </row>
    <row r="6839" spans="27:36" x14ac:dyDescent="0.25">
      <c r="AA6839" s="32" t="s">
        <v>3328</v>
      </c>
      <c r="AB6839">
        <v>139.69</v>
      </c>
      <c r="AC6839">
        <f t="shared" si="220"/>
        <v>-0.20259162004795073</v>
      </c>
      <c r="AD6839" s="42">
        <v>-1.9030898876404523E-2</v>
      </c>
      <c r="AF6839" s="32" t="s">
        <v>3328</v>
      </c>
      <c r="AG6839">
        <v>139.69</v>
      </c>
      <c r="AH6839">
        <f t="shared" si="221"/>
        <v>-0.20259162004795073</v>
      </c>
      <c r="AI6839" s="180">
        <v>-1.9030898876404523E-2</v>
      </c>
      <c r="AJ6839" s="42">
        <f ca="1">_xlfn.NORM.INV(RAND(),VAR!$F$6,VAR!$F$7)</f>
        <v>-1.9571342431990109E-2</v>
      </c>
    </row>
    <row r="6840" spans="27:36" x14ac:dyDescent="0.25">
      <c r="AA6840" s="32" t="s">
        <v>1812</v>
      </c>
      <c r="AB6840">
        <v>175.18</v>
      </c>
      <c r="AC6840">
        <f t="shared" si="220"/>
        <v>1.2088009078300339</v>
      </c>
      <c r="AD6840" s="42">
        <v>-1.9039086123866067E-2</v>
      </c>
      <c r="AF6840" s="32" t="s">
        <v>1812</v>
      </c>
      <c r="AG6840">
        <v>175.18</v>
      </c>
      <c r="AH6840">
        <f t="shared" si="221"/>
        <v>1.2088009078300339</v>
      </c>
      <c r="AI6840" s="180">
        <v>-1.9039086123866067E-2</v>
      </c>
      <c r="AJ6840" s="42">
        <f ca="1">_xlfn.NORM.INV(RAND(),VAR!$F$6,VAR!$F$7)</f>
        <v>1.5197871293352804E-3</v>
      </c>
    </row>
    <row r="6841" spans="27:36" x14ac:dyDescent="0.25">
      <c r="AA6841" s="32" t="s">
        <v>3732</v>
      </c>
      <c r="AB6841">
        <v>79.31</v>
      </c>
      <c r="AC6841">
        <f t="shared" si="220"/>
        <v>10</v>
      </c>
      <c r="AD6841" s="42">
        <v>-1.904761904761898E-2</v>
      </c>
      <c r="AF6841" s="32" t="s">
        <v>3732</v>
      </c>
      <c r="AG6841">
        <v>79.31</v>
      </c>
      <c r="AH6841">
        <f t="shared" si="221"/>
        <v>10</v>
      </c>
      <c r="AI6841" s="180">
        <v>-1.904761904761898E-2</v>
      </c>
      <c r="AJ6841" s="42">
        <f ca="1">_xlfn.NORM.INV(RAND(),VAR!$F$6,VAR!$F$7)</f>
        <v>-2.4832988033217099E-2</v>
      </c>
    </row>
    <row r="6842" spans="27:36" x14ac:dyDescent="0.25">
      <c r="AA6842" s="32" t="s">
        <v>7040</v>
      </c>
      <c r="AB6842">
        <v>7.21</v>
      </c>
      <c r="AC6842">
        <f t="shared" si="220"/>
        <v>-0.125</v>
      </c>
      <c r="AD6842" s="42">
        <v>-1.904761904761898E-2</v>
      </c>
      <c r="AF6842" s="32" t="s">
        <v>7040</v>
      </c>
      <c r="AG6842">
        <v>7.21</v>
      </c>
      <c r="AH6842">
        <f t="shared" si="221"/>
        <v>-0.125</v>
      </c>
      <c r="AI6842" s="180">
        <v>-1.904761904761898E-2</v>
      </c>
      <c r="AJ6842" s="42">
        <f ca="1">_xlfn.NORM.INV(RAND(),VAR!$F$6,VAR!$F$7)</f>
        <v>1.1315314711294806E-2</v>
      </c>
    </row>
    <row r="6843" spans="27:36" x14ac:dyDescent="0.25">
      <c r="AA6843" s="32" t="s">
        <v>6610</v>
      </c>
      <c r="AB6843">
        <v>8.24</v>
      </c>
      <c r="AC6843">
        <f t="shared" si="220"/>
        <v>-0.95578687557010245</v>
      </c>
      <c r="AD6843" s="42">
        <v>-1.9047619047619091E-2</v>
      </c>
      <c r="AF6843" s="32" t="s">
        <v>6610</v>
      </c>
      <c r="AG6843">
        <v>8.24</v>
      </c>
      <c r="AH6843">
        <f t="shared" si="221"/>
        <v>-0.95578687557010245</v>
      </c>
      <c r="AI6843" s="180">
        <v>-1.9047619047619091E-2</v>
      </c>
      <c r="AJ6843" s="42">
        <f ca="1">_xlfn.NORM.INV(RAND(),VAR!$F$6,VAR!$F$7)</f>
        <v>-1.2535332119255418E-2</v>
      </c>
    </row>
    <row r="6844" spans="27:36" x14ac:dyDescent="0.25">
      <c r="AA6844" s="32" t="s">
        <v>2148</v>
      </c>
      <c r="AB6844">
        <v>186.37</v>
      </c>
      <c r="AC6844">
        <f t="shared" si="220"/>
        <v>2.8143675808432258</v>
      </c>
      <c r="AD6844" s="42">
        <v>-1.9053634401810626E-2</v>
      </c>
      <c r="AF6844" s="32" t="s">
        <v>2148</v>
      </c>
      <c r="AG6844">
        <v>186.37</v>
      </c>
      <c r="AH6844">
        <f t="shared" si="221"/>
        <v>2.8143675808432258</v>
      </c>
      <c r="AI6844" s="180">
        <v>-1.9053634401810626E-2</v>
      </c>
      <c r="AJ6844" s="42">
        <f ca="1">_xlfn.NORM.INV(RAND(),VAR!$F$6,VAR!$F$7)</f>
        <v>2.1459059836794185E-2</v>
      </c>
    </row>
    <row r="6845" spans="27:36" x14ac:dyDescent="0.25">
      <c r="AA6845" s="32" t="s">
        <v>4240</v>
      </c>
      <c r="AB6845">
        <v>48.86</v>
      </c>
      <c r="AC6845">
        <f t="shared" si="220"/>
        <v>3.7621832358674467</v>
      </c>
      <c r="AD6845" s="42">
        <v>-1.9072475406544886E-2</v>
      </c>
      <c r="AF6845" s="32" t="s">
        <v>4240</v>
      </c>
      <c r="AG6845">
        <v>48.86</v>
      </c>
      <c r="AH6845">
        <f t="shared" si="221"/>
        <v>3.7621832358674467</v>
      </c>
      <c r="AI6845" s="180">
        <v>-1.9072475406544886E-2</v>
      </c>
      <c r="AJ6845" s="42">
        <f ca="1">_xlfn.NORM.INV(RAND(),VAR!$F$6,VAR!$F$7)</f>
        <v>4.3517399729219329E-2</v>
      </c>
    </row>
    <row r="6846" spans="27:36" x14ac:dyDescent="0.25">
      <c r="AA6846" s="32" t="s">
        <v>6837</v>
      </c>
      <c r="AB6846">
        <v>10.26</v>
      </c>
      <c r="AC6846">
        <f t="shared" si="220"/>
        <v>0.25121951219512195</v>
      </c>
      <c r="AD6846" s="42">
        <v>-1.9120458891013437E-2</v>
      </c>
      <c r="AF6846" s="32" t="s">
        <v>6837</v>
      </c>
      <c r="AG6846">
        <v>10.26</v>
      </c>
      <c r="AH6846">
        <f t="shared" si="221"/>
        <v>0.25121951219512195</v>
      </c>
      <c r="AI6846" s="180">
        <v>-1.9120458891013437E-2</v>
      </c>
      <c r="AJ6846" s="42">
        <f ca="1">_xlfn.NORM.INV(RAND(),VAR!$F$6,VAR!$F$7)</f>
        <v>-2.2108164873260006E-2</v>
      </c>
    </row>
    <row r="6847" spans="27:36" x14ac:dyDescent="0.25">
      <c r="AA6847" s="32" t="s">
        <v>6587</v>
      </c>
      <c r="AB6847">
        <v>8.1999999999999993</v>
      </c>
      <c r="AC6847">
        <f t="shared" si="220"/>
        <v>6.7708333333333259E-2</v>
      </c>
      <c r="AD6847" s="42">
        <v>-1.9138755980861233E-2</v>
      </c>
      <c r="AF6847" s="32" t="s">
        <v>6587</v>
      </c>
      <c r="AG6847">
        <v>8.1999999999999993</v>
      </c>
      <c r="AH6847">
        <f t="shared" si="221"/>
        <v>6.7708333333333259E-2</v>
      </c>
      <c r="AI6847" s="180">
        <v>-1.9138755980861233E-2</v>
      </c>
      <c r="AJ6847" s="42">
        <f ca="1">_xlfn.NORM.INV(RAND(),VAR!$F$6,VAR!$F$7)</f>
        <v>2.5938273659130647E-2</v>
      </c>
    </row>
    <row r="6848" spans="27:36" x14ac:dyDescent="0.25">
      <c r="AA6848" s="32" t="s">
        <v>6628</v>
      </c>
      <c r="AB6848">
        <v>7.68</v>
      </c>
      <c r="AC6848">
        <f t="shared" si="220"/>
        <v>0</v>
      </c>
      <c r="AD6848" s="42">
        <v>-1.9157088122605415E-2</v>
      </c>
      <c r="AF6848" s="32" t="s">
        <v>6628</v>
      </c>
      <c r="AG6848">
        <v>7.68</v>
      </c>
      <c r="AH6848">
        <f t="shared" si="221"/>
        <v>0</v>
      </c>
      <c r="AI6848" s="180">
        <v>-1.9157088122605415E-2</v>
      </c>
      <c r="AJ6848" s="42">
        <f ca="1">_xlfn.NORM.INV(RAND(),VAR!$F$6,VAR!$F$7)</f>
        <v>3.4622408091563354E-2</v>
      </c>
    </row>
    <row r="6849" spans="27:36" x14ac:dyDescent="0.25">
      <c r="AA6849" s="32" t="s">
        <v>6646</v>
      </c>
      <c r="AB6849">
        <v>7.68</v>
      </c>
      <c r="AC6849">
        <f t="shared" si="220"/>
        <v>-0.98064613678746027</v>
      </c>
      <c r="AD6849" s="42">
        <v>-1.9157088122605415E-2</v>
      </c>
      <c r="AF6849" s="32" t="s">
        <v>6646</v>
      </c>
      <c r="AG6849">
        <v>7.68</v>
      </c>
      <c r="AH6849">
        <f t="shared" si="221"/>
        <v>-0.98064613678746027</v>
      </c>
      <c r="AI6849" s="180">
        <v>-1.9157088122605415E-2</v>
      </c>
      <c r="AJ6849" s="42">
        <f ca="1">_xlfn.NORM.INV(RAND(),VAR!$F$6,VAR!$F$7)</f>
        <v>-2.3570805208711777E-2</v>
      </c>
    </row>
    <row r="6850" spans="27:36" x14ac:dyDescent="0.25">
      <c r="AA6850" s="32" t="s">
        <v>899</v>
      </c>
      <c r="AB6850">
        <v>396.82</v>
      </c>
      <c r="AC6850">
        <f t="shared" si="220"/>
        <v>1.1531199131850243</v>
      </c>
      <c r="AD6850" s="42">
        <v>-1.9204626906250688E-2</v>
      </c>
      <c r="AF6850" s="32" t="s">
        <v>899</v>
      </c>
      <c r="AG6850">
        <v>396.82</v>
      </c>
      <c r="AH6850">
        <f t="shared" si="221"/>
        <v>1.1531199131850243</v>
      </c>
      <c r="AI6850" s="180">
        <v>-1.9204626906250688E-2</v>
      </c>
      <c r="AJ6850" s="42">
        <f ca="1">_xlfn.NORM.INV(RAND(),VAR!$F$6,VAR!$F$7)</f>
        <v>2.0633791385839987E-2</v>
      </c>
    </row>
    <row r="6851" spans="27:36" x14ac:dyDescent="0.25">
      <c r="AA6851" s="32" t="s">
        <v>2323</v>
      </c>
      <c r="AB6851">
        <v>184.3</v>
      </c>
      <c r="AC6851">
        <f t="shared" si="220"/>
        <v>0.19442644199611148</v>
      </c>
      <c r="AD6851" s="42">
        <v>-1.921132457027297E-2</v>
      </c>
      <c r="AF6851" s="32" t="s">
        <v>2323</v>
      </c>
      <c r="AG6851">
        <v>184.3</v>
      </c>
      <c r="AH6851">
        <f t="shared" si="221"/>
        <v>0.19442644199611148</v>
      </c>
      <c r="AI6851" s="180">
        <v>-1.921132457027297E-2</v>
      </c>
      <c r="AJ6851" s="42">
        <f ca="1">_xlfn.NORM.INV(RAND(),VAR!$F$6,VAR!$F$7)</f>
        <v>-4.3058352118109985E-3</v>
      </c>
    </row>
    <row r="6852" spans="27:36" x14ac:dyDescent="0.25">
      <c r="AA6852" s="32" t="s">
        <v>1486</v>
      </c>
      <c r="AB6852">
        <v>154.30000000000001</v>
      </c>
      <c r="AC6852">
        <f t="shared" ref="AC6852:AC6915" si="222">(AB6852/AB6853)-1</f>
        <v>2.5252456020105094</v>
      </c>
      <c r="AD6852" s="42">
        <v>-1.9258882603444993E-2</v>
      </c>
      <c r="AF6852" s="32" t="s">
        <v>1486</v>
      </c>
      <c r="AG6852">
        <v>154.30000000000001</v>
      </c>
      <c r="AH6852">
        <f t="shared" ref="AH6852:AH6915" si="223">(AG6852/AG6853)-1</f>
        <v>2.5252456020105094</v>
      </c>
      <c r="AI6852" s="180">
        <v>-1.9258882603444993E-2</v>
      </c>
      <c r="AJ6852" s="42">
        <f ca="1">_xlfn.NORM.INV(RAND(),VAR!$F$6,VAR!$F$7)</f>
        <v>1.5163886732057799E-2</v>
      </c>
    </row>
    <row r="6853" spans="27:36" x14ac:dyDescent="0.25">
      <c r="AA6853" s="32" t="s">
        <v>4315</v>
      </c>
      <c r="AB6853">
        <v>43.77</v>
      </c>
      <c r="AC6853">
        <f t="shared" si="222"/>
        <v>0.793117574764441</v>
      </c>
      <c r="AD6853" s="42">
        <v>-1.9269549630293481E-2</v>
      </c>
      <c r="AF6853" s="32" t="s">
        <v>4315</v>
      </c>
      <c r="AG6853">
        <v>43.77</v>
      </c>
      <c r="AH6853">
        <f t="shared" si="223"/>
        <v>0.793117574764441</v>
      </c>
      <c r="AI6853" s="180">
        <v>-1.9269549630293481E-2</v>
      </c>
      <c r="AJ6853" s="42">
        <f ca="1">_xlfn.NORM.INV(RAND(),VAR!$F$6,VAR!$F$7)</f>
        <v>4.8101356776184398E-3</v>
      </c>
    </row>
    <row r="6854" spans="27:36" x14ac:dyDescent="0.25">
      <c r="AA6854" s="32" t="s">
        <v>5204</v>
      </c>
      <c r="AB6854">
        <v>24.41</v>
      </c>
      <c r="AC6854">
        <f t="shared" si="222"/>
        <v>-0.30416191562143668</v>
      </c>
      <c r="AD6854" s="42">
        <v>-1.9284853354760934E-2</v>
      </c>
      <c r="AF6854" s="32" t="s">
        <v>5204</v>
      </c>
      <c r="AG6854">
        <v>24.41</v>
      </c>
      <c r="AH6854">
        <f t="shared" si="223"/>
        <v>-0.30416191562143668</v>
      </c>
      <c r="AI6854" s="180">
        <v>-1.9284853354760934E-2</v>
      </c>
      <c r="AJ6854" s="42">
        <f ca="1">_xlfn.NORM.INV(RAND(),VAR!$F$6,VAR!$F$7)</f>
        <v>2.1339946595359677E-2</v>
      </c>
    </row>
    <row r="6855" spans="27:36" x14ac:dyDescent="0.25">
      <c r="AA6855" s="32" t="s">
        <v>4550</v>
      </c>
      <c r="AB6855">
        <v>35.08</v>
      </c>
      <c r="AC6855">
        <f t="shared" si="222"/>
        <v>-0.74898032200357778</v>
      </c>
      <c r="AD6855" s="42">
        <v>-1.9289907743919588E-2</v>
      </c>
      <c r="AF6855" s="32" t="s">
        <v>4550</v>
      </c>
      <c r="AG6855">
        <v>35.08</v>
      </c>
      <c r="AH6855">
        <f t="shared" si="223"/>
        <v>-0.74898032200357778</v>
      </c>
      <c r="AI6855" s="180">
        <v>-1.9289907743919588E-2</v>
      </c>
      <c r="AJ6855" s="42">
        <f ca="1">_xlfn.NORM.INV(RAND(),VAR!$F$6,VAR!$F$7)</f>
        <v>3.3241130395492095E-3</v>
      </c>
    </row>
    <row r="6856" spans="27:36" x14ac:dyDescent="0.25">
      <c r="AA6856" s="32" t="s">
        <v>2745</v>
      </c>
      <c r="AB6856">
        <v>139.75</v>
      </c>
      <c r="AC6856">
        <f t="shared" si="222"/>
        <v>24</v>
      </c>
      <c r="AD6856" s="42">
        <v>-1.9298245614035037E-2</v>
      </c>
      <c r="AF6856" s="32" t="s">
        <v>2745</v>
      </c>
      <c r="AG6856">
        <v>139.75</v>
      </c>
      <c r="AH6856">
        <f t="shared" si="223"/>
        <v>24</v>
      </c>
      <c r="AI6856" s="180">
        <v>-1.9298245614035037E-2</v>
      </c>
      <c r="AJ6856" s="42">
        <f ca="1">_xlfn.NORM.INV(RAND(),VAR!$F$6,VAR!$F$7)</f>
        <v>2.4594459399171598E-2</v>
      </c>
    </row>
    <row r="6857" spans="27:36" x14ac:dyDescent="0.25">
      <c r="AA6857" s="32" t="s">
        <v>7369</v>
      </c>
      <c r="AB6857">
        <v>5.59</v>
      </c>
      <c r="AC6857">
        <f t="shared" si="222"/>
        <v>-0.97072378757724942</v>
      </c>
      <c r="AD6857" s="42">
        <v>-1.9298245614035148E-2</v>
      </c>
      <c r="AF6857" s="32" t="s">
        <v>7369</v>
      </c>
      <c r="AG6857">
        <v>5.59</v>
      </c>
      <c r="AH6857">
        <f t="shared" si="223"/>
        <v>-0.97072378757724942</v>
      </c>
      <c r="AI6857" s="180">
        <v>-1.9298245614035148E-2</v>
      </c>
      <c r="AJ6857" s="42">
        <f ca="1">_xlfn.NORM.INV(RAND(),VAR!$F$6,VAR!$F$7)</f>
        <v>1.6444354007203989E-2</v>
      </c>
    </row>
    <row r="6858" spans="27:36" x14ac:dyDescent="0.25">
      <c r="AA6858" s="32" t="s">
        <v>1965</v>
      </c>
      <c r="AB6858">
        <v>190.94</v>
      </c>
      <c r="AC6858">
        <f t="shared" si="222"/>
        <v>0.9004678013337315</v>
      </c>
      <c r="AD6858" s="42">
        <v>-1.9311761684642992E-2</v>
      </c>
      <c r="AF6858" s="32" t="s">
        <v>1965</v>
      </c>
      <c r="AG6858">
        <v>190.94</v>
      </c>
      <c r="AH6858">
        <f t="shared" si="223"/>
        <v>0.9004678013337315</v>
      </c>
      <c r="AI6858" s="180">
        <v>-1.9311761684642992E-2</v>
      </c>
      <c r="AJ6858" s="42">
        <f ca="1">_xlfn.NORM.INV(RAND(),VAR!$F$6,VAR!$F$7)</f>
        <v>-1.7414532879603407E-2</v>
      </c>
    </row>
    <row r="6859" spans="27:36" x14ac:dyDescent="0.25">
      <c r="AA6859" s="32" t="s">
        <v>3607</v>
      </c>
      <c r="AB6859">
        <v>100.47</v>
      </c>
      <c r="AC6859">
        <f t="shared" si="222"/>
        <v>-0.41242177905140653</v>
      </c>
      <c r="AD6859" s="42">
        <v>-1.9326500732064433E-2</v>
      </c>
      <c r="AF6859" s="32" t="s">
        <v>3607</v>
      </c>
      <c r="AG6859">
        <v>100.47</v>
      </c>
      <c r="AH6859">
        <f t="shared" si="223"/>
        <v>-0.41242177905140653</v>
      </c>
      <c r="AI6859" s="180">
        <v>-1.9326500732064433E-2</v>
      </c>
      <c r="AJ6859" s="42">
        <f ca="1">_xlfn.NORM.INV(RAND(),VAR!$F$6,VAR!$F$7)</f>
        <v>-1.4867410581753778E-2</v>
      </c>
    </row>
    <row r="6860" spans="27:36" x14ac:dyDescent="0.25">
      <c r="AA6860" s="32" t="s">
        <v>1837</v>
      </c>
      <c r="AB6860">
        <v>170.99</v>
      </c>
      <c r="AC6860">
        <f t="shared" si="222"/>
        <v>10.624065261726717</v>
      </c>
      <c r="AD6860" s="42">
        <v>-1.932782748336781E-2</v>
      </c>
      <c r="AF6860" s="32" t="s">
        <v>1837</v>
      </c>
      <c r="AG6860">
        <v>170.99</v>
      </c>
      <c r="AH6860">
        <f t="shared" si="223"/>
        <v>10.624065261726717</v>
      </c>
      <c r="AI6860" s="180">
        <v>-1.932782748336781E-2</v>
      </c>
      <c r="AJ6860" s="42">
        <f ca="1">_xlfn.NORM.INV(RAND(),VAR!$F$6,VAR!$F$7)</f>
        <v>-4.0646714262169785E-4</v>
      </c>
    </row>
    <row r="6861" spans="27:36" x14ac:dyDescent="0.25">
      <c r="AA6861" s="32" t="s">
        <v>5446</v>
      </c>
      <c r="AB6861">
        <v>14.71</v>
      </c>
      <c r="AC6861">
        <f t="shared" si="222"/>
        <v>-0.87601146325016854</v>
      </c>
      <c r="AD6861" s="42">
        <v>-1.9333333333333313E-2</v>
      </c>
      <c r="AF6861" s="32" t="s">
        <v>5446</v>
      </c>
      <c r="AG6861">
        <v>14.71</v>
      </c>
      <c r="AH6861">
        <f t="shared" si="223"/>
        <v>-0.87601146325016854</v>
      </c>
      <c r="AI6861" s="180">
        <v>-1.9333333333333313E-2</v>
      </c>
      <c r="AJ6861" s="42">
        <f ca="1">_xlfn.NORM.INV(RAND(),VAR!$F$6,VAR!$F$7)</f>
        <v>-7.6627367331954556E-3</v>
      </c>
    </row>
    <row r="6862" spans="27:36" x14ac:dyDescent="0.25">
      <c r="AA6862" s="32" t="s">
        <v>3408</v>
      </c>
      <c r="AB6862">
        <v>118.64</v>
      </c>
      <c r="AC6862">
        <f t="shared" si="222"/>
        <v>13.628853267570902</v>
      </c>
      <c r="AD6862" s="42">
        <v>-1.934204000661266E-2</v>
      </c>
      <c r="AF6862" s="32" t="s">
        <v>3408</v>
      </c>
      <c r="AG6862">
        <v>118.64</v>
      </c>
      <c r="AH6862">
        <f t="shared" si="223"/>
        <v>13.628853267570902</v>
      </c>
      <c r="AI6862" s="180">
        <v>-1.934204000661266E-2</v>
      </c>
      <c r="AJ6862" s="42">
        <f ca="1">_xlfn.NORM.INV(RAND(),VAR!$F$6,VAR!$F$7)</f>
        <v>-8.1375052198817809E-3</v>
      </c>
    </row>
    <row r="6863" spans="27:36" x14ac:dyDescent="0.25">
      <c r="AA6863" s="32" t="s">
        <v>5848</v>
      </c>
      <c r="AB6863">
        <v>8.11</v>
      </c>
      <c r="AC6863">
        <f t="shared" si="222"/>
        <v>-0.74600689007203258</v>
      </c>
      <c r="AD6863" s="42">
        <v>-1.9347037484885199E-2</v>
      </c>
      <c r="AF6863" s="32" t="s">
        <v>5848</v>
      </c>
      <c r="AG6863">
        <v>8.11</v>
      </c>
      <c r="AH6863">
        <f t="shared" si="223"/>
        <v>-0.74600689007203258</v>
      </c>
      <c r="AI6863" s="180">
        <v>-1.9347037484885199E-2</v>
      </c>
      <c r="AJ6863" s="42">
        <f ca="1">_xlfn.NORM.INV(RAND(),VAR!$F$6,VAR!$F$7)</f>
        <v>-3.4908232698560589E-2</v>
      </c>
    </row>
    <row r="6864" spans="27:36" x14ac:dyDescent="0.25">
      <c r="AA6864" s="32" t="s">
        <v>4983</v>
      </c>
      <c r="AB6864">
        <v>31.93</v>
      </c>
      <c r="AC6864">
        <f t="shared" si="222"/>
        <v>-0.52527505203687186</v>
      </c>
      <c r="AD6864" s="42">
        <v>-1.9348894348894419E-2</v>
      </c>
      <c r="AF6864" s="32" t="s">
        <v>4983</v>
      </c>
      <c r="AG6864">
        <v>31.93</v>
      </c>
      <c r="AH6864">
        <f t="shared" si="223"/>
        <v>-0.52527505203687186</v>
      </c>
      <c r="AI6864" s="180">
        <v>-1.9348894348894419E-2</v>
      </c>
      <c r="AJ6864" s="42">
        <f ca="1">_xlfn.NORM.INV(RAND(),VAR!$F$6,VAR!$F$7)</f>
        <v>-1.1575898540457546E-2</v>
      </c>
    </row>
    <row r="6865" spans="27:36" x14ac:dyDescent="0.25">
      <c r="AA6865" s="32" t="s">
        <v>3918</v>
      </c>
      <c r="AB6865">
        <v>67.260000000000005</v>
      </c>
      <c r="AC6865">
        <f t="shared" si="222"/>
        <v>-0.78805734992910037</v>
      </c>
      <c r="AD6865" s="42">
        <v>-1.9390581717451449E-2</v>
      </c>
      <c r="AF6865" s="32" t="s">
        <v>3918</v>
      </c>
      <c r="AG6865">
        <v>67.260000000000005</v>
      </c>
      <c r="AH6865">
        <f t="shared" si="223"/>
        <v>-0.78805734992910037</v>
      </c>
      <c r="AI6865" s="180">
        <v>-1.9390581717451449E-2</v>
      </c>
      <c r="AJ6865" s="42">
        <f ca="1">_xlfn.NORM.INV(RAND(),VAR!$F$6,VAR!$F$7)</f>
        <v>-1.1396290583479602E-3</v>
      </c>
    </row>
    <row r="6866" spans="27:36" x14ac:dyDescent="0.25">
      <c r="AA6866" s="32" t="s">
        <v>310</v>
      </c>
      <c r="AB6866">
        <v>317.35000000000002</v>
      </c>
      <c r="AC6866">
        <f t="shared" si="222"/>
        <v>3.6525436153056745</v>
      </c>
      <c r="AD6866" s="42">
        <v>-1.9404875938571764E-2</v>
      </c>
      <c r="AF6866" s="32" t="s">
        <v>310</v>
      </c>
      <c r="AG6866">
        <v>317.35000000000002</v>
      </c>
      <c r="AH6866">
        <f t="shared" si="223"/>
        <v>3.6525436153056745</v>
      </c>
      <c r="AI6866" s="180">
        <v>-1.9404875938571764E-2</v>
      </c>
      <c r="AJ6866" s="42">
        <f ca="1">_xlfn.NORM.INV(RAND(),VAR!$F$6,VAR!$F$7)</f>
        <v>-2.9937656259661757E-2</v>
      </c>
    </row>
    <row r="6867" spans="27:36" x14ac:dyDescent="0.25">
      <c r="AA6867" s="32" t="s">
        <v>3995</v>
      </c>
      <c r="AB6867">
        <v>68.209999999999994</v>
      </c>
      <c r="AC6867">
        <f t="shared" si="222"/>
        <v>6.1126173096976011</v>
      </c>
      <c r="AD6867" s="42">
        <v>-1.9407705577918488E-2</v>
      </c>
      <c r="AF6867" s="32" t="s">
        <v>3995</v>
      </c>
      <c r="AG6867">
        <v>68.209999999999994</v>
      </c>
      <c r="AH6867">
        <f t="shared" si="223"/>
        <v>6.1126173096976011</v>
      </c>
      <c r="AI6867" s="180">
        <v>-1.9407705577918488E-2</v>
      </c>
      <c r="AJ6867" s="42">
        <f ca="1">_xlfn.NORM.INV(RAND(),VAR!$F$6,VAR!$F$7)</f>
        <v>1.2809286491935435E-2</v>
      </c>
    </row>
    <row r="6868" spans="27:36" x14ac:dyDescent="0.25">
      <c r="AA6868" s="32" t="s">
        <v>6942</v>
      </c>
      <c r="AB6868">
        <v>9.59</v>
      </c>
      <c r="AC6868">
        <f t="shared" si="222"/>
        <v>-0.9428996725215838</v>
      </c>
      <c r="AD6868" s="42">
        <v>-1.942740286298561E-2</v>
      </c>
      <c r="AF6868" s="32" t="s">
        <v>6942</v>
      </c>
      <c r="AG6868">
        <v>9.59</v>
      </c>
      <c r="AH6868">
        <f t="shared" si="223"/>
        <v>-0.9428996725215838</v>
      </c>
      <c r="AI6868" s="180">
        <v>-1.942740286298561E-2</v>
      </c>
      <c r="AJ6868" s="42">
        <f ca="1">_xlfn.NORM.INV(RAND(),VAR!$F$6,VAR!$F$7)</f>
        <v>-2.5858894369224592E-2</v>
      </c>
    </row>
    <row r="6869" spans="27:36" x14ac:dyDescent="0.25">
      <c r="AA6869" s="32" t="s">
        <v>1766</v>
      </c>
      <c r="AB6869">
        <v>167.95</v>
      </c>
      <c r="AC6869">
        <f t="shared" si="222"/>
        <v>16.56799163179916</v>
      </c>
      <c r="AD6869" s="42">
        <v>-1.9441849602989336E-2</v>
      </c>
      <c r="AF6869" s="32" t="s">
        <v>1766</v>
      </c>
      <c r="AG6869">
        <v>167.95</v>
      </c>
      <c r="AH6869">
        <f t="shared" si="223"/>
        <v>16.56799163179916</v>
      </c>
      <c r="AI6869" s="180">
        <v>-1.9441849602989336E-2</v>
      </c>
      <c r="AJ6869" s="42">
        <f ca="1">_xlfn.NORM.INV(RAND(),VAR!$F$6,VAR!$F$7)</f>
        <v>2.8997503342303856E-2</v>
      </c>
    </row>
    <row r="6870" spans="27:36" x14ac:dyDescent="0.25">
      <c r="AA6870" s="32" t="s">
        <v>6470</v>
      </c>
      <c r="AB6870">
        <v>9.56</v>
      </c>
      <c r="AC6870">
        <f t="shared" si="222"/>
        <v>0.35988620199146526</v>
      </c>
      <c r="AD6870" s="42">
        <v>-1.9487179487179485E-2</v>
      </c>
      <c r="AF6870" s="32" t="s">
        <v>6470</v>
      </c>
      <c r="AG6870">
        <v>9.56</v>
      </c>
      <c r="AH6870">
        <f t="shared" si="223"/>
        <v>0.35988620199146526</v>
      </c>
      <c r="AI6870" s="180">
        <v>-1.9487179487179485E-2</v>
      </c>
      <c r="AJ6870" s="42">
        <f ca="1">_xlfn.NORM.INV(RAND(),VAR!$F$6,VAR!$F$7)</f>
        <v>-2.0164325617929276E-3</v>
      </c>
    </row>
    <row r="6871" spans="27:36" x14ac:dyDescent="0.25">
      <c r="AA6871" s="32" t="s">
        <v>6034</v>
      </c>
      <c r="AB6871">
        <v>7.03</v>
      </c>
      <c r="AC6871">
        <f t="shared" si="222"/>
        <v>-6.6401062416998724E-2</v>
      </c>
      <c r="AD6871" s="42">
        <v>-1.9525801952580135E-2</v>
      </c>
      <c r="AF6871" s="32" t="s">
        <v>6034</v>
      </c>
      <c r="AG6871">
        <v>7.03</v>
      </c>
      <c r="AH6871">
        <f t="shared" si="223"/>
        <v>-6.6401062416998724E-2</v>
      </c>
      <c r="AI6871" s="180">
        <v>-1.9525801952580135E-2</v>
      </c>
      <c r="AJ6871" s="42">
        <f ca="1">_xlfn.NORM.INV(RAND(),VAR!$F$6,VAR!$F$7)</f>
        <v>2.9046756045453082E-2</v>
      </c>
    </row>
    <row r="6872" spans="27:36" x14ac:dyDescent="0.25">
      <c r="AA6872" s="32" t="s">
        <v>5870</v>
      </c>
      <c r="AB6872">
        <v>7.53</v>
      </c>
      <c r="AC6872">
        <f t="shared" si="222"/>
        <v>-0.98046844603532801</v>
      </c>
      <c r="AD6872" s="42">
        <v>-1.9531249999999889E-2</v>
      </c>
      <c r="AF6872" s="32" t="s">
        <v>5870</v>
      </c>
      <c r="AG6872">
        <v>7.53</v>
      </c>
      <c r="AH6872">
        <f t="shared" si="223"/>
        <v>-0.98046844603532801</v>
      </c>
      <c r="AI6872" s="180">
        <v>-1.9531249999999889E-2</v>
      </c>
      <c r="AJ6872" s="42">
        <f ca="1">_xlfn.NORM.INV(RAND(),VAR!$F$6,VAR!$F$7)</f>
        <v>3.5264955742424019E-2</v>
      </c>
    </row>
    <row r="6873" spans="27:36" x14ac:dyDescent="0.25">
      <c r="AA6873" s="32" t="s">
        <v>814</v>
      </c>
      <c r="AB6873">
        <v>385.53</v>
      </c>
      <c r="AC6873">
        <f t="shared" si="222"/>
        <v>20.406440866185449</v>
      </c>
      <c r="AD6873" s="42">
        <v>-1.9531548027771461E-2</v>
      </c>
      <c r="AF6873" s="32" t="s">
        <v>814</v>
      </c>
      <c r="AG6873">
        <v>385.53</v>
      </c>
      <c r="AH6873">
        <f t="shared" si="223"/>
        <v>20.406440866185449</v>
      </c>
      <c r="AI6873" s="180">
        <v>-1.9531548027771461E-2</v>
      </c>
      <c r="AJ6873" s="42">
        <f ca="1">_xlfn.NORM.INV(RAND(),VAR!$F$6,VAR!$F$7)</f>
        <v>9.3224129652186251E-4</v>
      </c>
    </row>
    <row r="6874" spans="27:36" x14ac:dyDescent="0.25">
      <c r="AA6874" s="32" t="s">
        <v>5347</v>
      </c>
      <c r="AB6874">
        <v>18.010000000000002</v>
      </c>
      <c r="AC6874">
        <f t="shared" si="222"/>
        <v>0.63727272727272744</v>
      </c>
      <c r="AD6874" s="42">
        <v>-1.9597169297768113E-2</v>
      </c>
      <c r="AF6874" s="32" t="s">
        <v>5347</v>
      </c>
      <c r="AG6874">
        <v>18.010000000000002</v>
      </c>
      <c r="AH6874">
        <f t="shared" si="223"/>
        <v>0.63727272727272744</v>
      </c>
      <c r="AI6874" s="180">
        <v>-1.9597169297768113E-2</v>
      </c>
      <c r="AJ6874" s="42">
        <f ca="1">_xlfn.NORM.INV(RAND(),VAR!$F$6,VAR!$F$7)</f>
        <v>-2.8957000120625558E-2</v>
      </c>
    </row>
    <row r="6875" spans="27:36" x14ac:dyDescent="0.25">
      <c r="AA6875" s="32" t="s">
        <v>6879</v>
      </c>
      <c r="AB6875">
        <v>11</v>
      </c>
      <c r="AC6875">
        <f t="shared" si="222"/>
        <v>-0.95030045633217364</v>
      </c>
      <c r="AD6875" s="42">
        <v>-1.9607843137254943E-2</v>
      </c>
      <c r="AF6875" s="32" t="s">
        <v>6879</v>
      </c>
      <c r="AG6875">
        <v>11</v>
      </c>
      <c r="AH6875">
        <f t="shared" si="223"/>
        <v>-0.95030045633217364</v>
      </c>
      <c r="AI6875" s="180">
        <v>-1.9607843137254943E-2</v>
      </c>
      <c r="AJ6875" s="42">
        <f ca="1">_xlfn.NORM.INV(RAND(),VAR!$F$6,VAR!$F$7)</f>
        <v>2.6184272963651056E-2</v>
      </c>
    </row>
    <row r="6876" spans="27:36" x14ac:dyDescent="0.25">
      <c r="AA6876" s="32" t="s">
        <v>1173</v>
      </c>
      <c r="AB6876">
        <v>221.33</v>
      </c>
      <c r="AC6876">
        <f t="shared" si="222"/>
        <v>16.051617873651772</v>
      </c>
      <c r="AD6876" s="42">
        <v>-1.9622608079376214E-2</v>
      </c>
      <c r="AF6876" s="32" t="s">
        <v>1173</v>
      </c>
      <c r="AG6876">
        <v>221.33</v>
      </c>
      <c r="AH6876">
        <f t="shared" si="223"/>
        <v>16.051617873651772</v>
      </c>
      <c r="AI6876" s="180">
        <v>-1.9622608079376214E-2</v>
      </c>
      <c r="AJ6876" s="42">
        <f ca="1">_xlfn.NORM.INV(RAND(),VAR!$F$6,VAR!$F$7)</f>
        <v>-4.4477735975238575E-2</v>
      </c>
    </row>
    <row r="6877" spans="27:36" x14ac:dyDescent="0.25">
      <c r="AA6877" s="32" t="s">
        <v>5661</v>
      </c>
      <c r="AB6877">
        <v>12.98</v>
      </c>
      <c r="AC6877">
        <f t="shared" si="222"/>
        <v>-0.62797363141301232</v>
      </c>
      <c r="AD6877" s="42">
        <v>-1.963746223564955E-2</v>
      </c>
      <c r="AF6877" s="32" t="s">
        <v>5661</v>
      </c>
      <c r="AG6877">
        <v>12.98</v>
      </c>
      <c r="AH6877">
        <f t="shared" si="223"/>
        <v>-0.62797363141301232</v>
      </c>
      <c r="AI6877" s="180">
        <v>-1.963746223564955E-2</v>
      </c>
      <c r="AJ6877" s="42">
        <f ca="1">_xlfn.NORM.INV(RAND(),VAR!$F$6,VAR!$F$7)</f>
        <v>1.9154613297155582E-2</v>
      </c>
    </row>
    <row r="6878" spans="27:36" x14ac:dyDescent="0.25">
      <c r="AA6878" s="32" t="s">
        <v>4659</v>
      </c>
      <c r="AB6878">
        <v>34.89</v>
      </c>
      <c r="AC6878">
        <f t="shared" si="222"/>
        <v>-0.63320016820857861</v>
      </c>
      <c r="AD6878" s="42">
        <v>-1.9668446192750877E-2</v>
      </c>
      <c r="AF6878" s="32" t="s">
        <v>4659</v>
      </c>
      <c r="AG6878">
        <v>34.89</v>
      </c>
      <c r="AH6878">
        <f t="shared" si="223"/>
        <v>-0.63320016820857861</v>
      </c>
      <c r="AI6878" s="180">
        <v>-1.9668446192750877E-2</v>
      </c>
      <c r="AJ6878" s="42">
        <f ca="1">_xlfn.NORM.INV(RAND(),VAR!$F$6,VAR!$F$7)</f>
        <v>4.4351022993472114E-2</v>
      </c>
    </row>
    <row r="6879" spans="27:36" x14ac:dyDescent="0.25">
      <c r="AA6879" s="32" t="s">
        <v>3627</v>
      </c>
      <c r="AB6879">
        <v>95.12</v>
      </c>
      <c r="AC6879">
        <f t="shared" si="222"/>
        <v>3.7823026646556057</v>
      </c>
      <c r="AD6879" s="42">
        <v>-1.9684633618468506E-2</v>
      </c>
      <c r="AF6879" s="32" t="s">
        <v>3627</v>
      </c>
      <c r="AG6879">
        <v>95.12</v>
      </c>
      <c r="AH6879">
        <f t="shared" si="223"/>
        <v>3.7823026646556057</v>
      </c>
      <c r="AI6879" s="180">
        <v>-1.9684633618468506E-2</v>
      </c>
      <c r="AJ6879" s="42">
        <f ca="1">_xlfn.NORM.INV(RAND(),VAR!$F$6,VAR!$F$7)</f>
        <v>2.0455125487084259E-2</v>
      </c>
    </row>
    <row r="6880" spans="27:36" x14ac:dyDescent="0.25">
      <c r="AA6880" s="32" t="s">
        <v>5296</v>
      </c>
      <c r="AB6880">
        <v>19.89</v>
      </c>
      <c r="AC6880">
        <f t="shared" si="222"/>
        <v>-0.84550256330588791</v>
      </c>
      <c r="AD6880" s="42">
        <v>-1.9714144898964947E-2</v>
      </c>
      <c r="AF6880" s="32" t="s">
        <v>5296</v>
      </c>
      <c r="AG6880">
        <v>19.89</v>
      </c>
      <c r="AH6880">
        <f t="shared" si="223"/>
        <v>-0.84550256330588791</v>
      </c>
      <c r="AI6880" s="180">
        <v>-1.9714144898964947E-2</v>
      </c>
      <c r="AJ6880" s="42">
        <f ca="1">_xlfn.NORM.INV(RAND(),VAR!$F$6,VAR!$F$7)</f>
        <v>-2.4411065699714452E-2</v>
      </c>
    </row>
    <row r="6881" spans="27:36" x14ac:dyDescent="0.25">
      <c r="AA6881" s="32" t="s">
        <v>1687</v>
      </c>
      <c r="AB6881">
        <v>128.74</v>
      </c>
      <c r="AC6881">
        <f t="shared" si="222"/>
        <v>6.196198993851314</v>
      </c>
      <c r="AD6881" s="42">
        <v>-1.9721312723673168E-2</v>
      </c>
      <c r="AF6881" s="32" t="s">
        <v>1687</v>
      </c>
      <c r="AG6881">
        <v>128.74</v>
      </c>
      <c r="AH6881">
        <f t="shared" si="223"/>
        <v>6.196198993851314</v>
      </c>
      <c r="AI6881" s="180">
        <v>-1.9721312723673168E-2</v>
      </c>
      <c r="AJ6881" s="42">
        <f ca="1">_xlfn.NORM.INV(RAND(),VAR!$F$6,VAR!$F$7)</f>
        <v>1.6344180357085077E-2</v>
      </c>
    </row>
    <row r="6882" spans="27:36" x14ac:dyDescent="0.25">
      <c r="AA6882" s="32" t="s">
        <v>5344</v>
      </c>
      <c r="AB6882">
        <v>17.89</v>
      </c>
      <c r="AC6882">
        <f t="shared" si="222"/>
        <v>-0.49986021805982672</v>
      </c>
      <c r="AD6882" s="42">
        <v>-1.972602739726026E-2</v>
      </c>
      <c r="AF6882" s="32" t="s">
        <v>5344</v>
      </c>
      <c r="AG6882">
        <v>17.89</v>
      </c>
      <c r="AH6882">
        <f t="shared" si="223"/>
        <v>-0.49986021805982672</v>
      </c>
      <c r="AI6882" s="180">
        <v>-1.972602739726026E-2</v>
      </c>
      <c r="AJ6882" s="42">
        <f ca="1">_xlfn.NORM.INV(RAND(),VAR!$F$6,VAR!$F$7)</f>
        <v>-8.0881017222729744E-3</v>
      </c>
    </row>
    <row r="6883" spans="27:36" x14ac:dyDescent="0.25">
      <c r="AA6883" s="32" t="s">
        <v>4551</v>
      </c>
      <c r="AB6883">
        <v>35.770000000000003</v>
      </c>
      <c r="AC6883">
        <f t="shared" si="222"/>
        <v>2.4295302013422821</v>
      </c>
      <c r="AD6883" s="42">
        <v>-1.9731433269388865E-2</v>
      </c>
      <c r="AF6883" s="32" t="s">
        <v>4551</v>
      </c>
      <c r="AG6883">
        <v>35.770000000000003</v>
      </c>
      <c r="AH6883">
        <f t="shared" si="223"/>
        <v>2.4295302013422821</v>
      </c>
      <c r="AI6883" s="180">
        <v>-1.9731433269388865E-2</v>
      </c>
      <c r="AJ6883" s="42">
        <f ca="1">_xlfn.NORM.INV(RAND(),VAR!$F$6,VAR!$F$7)</f>
        <v>-2.4741505064741976E-2</v>
      </c>
    </row>
    <row r="6884" spans="27:36" x14ac:dyDescent="0.25">
      <c r="AA6884" s="32" t="s">
        <v>6962</v>
      </c>
      <c r="AB6884">
        <v>10.43</v>
      </c>
      <c r="AC6884">
        <f t="shared" si="222"/>
        <v>-0.94963785610816032</v>
      </c>
      <c r="AD6884" s="42">
        <v>-1.9736842105263275E-2</v>
      </c>
      <c r="AF6884" s="32" t="s">
        <v>6962</v>
      </c>
      <c r="AG6884">
        <v>10.43</v>
      </c>
      <c r="AH6884">
        <f t="shared" si="223"/>
        <v>-0.94963785610816032</v>
      </c>
      <c r="AI6884" s="180">
        <v>-1.9736842105263275E-2</v>
      </c>
      <c r="AJ6884" s="42">
        <f ca="1">_xlfn.NORM.INV(RAND(),VAR!$F$6,VAR!$F$7)</f>
        <v>1.0204074802848713E-2</v>
      </c>
    </row>
    <row r="6885" spans="27:36" x14ac:dyDescent="0.25">
      <c r="AA6885" s="32" t="s">
        <v>2064</v>
      </c>
      <c r="AB6885">
        <v>207.1</v>
      </c>
      <c r="AC6885">
        <f t="shared" si="222"/>
        <v>2.2836530838750595</v>
      </c>
      <c r="AD6885" s="42">
        <v>-1.9737776305201904E-2</v>
      </c>
      <c r="AF6885" s="32" t="s">
        <v>2064</v>
      </c>
      <c r="AG6885">
        <v>207.1</v>
      </c>
      <c r="AH6885">
        <f t="shared" si="223"/>
        <v>2.2836530838750595</v>
      </c>
      <c r="AI6885" s="180">
        <v>-1.9737776305201904E-2</v>
      </c>
      <c r="AJ6885" s="42">
        <f ca="1">_xlfn.NORM.INV(RAND(),VAR!$F$6,VAR!$F$7)</f>
        <v>-1.8937167013397295E-2</v>
      </c>
    </row>
    <row r="6886" spans="27:36" x14ac:dyDescent="0.25">
      <c r="AA6886" s="32" t="s">
        <v>4058</v>
      </c>
      <c r="AB6886">
        <v>63.07</v>
      </c>
      <c r="AC6886">
        <f t="shared" si="222"/>
        <v>-0.54756097560975614</v>
      </c>
      <c r="AD6886" s="42">
        <v>-1.9738887161952157E-2</v>
      </c>
      <c r="AF6886" s="32" t="s">
        <v>4058</v>
      </c>
      <c r="AG6886">
        <v>63.07</v>
      </c>
      <c r="AH6886">
        <f t="shared" si="223"/>
        <v>-0.54756097560975614</v>
      </c>
      <c r="AI6886" s="180">
        <v>-1.9738887161952157E-2</v>
      </c>
      <c r="AJ6886" s="42">
        <f ca="1">_xlfn.NORM.INV(RAND(),VAR!$F$6,VAR!$F$7)</f>
        <v>8.9001028198558516E-3</v>
      </c>
    </row>
    <row r="6887" spans="27:36" x14ac:dyDescent="0.25">
      <c r="AA6887" s="32" t="s">
        <v>2673</v>
      </c>
      <c r="AB6887">
        <v>139.4</v>
      </c>
      <c r="AC6887">
        <f t="shared" si="222"/>
        <v>0.33218654434250761</v>
      </c>
      <c r="AD6887" s="42">
        <v>-1.9759510582940787E-2</v>
      </c>
      <c r="AF6887" s="32" t="s">
        <v>2673</v>
      </c>
      <c r="AG6887">
        <v>139.4</v>
      </c>
      <c r="AH6887">
        <f t="shared" si="223"/>
        <v>0.33218654434250761</v>
      </c>
      <c r="AI6887" s="180">
        <v>-1.9759510582940787E-2</v>
      </c>
      <c r="AJ6887" s="42">
        <f ca="1">_xlfn.NORM.INV(RAND(),VAR!$F$6,VAR!$F$7)</f>
        <v>2.7204751114522609E-2</v>
      </c>
    </row>
    <row r="6888" spans="27:36" x14ac:dyDescent="0.25">
      <c r="AA6888" s="32" t="s">
        <v>3590</v>
      </c>
      <c r="AB6888">
        <v>104.64</v>
      </c>
      <c r="AC6888">
        <f t="shared" si="222"/>
        <v>-0.28937181663837008</v>
      </c>
      <c r="AD6888" s="42">
        <v>-1.9765807962529247E-2</v>
      </c>
      <c r="AF6888" s="32" t="s">
        <v>3590</v>
      </c>
      <c r="AG6888">
        <v>104.64</v>
      </c>
      <c r="AH6888">
        <f t="shared" si="223"/>
        <v>-0.28937181663837008</v>
      </c>
      <c r="AI6888" s="180">
        <v>-1.9765807962529247E-2</v>
      </c>
      <c r="AJ6888" s="42">
        <f ca="1">_xlfn.NORM.INV(RAND(),VAR!$F$6,VAR!$F$7)</f>
        <v>-7.7936367160092983E-3</v>
      </c>
    </row>
    <row r="6889" spans="27:36" x14ac:dyDescent="0.25">
      <c r="AA6889" s="32" t="s">
        <v>1723</v>
      </c>
      <c r="AB6889">
        <v>147.25</v>
      </c>
      <c r="AC6889">
        <f t="shared" si="222"/>
        <v>14.631634819532909</v>
      </c>
      <c r="AD6889" s="42">
        <v>-1.9771002529623161E-2</v>
      </c>
      <c r="AF6889" s="32" t="s">
        <v>1723</v>
      </c>
      <c r="AG6889">
        <v>147.25</v>
      </c>
      <c r="AH6889">
        <f t="shared" si="223"/>
        <v>14.631634819532909</v>
      </c>
      <c r="AI6889" s="180">
        <v>-1.9771002529623161E-2</v>
      </c>
      <c r="AJ6889" s="42">
        <f ca="1">_xlfn.NORM.INV(RAND(),VAR!$F$6,VAR!$F$7)</f>
        <v>8.984333712778363E-3</v>
      </c>
    </row>
    <row r="6890" spans="27:36" x14ac:dyDescent="0.25">
      <c r="AA6890" s="32" t="s">
        <v>5797</v>
      </c>
      <c r="AB6890">
        <v>9.42</v>
      </c>
      <c r="AC6890">
        <f t="shared" si="222"/>
        <v>-4.9445005045408719E-2</v>
      </c>
      <c r="AD6890" s="42">
        <v>-1.9771071800208095E-2</v>
      </c>
      <c r="AF6890" s="32" t="s">
        <v>5797</v>
      </c>
      <c r="AG6890">
        <v>9.42</v>
      </c>
      <c r="AH6890">
        <f t="shared" si="223"/>
        <v>-4.9445005045408719E-2</v>
      </c>
      <c r="AI6890" s="180">
        <v>-1.9771071800208095E-2</v>
      </c>
      <c r="AJ6890" s="42">
        <f ca="1">_xlfn.NORM.INV(RAND(),VAR!$F$6,VAR!$F$7)</f>
        <v>1.9936099107675364E-2</v>
      </c>
    </row>
    <row r="6891" spans="27:36" x14ac:dyDescent="0.25">
      <c r="AA6891" s="32" t="s">
        <v>6490</v>
      </c>
      <c r="AB6891">
        <v>9.91</v>
      </c>
      <c r="AC6891">
        <f t="shared" si="222"/>
        <v>0</v>
      </c>
      <c r="AD6891" s="42">
        <v>-1.9782393669633969E-2</v>
      </c>
      <c r="AF6891" s="32" t="s">
        <v>6490</v>
      </c>
      <c r="AG6891">
        <v>9.91</v>
      </c>
      <c r="AH6891">
        <f t="shared" si="223"/>
        <v>0</v>
      </c>
      <c r="AI6891" s="180">
        <v>-1.9782393669633969E-2</v>
      </c>
      <c r="AJ6891" s="42">
        <f ca="1">_xlfn.NORM.INV(RAND(),VAR!$F$6,VAR!$F$7)</f>
        <v>-1.2953080312251369E-2</v>
      </c>
    </row>
    <row r="6892" spans="27:36" x14ac:dyDescent="0.25">
      <c r="AA6892" s="32" t="s">
        <v>6830</v>
      </c>
      <c r="AB6892">
        <v>9.91</v>
      </c>
      <c r="AC6892">
        <f t="shared" si="222"/>
        <v>0.66835016835016825</v>
      </c>
      <c r="AD6892" s="42">
        <v>-1.9782393669633969E-2</v>
      </c>
      <c r="AF6892" s="32" t="s">
        <v>6830</v>
      </c>
      <c r="AG6892">
        <v>9.91</v>
      </c>
      <c r="AH6892">
        <f t="shared" si="223"/>
        <v>0.66835016835016825</v>
      </c>
      <c r="AI6892" s="180">
        <v>-1.9782393669633969E-2</v>
      </c>
      <c r="AJ6892" s="42">
        <f ca="1">_xlfn.NORM.INV(RAND(),VAR!$F$6,VAR!$F$7)</f>
        <v>9.6174829497280585E-3</v>
      </c>
    </row>
    <row r="6893" spans="27:36" x14ac:dyDescent="0.25">
      <c r="AA6893" s="32" t="s">
        <v>7376</v>
      </c>
      <c r="AB6893">
        <v>5.94</v>
      </c>
      <c r="AC6893">
        <f t="shared" si="222"/>
        <v>-0.24905183312262957</v>
      </c>
      <c r="AD6893" s="42">
        <v>-1.9801980198019709E-2</v>
      </c>
      <c r="AF6893" s="32" t="s">
        <v>7376</v>
      </c>
      <c r="AG6893">
        <v>5.94</v>
      </c>
      <c r="AH6893">
        <f t="shared" si="223"/>
        <v>-0.24905183312262957</v>
      </c>
      <c r="AI6893" s="180">
        <v>-1.9801980198019709E-2</v>
      </c>
      <c r="AJ6893" s="42">
        <f ca="1">_xlfn.NORM.INV(RAND(),VAR!$F$6,VAR!$F$7)</f>
        <v>-1.7224195508032079E-2</v>
      </c>
    </row>
    <row r="6894" spans="27:36" x14ac:dyDescent="0.25">
      <c r="AA6894" s="32" t="s">
        <v>6608</v>
      </c>
      <c r="AB6894">
        <v>7.91</v>
      </c>
      <c r="AC6894">
        <f t="shared" si="222"/>
        <v>-0.23795761078998079</v>
      </c>
      <c r="AD6894" s="42">
        <v>-1.9826517967781898E-2</v>
      </c>
      <c r="AF6894" s="32" t="s">
        <v>6608</v>
      </c>
      <c r="AG6894">
        <v>7.91</v>
      </c>
      <c r="AH6894">
        <f t="shared" si="223"/>
        <v>-0.23795761078998079</v>
      </c>
      <c r="AI6894" s="180">
        <v>-1.9826517967781898E-2</v>
      </c>
      <c r="AJ6894" s="42">
        <f ca="1">_xlfn.NORM.INV(RAND(),VAR!$F$6,VAR!$F$7)</f>
        <v>-1.3406803212014961E-2</v>
      </c>
    </row>
    <row r="6895" spans="27:36" x14ac:dyDescent="0.25">
      <c r="AA6895" s="32" t="s">
        <v>6862</v>
      </c>
      <c r="AB6895">
        <v>10.38</v>
      </c>
      <c r="AC6895">
        <f t="shared" si="222"/>
        <v>-0.69973965866358112</v>
      </c>
      <c r="AD6895" s="42">
        <v>-1.9830028328611804E-2</v>
      </c>
      <c r="AF6895" s="32" t="s">
        <v>6862</v>
      </c>
      <c r="AG6895">
        <v>10.38</v>
      </c>
      <c r="AH6895">
        <f t="shared" si="223"/>
        <v>-0.69973965866358112</v>
      </c>
      <c r="AI6895" s="180">
        <v>-1.9830028328611804E-2</v>
      </c>
      <c r="AJ6895" s="42">
        <f ca="1">_xlfn.NORM.INV(RAND(),VAR!$F$6,VAR!$F$7)</f>
        <v>1.2188188753228245E-2</v>
      </c>
    </row>
    <row r="6896" spans="27:36" x14ac:dyDescent="0.25">
      <c r="AA6896" s="32" t="s">
        <v>4393</v>
      </c>
      <c r="AB6896">
        <v>34.57</v>
      </c>
      <c r="AC6896">
        <f t="shared" si="222"/>
        <v>-0.58314240926082239</v>
      </c>
      <c r="AD6896" s="42">
        <v>-1.98468953785087E-2</v>
      </c>
      <c r="AF6896" s="32" t="s">
        <v>4393</v>
      </c>
      <c r="AG6896">
        <v>34.57</v>
      </c>
      <c r="AH6896">
        <f t="shared" si="223"/>
        <v>-0.58314240926082239</v>
      </c>
      <c r="AI6896" s="180">
        <v>-1.98468953785087E-2</v>
      </c>
      <c r="AJ6896" s="42">
        <f ca="1">_xlfn.NORM.INV(RAND(),VAR!$F$6,VAR!$F$7)</f>
        <v>9.9492786988782476E-3</v>
      </c>
    </row>
    <row r="6897" spans="27:36" x14ac:dyDescent="0.25">
      <c r="AA6897" s="32" t="s">
        <v>3821</v>
      </c>
      <c r="AB6897">
        <v>82.93</v>
      </c>
      <c r="AC6897">
        <f t="shared" si="222"/>
        <v>-0.36820051805576703</v>
      </c>
      <c r="AD6897" s="42">
        <v>-1.9855809006027569E-2</v>
      </c>
      <c r="AF6897" s="32" t="s">
        <v>3821</v>
      </c>
      <c r="AG6897">
        <v>82.93</v>
      </c>
      <c r="AH6897">
        <f t="shared" si="223"/>
        <v>-0.36820051805576703</v>
      </c>
      <c r="AI6897" s="180">
        <v>-1.9855809006027569E-2</v>
      </c>
      <c r="AJ6897" s="42">
        <f ca="1">_xlfn.NORM.INV(RAND(),VAR!$F$6,VAR!$F$7)</f>
        <v>2.8899797260822827E-2</v>
      </c>
    </row>
    <row r="6898" spans="27:36" x14ac:dyDescent="0.25">
      <c r="AA6898" s="32" t="s">
        <v>3247</v>
      </c>
      <c r="AB6898">
        <v>131.26</v>
      </c>
      <c r="AC6898">
        <f t="shared" si="222"/>
        <v>2.7470739366257488</v>
      </c>
      <c r="AD6898" s="42">
        <v>-1.9862604540023865E-2</v>
      </c>
      <c r="AF6898" s="32" t="s">
        <v>3247</v>
      </c>
      <c r="AG6898">
        <v>131.26</v>
      </c>
      <c r="AH6898">
        <f t="shared" si="223"/>
        <v>2.7470739366257488</v>
      </c>
      <c r="AI6898" s="180">
        <v>-1.9862604540023865E-2</v>
      </c>
      <c r="AJ6898" s="42">
        <f ca="1">_xlfn.NORM.INV(RAND(),VAR!$F$6,VAR!$F$7)</f>
        <v>-3.28950364463848E-2</v>
      </c>
    </row>
    <row r="6899" spans="27:36" x14ac:dyDescent="0.25">
      <c r="AA6899" s="32" t="s">
        <v>4588</v>
      </c>
      <c r="AB6899">
        <v>35.03</v>
      </c>
      <c r="AC6899">
        <f t="shared" si="222"/>
        <v>7.5859950859950898E-2</v>
      </c>
      <c r="AD6899" s="42">
        <v>-1.9865696698377233E-2</v>
      </c>
      <c r="AF6899" s="32" t="s">
        <v>4588</v>
      </c>
      <c r="AG6899">
        <v>35.03</v>
      </c>
      <c r="AH6899">
        <f t="shared" si="223"/>
        <v>7.5859950859950898E-2</v>
      </c>
      <c r="AI6899" s="180">
        <v>-1.9865696698377233E-2</v>
      </c>
      <c r="AJ6899" s="42">
        <f ca="1">_xlfn.NORM.INV(RAND(),VAR!$F$6,VAR!$F$7)</f>
        <v>-9.1661781738206841E-3</v>
      </c>
    </row>
    <row r="6900" spans="27:36" x14ac:dyDescent="0.25">
      <c r="AA6900" s="32" t="s">
        <v>4984</v>
      </c>
      <c r="AB6900">
        <v>32.56</v>
      </c>
      <c r="AC6900">
        <f t="shared" si="222"/>
        <v>-0.31220954795099287</v>
      </c>
      <c r="AD6900" s="42">
        <v>-1.9867549668874052E-2</v>
      </c>
      <c r="AF6900" s="32" t="s">
        <v>4984</v>
      </c>
      <c r="AG6900">
        <v>32.56</v>
      </c>
      <c r="AH6900">
        <f t="shared" si="223"/>
        <v>-0.31220954795099287</v>
      </c>
      <c r="AI6900" s="180">
        <v>-1.9867549668874052E-2</v>
      </c>
      <c r="AJ6900" s="42">
        <f ca="1">_xlfn.NORM.INV(RAND(),VAR!$F$6,VAR!$F$7)</f>
        <v>-1.1638548736518624E-2</v>
      </c>
    </row>
    <row r="6901" spans="27:36" x14ac:dyDescent="0.25">
      <c r="AA6901" s="32" t="s">
        <v>4194</v>
      </c>
      <c r="AB6901">
        <v>47.34</v>
      </c>
      <c r="AC6901">
        <f t="shared" si="222"/>
        <v>1.9114391143911438</v>
      </c>
      <c r="AD6901" s="42">
        <v>-1.9875776397515366E-2</v>
      </c>
      <c r="AF6901" s="32" t="s">
        <v>4194</v>
      </c>
      <c r="AG6901">
        <v>47.34</v>
      </c>
      <c r="AH6901">
        <f t="shared" si="223"/>
        <v>1.9114391143911438</v>
      </c>
      <c r="AI6901" s="180">
        <v>-1.9875776397515366E-2</v>
      </c>
      <c r="AJ6901" s="42">
        <f ca="1">_xlfn.NORM.INV(RAND(),VAR!$F$6,VAR!$F$7)</f>
        <v>-8.6671001441329023E-3</v>
      </c>
    </row>
    <row r="6902" spans="27:36" x14ac:dyDescent="0.25">
      <c r="AA6902" s="32" t="s">
        <v>5370</v>
      </c>
      <c r="AB6902">
        <v>16.260000000000002</v>
      </c>
      <c r="AC6902">
        <f t="shared" si="222"/>
        <v>-0.94395036194415716</v>
      </c>
      <c r="AD6902" s="42">
        <v>-1.9891500904159032E-2</v>
      </c>
      <c r="AF6902" s="32" t="s">
        <v>5370</v>
      </c>
      <c r="AG6902">
        <v>16.260000000000002</v>
      </c>
      <c r="AH6902">
        <f t="shared" si="223"/>
        <v>-0.94395036194415716</v>
      </c>
      <c r="AI6902" s="180">
        <v>-1.9891500904159032E-2</v>
      </c>
      <c r="AJ6902" s="42">
        <f ca="1">_xlfn.NORM.INV(RAND(),VAR!$F$6,VAR!$F$7)</f>
        <v>-3.4704617438169327E-3</v>
      </c>
    </row>
    <row r="6903" spans="27:36" x14ac:dyDescent="0.25">
      <c r="AA6903" s="32" t="s">
        <v>291</v>
      </c>
      <c r="AB6903">
        <v>290.10000000000002</v>
      </c>
      <c r="AC6903">
        <f t="shared" si="222"/>
        <v>0.93309788765242918</v>
      </c>
      <c r="AD6903" s="42">
        <v>-1.989932092300406E-2</v>
      </c>
      <c r="AF6903" s="32" t="s">
        <v>291</v>
      </c>
      <c r="AG6903">
        <v>290.10000000000002</v>
      </c>
      <c r="AH6903">
        <f t="shared" si="223"/>
        <v>0.93309788765242918</v>
      </c>
      <c r="AI6903" s="180">
        <v>-1.989932092300406E-2</v>
      </c>
      <c r="AJ6903" s="42">
        <f ca="1">_xlfn.NORM.INV(RAND(),VAR!$F$6,VAR!$F$7)</f>
        <v>-3.1222229397839345E-2</v>
      </c>
    </row>
    <row r="6904" spans="27:36" x14ac:dyDescent="0.25">
      <c r="AA6904" s="32" t="s">
        <v>3057</v>
      </c>
      <c r="AB6904">
        <v>150.07</v>
      </c>
      <c r="AC6904">
        <f t="shared" si="222"/>
        <v>-0.20120295949326672</v>
      </c>
      <c r="AD6904" s="42">
        <v>-1.9919017763845415E-2</v>
      </c>
      <c r="AF6904" s="32" t="s">
        <v>3057</v>
      </c>
      <c r="AG6904">
        <v>150.07</v>
      </c>
      <c r="AH6904">
        <f t="shared" si="223"/>
        <v>-0.20120295949326672</v>
      </c>
      <c r="AI6904" s="180">
        <v>-1.9919017763845415E-2</v>
      </c>
      <c r="AJ6904" s="42">
        <f ca="1">_xlfn.NORM.INV(RAND(),VAR!$F$6,VAR!$F$7)</f>
        <v>-1.1865641317499429E-2</v>
      </c>
    </row>
    <row r="6905" spans="27:36" x14ac:dyDescent="0.25">
      <c r="AA6905" s="32" t="s">
        <v>2225</v>
      </c>
      <c r="AB6905">
        <v>187.87</v>
      </c>
      <c r="AC6905">
        <f t="shared" si="222"/>
        <v>6.4962303724278803E-2</v>
      </c>
      <c r="AD6905" s="42">
        <v>-1.9928008764150462E-2</v>
      </c>
      <c r="AF6905" s="32" t="s">
        <v>2225</v>
      </c>
      <c r="AG6905">
        <v>187.87</v>
      </c>
      <c r="AH6905">
        <f t="shared" si="223"/>
        <v>6.4962303724278803E-2</v>
      </c>
      <c r="AI6905" s="180">
        <v>-1.9928008764150462E-2</v>
      </c>
      <c r="AJ6905" s="42">
        <f ca="1">_xlfn.NORM.INV(RAND(),VAR!$F$6,VAR!$F$7)</f>
        <v>1.15278705520118E-2</v>
      </c>
    </row>
    <row r="6906" spans="27:36" x14ac:dyDescent="0.25">
      <c r="AA6906" s="32" t="s">
        <v>1277</v>
      </c>
      <c r="AB6906">
        <v>176.41</v>
      </c>
      <c r="AC6906">
        <f t="shared" si="222"/>
        <v>22.96875</v>
      </c>
      <c r="AD6906" s="42">
        <v>-1.9944444444444431E-2</v>
      </c>
      <c r="AF6906" s="32" t="s">
        <v>1277</v>
      </c>
      <c r="AG6906">
        <v>176.41</v>
      </c>
      <c r="AH6906">
        <f t="shared" si="223"/>
        <v>22.96875</v>
      </c>
      <c r="AI6906" s="180">
        <v>-1.9944444444444431E-2</v>
      </c>
      <c r="AJ6906" s="42">
        <f ca="1">_xlfn.NORM.INV(RAND(),VAR!$F$6,VAR!$F$7)</f>
        <v>2.9167333765064085E-2</v>
      </c>
    </row>
    <row r="6907" spans="27:36" x14ac:dyDescent="0.25">
      <c r="AA6907" s="32" t="s">
        <v>6729</v>
      </c>
      <c r="AB6907">
        <v>7.36</v>
      </c>
      <c r="AC6907">
        <f t="shared" si="222"/>
        <v>-0.95774486163738659</v>
      </c>
      <c r="AD6907" s="42">
        <v>-1.9973368841544548E-2</v>
      </c>
      <c r="AF6907" s="32" t="s">
        <v>6729</v>
      </c>
      <c r="AG6907">
        <v>7.36</v>
      </c>
      <c r="AH6907">
        <f t="shared" si="223"/>
        <v>-0.95774486163738659</v>
      </c>
      <c r="AI6907" s="180">
        <v>-1.9973368841544548E-2</v>
      </c>
      <c r="AJ6907" s="42">
        <f ca="1">_xlfn.NORM.INV(RAND(),VAR!$F$6,VAR!$F$7)</f>
        <v>1.3386240887634423E-2</v>
      </c>
    </row>
    <row r="6908" spans="27:36" x14ac:dyDescent="0.25">
      <c r="AA6908" s="32" t="s">
        <v>1783</v>
      </c>
      <c r="AB6908">
        <v>174.18</v>
      </c>
      <c r="AC6908">
        <f t="shared" si="222"/>
        <v>58.244897959183675</v>
      </c>
      <c r="AD6908" s="42">
        <v>-1.9974118044224332E-2</v>
      </c>
      <c r="AF6908" s="32" t="s">
        <v>1783</v>
      </c>
      <c r="AG6908">
        <v>174.18</v>
      </c>
      <c r="AH6908">
        <f t="shared" si="223"/>
        <v>58.244897959183675</v>
      </c>
      <c r="AI6908" s="180">
        <v>-1.9974118044224332E-2</v>
      </c>
      <c r="AJ6908" s="42">
        <f ca="1">_xlfn.NORM.INV(RAND(),VAR!$F$6,VAR!$F$7)</f>
        <v>-1.3535535094106417E-2</v>
      </c>
    </row>
    <row r="6909" spans="27:36" x14ac:dyDescent="0.25">
      <c r="AA6909" s="32" t="s">
        <v>7627</v>
      </c>
      <c r="AB6909">
        <v>2.94</v>
      </c>
      <c r="AC6909">
        <f t="shared" si="222"/>
        <v>-0.66628830874006817</v>
      </c>
      <c r="AD6909" s="42">
        <v>-2.0000000000000018E-2</v>
      </c>
      <c r="AF6909" s="32" t="s">
        <v>7627</v>
      </c>
      <c r="AG6909">
        <v>2.94</v>
      </c>
      <c r="AH6909">
        <f t="shared" si="223"/>
        <v>-0.66628830874006817</v>
      </c>
      <c r="AI6909" s="180">
        <v>-2.0000000000000018E-2</v>
      </c>
      <c r="AJ6909" s="42">
        <f ca="1">_xlfn.NORM.INV(RAND(),VAR!$F$6,VAR!$F$7)</f>
        <v>-4.9243938437434605E-3</v>
      </c>
    </row>
    <row r="6910" spans="27:36" x14ac:dyDescent="0.25">
      <c r="AA6910" s="32" t="s">
        <v>6570</v>
      </c>
      <c r="AB6910">
        <v>8.81</v>
      </c>
      <c r="AC6910">
        <f t="shared" si="222"/>
        <v>-0.94958512160228903</v>
      </c>
      <c r="AD6910" s="42">
        <v>-2.0022246941045596E-2</v>
      </c>
      <c r="AF6910" s="32" t="s">
        <v>6570</v>
      </c>
      <c r="AG6910">
        <v>8.81</v>
      </c>
      <c r="AH6910">
        <f t="shared" si="223"/>
        <v>-0.94958512160228903</v>
      </c>
      <c r="AI6910" s="180">
        <v>-2.0022246941045596E-2</v>
      </c>
      <c r="AJ6910" s="42">
        <f ca="1">_xlfn.NORM.INV(RAND(),VAR!$F$6,VAR!$F$7)</f>
        <v>3.3002671942798503E-2</v>
      </c>
    </row>
    <row r="6911" spans="27:36" x14ac:dyDescent="0.25">
      <c r="AA6911" s="32" t="s">
        <v>1844</v>
      </c>
      <c r="AB6911">
        <v>174.75</v>
      </c>
      <c r="AC6911">
        <f t="shared" si="222"/>
        <v>-5.3768680961663429E-2</v>
      </c>
      <c r="AD6911" s="42">
        <v>-2.0075141591431644E-2</v>
      </c>
      <c r="AF6911" s="32" t="s">
        <v>1844</v>
      </c>
      <c r="AG6911">
        <v>174.75</v>
      </c>
      <c r="AH6911">
        <f t="shared" si="223"/>
        <v>-5.3768680961663429E-2</v>
      </c>
      <c r="AI6911" s="180">
        <v>-2.0075141591431644E-2</v>
      </c>
      <c r="AJ6911" s="42">
        <f ca="1">_xlfn.NORM.INV(RAND(),VAR!$F$6,VAR!$F$7)</f>
        <v>3.6892657787496036E-2</v>
      </c>
    </row>
    <row r="6912" spans="27:36" x14ac:dyDescent="0.25">
      <c r="AA6912" s="32" t="s">
        <v>1791</v>
      </c>
      <c r="AB6912">
        <v>184.68</v>
      </c>
      <c r="AC6912">
        <f t="shared" si="222"/>
        <v>14.798118049615058</v>
      </c>
      <c r="AD6912" s="42">
        <v>-2.0109301215047393E-2</v>
      </c>
      <c r="AF6912" s="32" t="s">
        <v>1791</v>
      </c>
      <c r="AG6912">
        <v>184.68</v>
      </c>
      <c r="AH6912">
        <f t="shared" si="223"/>
        <v>14.798118049615058</v>
      </c>
      <c r="AI6912" s="180">
        <v>-2.0109301215047393E-2</v>
      </c>
      <c r="AJ6912" s="42">
        <f ca="1">_xlfn.NORM.INV(RAND(),VAR!$F$6,VAR!$F$7)</f>
        <v>-4.4361736991557689E-2</v>
      </c>
    </row>
    <row r="6913" spans="27:36" x14ac:dyDescent="0.25">
      <c r="AA6913" s="32" t="s">
        <v>5559</v>
      </c>
      <c r="AB6913">
        <v>11.69</v>
      </c>
      <c r="AC6913">
        <f t="shared" si="222"/>
        <v>-0.92780831223368121</v>
      </c>
      <c r="AD6913" s="42">
        <v>-2.0117351215423351E-2</v>
      </c>
      <c r="AF6913" s="32" t="s">
        <v>5559</v>
      </c>
      <c r="AG6913">
        <v>11.69</v>
      </c>
      <c r="AH6913">
        <f t="shared" si="223"/>
        <v>-0.92780831223368121</v>
      </c>
      <c r="AI6913" s="180">
        <v>-2.0117351215423351E-2</v>
      </c>
      <c r="AJ6913" s="42">
        <f ca="1">_xlfn.NORM.INV(RAND(),VAR!$F$6,VAR!$F$7)</f>
        <v>-2.0136025826760481E-2</v>
      </c>
    </row>
    <row r="6914" spans="27:36" x14ac:dyDescent="0.25">
      <c r="AA6914" s="32" t="s">
        <v>1447</v>
      </c>
      <c r="AB6914">
        <v>161.93</v>
      </c>
      <c r="AC6914">
        <f t="shared" si="222"/>
        <v>-0.23617924528301881</v>
      </c>
      <c r="AD6914" s="42">
        <v>-2.015006656178131E-2</v>
      </c>
      <c r="AF6914" s="32" t="s">
        <v>1447</v>
      </c>
      <c r="AG6914">
        <v>161.93</v>
      </c>
      <c r="AH6914">
        <f t="shared" si="223"/>
        <v>-0.23617924528301881</v>
      </c>
      <c r="AI6914" s="180">
        <v>-2.015006656178131E-2</v>
      </c>
      <c r="AJ6914" s="42">
        <f ca="1">_xlfn.NORM.INV(RAND(),VAR!$F$6,VAR!$F$7)</f>
        <v>2.9799970993450099E-2</v>
      </c>
    </row>
    <row r="6915" spans="27:36" x14ac:dyDescent="0.25">
      <c r="AA6915" s="32" t="s">
        <v>2387</v>
      </c>
      <c r="AB6915">
        <v>212</v>
      </c>
      <c r="AC6915">
        <f t="shared" si="222"/>
        <v>28.080932784636488</v>
      </c>
      <c r="AD6915" s="42">
        <v>-2.0151599186540969E-2</v>
      </c>
      <c r="AF6915" s="32" t="s">
        <v>2387</v>
      </c>
      <c r="AG6915">
        <v>212</v>
      </c>
      <c r="AH6915">
        <f t="shared" si="223"/>
        <v>28.080932784636488</v>
      </c>
      <c r="AI6915" s="180">
        <v>-2.0151599186540969E-2</v>
      </c>
      <c r="AJ6915" s="42">
        <f ca="1">_xlfn.NORM.INV(RAND(),VAR!$F$6,VAR!$F$7)</f>
        <v>2.5813748157094245E-2</v>
      </c>
    </row>
    <row r="6916" spans="27:36" x14ac:dyDescent="0.25">
      <c r="AA6916" s="32" t="s">
        <v>6771</v>
      </c>
      <c r="AB6916">
        <v>7.29</v>
      </c>
      <c r="AC6916">
        <f t="shared" ref="AC6916:AC6979" si="224">(AB6916/AB6917)-1</f>
        <v>-0.94313572542901714</v>
      </c>
      <c r="AD6916" s="42">
        <v>-2.0161290322580738E-2</v>
      </c>
      <c r="AF6916" s="32" t="s">
        <v>6771</v>
      </c>
      <c r="AG6916">
        <v>7.29</v>
      </c>
      <c r="AH6916">
        <f t="shared" ref="AH6916:AH6979" si="225">(AG6916/AG6917)-1</f>
        <v>-0.94313572542901714</v>
      </c>
      <c r="AI6916" s="180">
        <v>-2.0161290322580738E-2</v>
      </c>
      <c r="AJ6916" s="42">
        <f ca="1">_xlfn.NORM.INV(RAND(),VAR!$F$6,VAR!$F$7)</f>
        <v>-3.8971294488908549E-2</v>
      </c>
    </row>
    <row r="6917" spans="27:36" x14ac:dyDescent="0.25">
      <c r="AA6917" s="32" t="s">
        <v>2702</v>
      </c>
      <c r="AB6917">
        <v>128.19999999999999</v>
      </c>
      <c r="AC6917">
        <f t="shared" si="224"/>
        <v>-0.27668697810877918</v>
      </c>
      <c r="AD6917" s="42">
        <v>-2.0177315805564144E-2</v>
      </c>
      <c r="AF6917" s="32" t="s">
        <v>2702</v>
      </c>
      <c r="AG6917">
        <v>128.19999999999999</v>
      </c>
      <c r="AH6917">
        <f t="shared" si="225"/>
        <v>-0.27668697810877918</v>
      </c>
      <c r="AI6917" s="180">
        <v>-2.0177315805564144E-2</v>
      </c>
      <c r="AJ6917" s="42">
        <f ca="1">_xlfn.NORM.INV(RAND(),VAR!$F$6,VAR!$F$7)</f>
        <v>-3.353959167900069E-2</v>
      </c>
    </row>
    <row r="6918" spans="27:36" x14ac:dyDescent="0.25">
      <c r="AA6918" s="32" t="s">
        <v>2280</v>
      </c>
      <c r="AB6918">
        <v>177.24</v>
      </c>
      <c r="AC6918">
        <f t="shared" si="224"/>
        <v>72.239669421487605</v>
      </c>
      <c r="AD6918" s="42">
        <v>-2.0178008734589969E-2</v>
      </c>
      <c r="AF6918" s="32" t="s">
        <v>2280</v>
      </c>
      <c r="AG6918">
        <v>177.24</v>
      </c>
      <c r="AH6918">
        <f t="shared" si="225"/>
        <v>72.239669421487605</v>
      </c>
      <c r="AI6918" s="180">
        <v>-2.0178008734589969E-2</v>
      </c>
      <c r="AJ6918" s="42">
        <f ca="1">_xlfn.NORM.INV(RAND(),VAR!$F$6,VAR!$F$7)</f>
        <v>-2.2459587520982743E-2</v>
      </c>
    </row>
    <row r="6919" spans="27:36" x14ac:dyDescent="0.25">
      <c r="AA6919" s="32" t="s">
        <v>7793</v>
      </c>
      <c r="AB6919">
        <v>2.42</v>
      </c>
      <c r="AC6919">
        <f t="shared" si="224"/>
        <v>-0.98654209765320877</v>
      </c>
      <c r="AD6919" s="42">
        <v>-2.0242914979757165E-2</v>
      </c>
      <c r="AF6919" s="32" t="s">
        <v>7793</v>
      </c>
      <c r="AG6919">
        <v>2.42</v>
      </c>
      <c r="AH6919">
        <f t="shared" si="225"/>
        <v>-0.98654209765320877</v>
      </c>
      <c r="AI6919" s="180">
        <v>-2.0242914979757165E-2</v>
      </c>
      <c r="AJ6919" s="42">
        <f ca="1">_xlfn.NORM.INV(RAND(),VAR!$F$6,VAR!$F$7)</f>
        <v>4.1423809781649445E-2</v>
      </c>
    </row>
    <row r="6920" spans="27:36" x14ac:dyDescent="0.25">
      <c r="AA6920" s="32" t="s">
        <v>1851</v>
      </c>
      <c r="AB6920">
        <v>179.82</v>
      </c>
      <c r="AC6920">
        <f t="shared" si="224"/>
        <v>-0.55735525797558094</v>
      </c>
      <c r="AD6920" s="42">
        <v>-2.0268061457992759E-2</v>
      </c>
      <c r="AF6920" s="32" t="s">
        <v>1851</v>
      </c>
      <c r="AG6920">
        <v>179.82</v>
      </c>
      <c r="AH6920">
        <f t="shared" si="225"/>
        <v>-0.55735525797558094</v>
      </c>
      <c r="AI6920" s="180">
        <v>-2.0268061457992759E-2</v>
      </c>
      <c r="AJ6920" s="42">
        <f ca="1">_xlfn.NORM.INV(RAND(),VAR!$F$6,VAR!$F$7)</f>
        <v>3.7880095702441115E-2</v>
      </c>
    </row>
    <row r="6921" spans="27:36" x14ac:dyDescent="0.25">
      <c r="AA6921" s="32" t="s">
        <v>480</v>
      </c>
      <c r="AB6921">
        <v>406.24</v>
      </c>
      <c r="AC6921">
        <f t="shared" si="224"/>
        <v>2.0845861807137438</v>
      </c>
      <c r="AD6921" s="42">
        <v>-2.0305792697631886E-2</v>
      </c>
      <c r="AF6921" s="32" t="s">
        <v>480</v>
      </c>
      <c r="AG6921">
        <v>406.24</v>
      </c>
      <c r="AH6921">
        <f t="shared" si="225"/>
        <v>2.0845861807137438</v>
      </c>
      <c r="AI6921" s="180">
        <v>-2.0305792697631886E-2</v>
      </c>
      <c r="AJ6921" s="42">
        <f ca="1">_xlfn.NORM.INV(RAND(),VAR!$F$6,VAR!$F$7)</f>
        <v>-2.103239626005235E-2</v>
      </c>
    </row>
    <row r="6922" spans="27:36" x14ac:dyDescent="0.25">
      <c r="AA6922" s="32" t="s">
        <v>3319</v>
      </c>
      <c r="AB6922">
        <v>131.69999999999999</v>
      </c>
      <c r="AC6922">
        <f t="shared" si="224"/>
        <v>-0.39750217301797897</v>
      </c>
      <c r="AD6922" s="42">
        <v>-2.0307966971658264E-2</v>
      </c>
      <c r="AF6922" s="32" t="s">
        <v>3319</v>
      </c>
      <c r="AG6922">
        <v>131.69999999999999</v>
      </c>
      <c r="AH6922">
        <f t="shared" si="225"/>
        <v>-0.39750217301797897</v>
      </c>
      <c r="AI6922" s="180">
        <v>-2.0307966971658264E-2</v>
      </c>
      <c r="AJ6922" s="42">
        <f ca="1">_xlfn.NORM.INV(RAND(),VAR!$F$6,VAR!$F$7)</f>
        <v>4.4216128929818389E-2</v>
      </c>
    </row>
    <row r="6923" spans="27:36" x14ac:dyDescent="0.25">
      <c r="AA6923" s="32" t="s">
        <v>1159</v>
      </c>
      <c r="AB6923">
        <v>218.59</v>
      </c>
      <c r="AC6923">
        <f t="shared" si="224"/>
        <v>31.431750741839764</v>
      </c>
      <c r="AD6923" s="42">
        <v>-2.0346882983014347E-2</v>
      </c>
      <c r="AF6923" s="32" t="s">
        <v>1159</v>
      </c>
      <c r="AG6923">
        <v>218.59</v>
      </c>
      <c r="AH6923">
        <f t="shared" si="225"/>
        <v>31.431750741839764</v>
      </c>
      <c r="AI6923" s="180">
        <v>-2.0346882983014347E-2</v>
      </c>
      <c r="AJ6923" s="42">
        <f ca="1">_xlfn.NORM.INV(RAND(),VAR!$F$6,VAR!$F$7)</f>
        <v>-1.6953383663137471E-3</v>
      </c>
    </row>
    <row r="6924" spans="27:36" x14ac:dyDescent="0.25">
      <c r="AA6924" s="32" t="s">
        <v>7149</v>
      </c>
      <c r="AB6924">
        <v>6.74</v>
      </c>
      <c r="AC6924">
        <f t="shared" si="224"/>
        <v>0.5565819861431871</v>
      </c>
      <c r="AD6924" s="42">
        <v>-2.0348837209302251E-2</v>
      </c>
      <c r="AF6924" s="32" t="s">
        <v>7149</v>
      </c>
      <c r="AG6924">
        <v>6.74</v>
      </c>
      <c r="AH6924">
        <f t="shared" si="225"/>
        <v>0.5565819861431871</v>
      </c>
      <c r="AI6924" s="180">
        <v>-2.0348837209302251E-2</v>
      </c>
      <c r="AJ6924" s="42">
        <f ca="1">_xlfn.NORM.INV(RAND(),VAR!$F$6,VAR!$F$7)</f>
        <v>2.996124515465343E-2</v>
      </c>
    </row>
    <row r="6925" spans="27:36" x14ac:dyDescent="0.25">
      <c r="AA6925" s="32" t="s">
        <v>7456</v>
      </c>
      <c r="AB6925">
        <v>4.33</v>
      </c>
      <c r="AC6925">
        <f t="shared" si="224"/>
        <v>-0.87320644216691068</v>
      </c>
      <c r="AD6925" s="42">
        <v>-2.0361990950226172E-2</v>
      </c>
      <c r="AF6925" s="32" t="s">
        <v>7456</v>
      </c>
      <c r="AG6925">
        <v>4.33</v>
      </c>
      <c r="AH6925">
        <f t="shared" si="225"/>
        <v>-0.87320644216691068</v>
      </c>
      <c r="AI6925" s="180">
        <v>-2.0361990950226172E-2</v>
      </c>
      <c r="AJ6925" s="42">
        <f ca="1">_xlfn.NORM.INV(RAND(),VAR!$F$6,VAR!$F$7)</f>
        <v>5.6500731160456059E-4</v>
      </c>
    </row>
    <row r="6926" spans="27:36" x14ac:dyDescent="0.25">
      <c r="AA6926" s="32" t="s">
        <v>5003</v>
      </c>
      <c r="AB6926">
        <v>34.15</v>
      </c>
      <c r="AC6926">
        <f t="shared" si="224"/>
        <v>-0.81723307465881723</v>
      </c>
      <c r="AD6926" s="42">
        <v>-2.0367183017785506E-2</v>
      </c>
      <c r="AF6926" s="32" t="s">
        <v>5003</v>
      </c>
      <c r="AG6926">
        <v>34.15</v>
      </c>
      <c r="AH6926">
        <f t="shared" si="225"/>
        <v>-0.81723307465881723</v>
      </c>
      <c r="AI6926" s="180">
        <v>-2.0367183017785506E-2</v>
      </c>
      <c r="AJ6926" s="42">
        <f ca="1">_xlfn.NORM.INV(RAND(),VAR!$F$6,VAR!$F$7)</f>
        <v>-8.5745443405466949E-3</v>
      </c>
    </row>
    <row r="6927" spans="27:36" x14ac:dyDescent="0.25">
      <c r="AA6927" s="32" t="s">
        <v>2343</v>
      </c>
      <c r="AB6927">
        <v>186.85</v>
      </c>
      <c r="AC6927">
        <f t="shared" si="224"/>
        <v>18.463541666666668</v>
      </c>
      <c r="AD6927" s="42">
        <v>-2.0394253958267883E-2</v>
      </c>
      <c r="AF6927" s="32" t="s">
        <v>2343</v>
      </c>
      <c r="AG6927">
        <v>186.85</v>
      </c>
      <c r="AH6927">
        <f t="shared" si="225"/>
        <v>18.463541666666668</v>
      </c>
      <c r="AI6927" s="180">
        <v>-2.0394253958267883E-2</v>
      </c>
      <c r="AJ6927" s="42">
        <f ca="1">_xlfn.NORM.INV(RAND(),VAR!$F$6,VAR!$F$7)</f>
        <v>-1.0255116841797965E-2</v>
      </c>
    </row>
    <row r="6928" spans="27:36" x14ac:dyDescent="0.25">
      <c r="AA6928" s="32" t="s">
        <v>6501</v>
      </c>
      <c r="AB6928">
        <v>9.6</v>
      </c>
      <c r="AC6928">
        <f t="shared" si="224"/>
        <v>-0.93831919814957598</v>
      </c>
      <c r="AD6928" s="42">
        <v>-2.0408163265306256E-2</v>
      </c>
      <c r="AF6928" s="32" t="s">
        <v>6501</v>
      </c>
      <c r="AG6928">
        <v>9.6</v>
      </c>
      <c r="AH6928">
        <f t="shared" si="225"/>
        <v>-0.93831919814957598</v>
      </c>
      <c r="AI6928" s="180">
        <v>-2.0408163265306256E-2</v>
      </c>
      <c r="AJ6928" s="42">
        <f ca="1">_xlfn.NORM.INV(RAND(),VAR!$F$6,VAR!$F$7)</f>
        <v>3.0043119092263149E-3</v>
      </c>
    </row>
    <row r="6929" spans="27:36" x14ac:dyDescent="0.25">
      <c r="AA6929" s="32" t="s">
        <v>3020</v>
      </c>
      <c r="AB6929">
        <v>155.63999999999999</v>
      </c>
      <c r="AC6929">
        <f t="shared" si="224"/>
        <v>18.120393120393118</v>
      </c>
      <c r="AD6929" s="42">
        <v>-2.0454402416766326E-2</v>
      </c>
      <c r="AF6929" s="32" t="s">
        <v>3020</v>
      </c>
      <c r="AG6929">
        <v>155.63999999999999</v>
      </c>
      <c r="AH6929">
        <f t="shared" si="225"/>
        <v>18.120393120393118</v>
      </c>
      <c r="AI6929" s="180">
        <v>-2.0454402416766326E-2</v>
      </c>
      <c r="AJ6929" s="42">
        <f ca="1">_xlfn.NORM.INV(RAND(),VAR!$F$6,VAR!$F$7)</f>
        <v>2.1183088694488282E-2</v>
      </c>
    </row>
    <row r="6930" spans="27:36" x14ac:dyDescent="0.25">
      <c r="AA6930" s="32" t="s">
        <v>6529</v>
      </c>
      <c r="AB6930">
        <v>8.14</v>
      </c>
      <c r="AC6930">
        <f t="shared" si="224"/>
        <v>-0.29155787641427322</v>
      </c>
      <c r="AD6930" s="42">
        <v>-2.0457280385078214E-2</v>
      </c>
      <c r="AF6930" s="32" t="s">
        <v>6529</v>
      </c>
      <c r="AG6930">
        <v>8.14</v>
      </c>
      <c r="AH6930">
        <f t="shared" si="225"/>
        <v>-0.29155787641427322</v>
      </c>
      <c r="AI6930" s="180">
        <v>-2.0457280385078214E-2</v>
      </c>
      <c r="AJ6930" s="42">
        <f ca="1">_xlfn.NORM.INV(RAND(),VAR!$F$6,VAR!$F$7)</f>
        <v>4.4028979154124388E-3</v>
      </c>
    </row>
    <row r="6931" spans="27:36" x14ac:dyDescent="0.25">
      <c r="AA6931" s="32" t="s">
        <v>5569</v>
      </c>
      <c r="AB6931">
        <v>11.49</v>
      </c>
      <c r="AC6931">
        <f t="shared" si="224"/>
        <v>3.003484320557491</v>
      </c>
      <c r="AD6931" s="42">
        <v>-2.0460358056266004E-2</v>
      </c>
      <c r="AF6931" s="32" t="s">
        <v>5569</v>
      </c>
      <c r="AG6931">
        <v>11.49</v>
      </c>
      <c r="AH6931">
        <f t="shared" si="225"/>
        <v>3.003484320557491</v>
      </c>
      <c r="AI6931" s="180">
        <v>-2.0460358056266004E-2</v>
      </c>
      <c r="AJ6931" s="42">
        <f ca="1">_xlfn.NORM.INV(RAND(),VAR!$F$6,VAR!$F$7)</f>
        <v>2.6602486310488845E-2</v>
      </c>
    </row>
    <row r="6932" spans="27:36" x14ac:dyDescent="0.25">
      <c r="AA6932" s="32" t="s">
        <v>7686</v>
      </c>
      <c r="AB6932">
        <v>2.87</v>
      </c>
      <c r="AC6932">
        <f t="shared" si="224"/>
        <v>-0.90906210392902409</v>
      </c>
      <c r="AD6932" s="42">
        <v>-2.0477815699658675E-2</v>
      </c>
      <c r="AF6932" s="32" t="s">
        <v>7686</v>
      </c>
      <c r="AG6932">
        <v>2.87</v>
      </c>
      <c r="AH6932">
        <f t="shared" si="225"/>
        <v>-0.90906210392902409</v>
      </c>
      <c r="AI6932" s="180">
        <v>-2.0477815699658675E-2</v>
      </c>
      <c r="AJ6932" s="42">
        <f ca="1">_xlfn.NORM.INV(RAND(),VAR!$F$6,VAR!$F$7)</f>
        <v>-1.4868515680731512E-2</v>
      </c>
    </row>
    <row r="6933" spans="27:36" x14ac:dyDescent="0.25">
      <c r="AA6933" s="32" t="s">
        <v>4485</v>
      </c>
      <c r="AB6933">
        <v>31.56</v>
      </c>
      <c r="AC6933">
        <f t="shared" si="224"/>
        <v>-0.81562189636034355</v>
      </c>
      <c r="AD6933" s="42">
        <v>-2.0484171322160183E-2</v>
      </c>
      <c r="AF6933" s="32" t="s">
        <v>4485</v>
      </c>
      <c r="AG6933">
        <v>31.56</v>
      </c>
      <c r="AH6933">
        <f t="shared" si="225"/>
        <v>-0.81562189636034355</v>
      </c>
      <c r="AI6933" s="180">
        <v>-2.0484171322160183E-2</v>
      </c>
      <c r="AJ6933" s="42">
        <f ca="1">_xlfn.NORM.INV(RAND(),VAR!$F$6,VAR!$F$7)</f>
        <v>2.4893608650372094E-2</v>
      </c>
    </row>
    <row r="6934" spans="27:36" x14ac:dyDescent="0.25">
      <c r="AA6934" s="32" t="s">
        <v>1843</v>
      </c>
      <c r="AB6934">
        <v>171.17</v>
      </c>
      <c r="AC6934">
        <f t="shared" si="224"/>
        <v>0.16363018354860626</v>
      </c>
      <c r="AD6934" s="42">
        <v>-2.0486409155937135E-2</v>
      </c>
      <c r="AF6934" s="32" t="s">
        <v>1843</v>
      </c>
      <c r="AG6934">
        <v>171.17</v>
      </c>
      <c r="AH6934">
        <f t="shared" si="225"/>
        <v>0.16363018354860626</v>
      </c>
      <c r="AI6934" s="180">
        <v>-2.0486409155937135E-2</v>
      </c>
      <c r="AJ6934" s="42">
        <f ca="1">_xlfn.NORM.INV(RAND(),VAR!$F$6,VAR!$F$7)</f>
        <v>2.9883771988699313E-3</v>
      </c>
    </row>
    <row r="6935" spans="27:36" x14ac:dyDescent="0.25">
      <c r="AA6935" s="32" t="s">
        <v>3331</v>
      </c>
      <c r="AB6935">
        <v>147.1</v>
      </c>
      <c r="AC6935">
        <f t="shared" si="224"/>
        <v>0.14510353417406185</v>
      </c>
      <c r="AD6935" s="42">
        <v>-2.0508722865894335E-2</v>
      </c>
      <c r="AF6935" s="32" t="s">
        <v>3331</v>
      </c>
      <c r="AG6935">
        <v>147.1</v>
      </c>
      <c r="AH6935">
        <f t="shared" si="225"/>
        <v>0.14510353417406185</v>
      </c>
      <c r="AI6935" s="180">
        <v>-2.0508722865894335E-2</v>
      </c>
      <c r="AJ6935" s="42">
        <f ca="1">_xlfn.NORM.INV(RAND(),VAR!$F$6,VAR!$F$7)</f>
        <v>6.4876972745622607E-3</v>
      </c>
    </row>
    <row r="6936" spans="27:36" x14ac:dyDescent="0.25">
      <c r="AA6936" s="32" t="s">
        <v>1643</v>
      </c>
      <c r="AB6936">
        <v>128.46</v>
      </c>
      <c r="AC6936">
        <f t="shared" si="224"/>
        <v>23.46857142857143</v>
      </c>
      <c r="AD6936" s="42">
        <v>-2.0510865421273339E-2</v>
      </c>
      <c r="AF6936" s="32" t="s">
        <v>1643</v>
      </c>
      <c r="AG6936">
        <v>128.46</v>
      </c>
      <c r="AH6936">
        <f t="shared" si="225"/>
        <v>23.46857142857143</v>
      </c>
      <c r="AI6936" s="180">
        <v>-2.0510865421273339E-2</v>
      </c>
      <c r="AJ6936" s="42">
        <f ca="1">_xlfn.NORM.INV(RAND(),VAR!$F$6,VAR!$F$7)</f>
        <v>-3.9073479357062596E-2</v>
      </c>
    </row>
    <row r="6937" spans="27:36" x14ac:dyDescent="0.25">
      <c r="AA6937" s="32" t="s">
        <v>7388</v>
      </c>
      <c r="AB6937">
        <v>5.25</v>
      </c>
      <c r="AC6937">
        <f t="shared" si="224"/>
        <v>-0.98613055768367108</v>
      </c>
      <c r="AD6937" s="42">
        <v>-2.0522388059701524E-2</v>
      </c>
      <c r="AF6937" s="32" t="s">
        <v>7388</v>
      </c>
      <c r="AG6937">
        <v>5.25</v>
      </c>
      <c r="AH6937">
        <f t="shared" si="225"/>
        <v>-0.98613055768367108</v>
      </c>
      <c r="AI6937" s="180">
        <v>-2.0522388059701524E-2</v>
      </c>
      <c r="AJ6937" s="42">
        <f ca="1">_xlfn.NORM.INV(RAND(),VAR!$F$6,VAR!$F$7)</f>
        <v>2.2816918894771419E-2</v>
      </c>
    </row>
    <row r="6938" spans="27:36" x14ac:dyDescent="0.25">
      <c r="AA6938" s="32" t="s">
        <v>884</v>
      </c>
      <c r="AB6938">
        <v>378.53</v>
      </c>
      <c r="AC6938">
        <f t="shared" si="224"/>
        <v>-2.5437038181303384E-2</v>
      </c>
      <c r="AD6938" s="42">
        <v>-2.0544932336274635E-2</v>
      </c>
      <c r="AF6938" s="32" t="s">
        <v>884</v>
      </c>
      <c r="AG6938">
        <v>378.53</v>
      </c>
      <c r="AH6938">
        <f t="shared" si="225"/>
        <v>-2.5437038181303384E-2</v>
      </c>
      <c r="AI6938" s="180">
        <v>-2.0544932336274635E-2</v>
      </c>
      <c r="AJ6938" s="42">
        <f ca="1">_xlfn.NORM.INV(RAND(),VAR!$F$6,VAR!$F$7)</f>
        <v>1.1630547242303297E-2</v>
      </c>
    </row>
    <row r="6939" spans="27:36" x14ac:dyDescent="0.25">
      <c r="AA6939" s="32" t="s">
        <v>418</v>
      </c>
      <c r="AB6939">
        <v>388.41</v>
      </c>
      <c r="AC6939">
        <f t="shared" si="224"/>
        <v>41.918232044198895</v>
      </c>
      <c r="AD6939" s="42">
        <v>-2.0551745007060696E-2</v>
      </c>
      <c r="AF6939" s="32" t="s">
        <v>418</v>
      </c>
      <c r="AG6939">
        <v>388.41</v>
      </c>
      <c r="AH6939">
        <f t="shared" si="225"/>
        <v>41.918232044198895</v>
      </c>
      <c r="AI6939" s="180">
        <v>-2.0551745007060696E-2</v>
      </c>
      <c r="AJ6939" s="42">
        <f ca="1">_xlfn.NORM.INV(RAND(),VAR!$F$6,VAR!$F$7)</f>
        <v>-4.4632859561542391E-4</v>
      </c>
    </row>
    <row r="6940" spans="27:36" x14ac:dyDescent="0.25">
      <c r="AA6940" s="32" t="s">
        <v>6616</v>
      </c>
      <c r="AB6940">
        <v>9.0500000000000007</v>
      </c>
      <c r="AC6940">
        <f t="shared" si="224"/>
        <v>-0.69823274424808268</v>
      </c>
      <c r="AD6940" s="42">
        <v>-2.056277056277056E-2</v>
      </c>
      <c r="AF6940" s="32" t="s">
        <v>6616</v>
      </c>
      <c r="AG6940">
        <v>9.0500000000000007</v>
      </c>
      <c r="AH6940">
        <f t="shared" si="225"/>
        <v>-0.69823274424808268</v>
      </c>
      <c r="AI6940" s="180">
        <v>-2.056277056277056E-2</v>
      </c>
      <c r="AJ6940" s="42">
        <f ca="1">_xlfn.NORM.INV(RAND(),VAR!$F$6,VAR!$F$7)</f>
        <v>1.8606687808769468E-2</v>
      </c>
    </row>
    <row r="6941" spans="27:36" x14ac:dyDescent="0.25">
      <c r="AA6941" s="32" t="s">
        <v>4804</v>
      </c>
      <c r="AB6941">
        <v>29.99</v>
      </c>
      <c r="AC6941">
        <f t="shared" si="224"/>
        <v>-0.83911807306474973</v>
      </c>
      <c r="AD6941" s="42">
        <v>-2.0574787720444188E-2</v>
      </c>
      <c r="AF6941" s="32" t="s">
        <v>4804</v>
      </c>
      <c r="AG6941">
        <v>29.99</v>
      </c>
      <c r="AH6941">
        <f t="shared" si="225"/>
        <v>-0.83911807306474973</v>
      </c>
      <c r="AI6941" s="180">
        <v>-2.0574787720444188E-2</v>
      </c>
      <c r="AJ6941" s="42">
        <f ca="1">_xlfn.NORM.INV(RAND(),VAR!$F$6,VAR!$F$7)</f>
        <v>-1.8159990301450771E-2</v>
      </c>
    </row>
    <row r="6942" spans="27:36" x14ac:dyDescent="0.25">
      <c r="AA6942" s="32" t="s">
        <v>2219</v>
      </c>
      <c r="AB6942">
        <v>186.41</v>
      </c>
      <c r="AC6942">
        <f t="shared" si="224"/>
        <v>-0.36530473272046304</v>
      </c>
      <c r="AD6942" s="42">
        <v>-2.0595807282089096E-2</v>
      </c>
      <c r="AF6942" s="32" t="s">
        <v>2219</v>
      </c>
      <c r="AG6942">
        <v>186.41</v>
      </c>
      <c r="AH6942">
        <f t="shared" si="225"/>
        <v>-0.36530473272046304</v>
      </c>
      <c r="AI6942" s="180">
        <v>-2.0595807282089096E-2</v>
      </c>
      <c r="AJ6942" s="42">
        <f ca="1">_xlfn.NORM.INV(RAND(),VAR!$F$6,VAR!$F$7)</f>
        <v>3.2893078741069517E-2</v>
      </c>
    </row>
    <row r="6943" spans="27:36" x14ac:dyDescent="0.25">
      <c r="AA6943" s="32" t="s">
        <v>252</v>
      </c>
      <c r="AB6943">
        <v>293.7</v>
      </c>
      <c r="AC6943">
        <f t="shared" si="224"/>
        <v>2.5931000734034746</v>
      </c>
      <c r="AD6943" s="42">
        <v>-2.0608243297318918E-2</v>
      </c>
      <c r="AF6943" s="32" t="s">
        <v>252</v>
      </c>
      <c r="AG6943">
        <v>293.7</v>
      </c>
      <c r="AH6943">
        <f t="shared" si="225"/>
        <v>2.5931000734034746</v>
      </c>
      <c r="AI6943" s="180">
        <v>-2.0608243297318918E-2</v>
      </c>
      <c r="AJ6943" s="42">
        <f ca="1">_xlfn.NORM.INV(RAND(),VAR!$F$6,VAR!$F$7)</f>
        <v>2.6808452026261833E-2</v>
      </c>
    </row>
    <row r="6944" spans="27:36" x14ac:dyDescent="0.25">
      <c r="AA6944" s="32" t="s">
        <v>3703</v>
      </c>
      <c r="AB6944">
        <v>81.739999999999995</v>
      </c>
      <c r="AC6944">
        <f t="shared" si="224"/>
        <v>9.1288723667905813</v>
      </c>
      <c r="AD6944" s="42">
        <v>-2.0608674814282302E-2</v>
      </c>
      <c r="AF6944" s="32" t="s">
        <v>3703</v>
      </c>
      <c r="AG6944">
        <v>81.739999999999995</v>
      </c>
      <c r="AH6944">
        <f t="shared" si="225"/>
        <v>9.1288723667905813</v>
      </c>
      <c r="AI6944" s="180">
        <v>-2.0608674814282302E-2</v>
      </c>
      <c r="AJ6944" s="42">
        <f ca="1">_xlfn.NORM.INV(RAND(),VAR!$F$6,VAR!$F$7)</f>
        <v>-9.5005381129437583E-4</v>
      </c>
    </row>
    <row r="6945" spans="27:36" x14ac:dyDescent="0.25">
      <c r="AA6945" s="32" t="s">
        <v>6609</v>
      </c>
      <c r="AB6945">
        <v>8.07</v>
      </c>
      <c r="AC6945">
        <f t="shared" si="224"/>
        <v>-0.63015582034830431</v>
      </c>
      <c r="AD6945" s="42">
        <v>-2.0631067961164984E-2</v>
      </c>
      <c r="AF6945" s="32" t="s">
        <v>6609</v>
      </c>
      <c r="AG6945">
        <v>8.07</v>
      </c>
      <c r="AH6945">
        <f t="shared" si="225"/>
        <v>-0.63015582034830431</v>
      </c>
      <c r="AI6945" s="180">
        <v>-2.0631067961164984E-2</v>
      </c>
      <c r="AJ6945" s="42">
        <f ca="1">_xlfn.NORM.INV(RAND(),VAR!$F$6,VAR!$F$7)</f>
        <v>-2.8416338112651686E-2</v>
      </c>
    </row>
    <row r="6946" spans="27:36" x14ac:dyDescent="0.25">
      <c r="AA6946" s="32" t="s">
        <v>5275</v>
      </c>
      <c r="AB6946">
        <v>21.82</v>
      </c>
      <c r="AC6946">
        <f t="shared" si="224"/>
        <v>-0.92986854369556138</v>
      </c>
      <c r="AD6946" s="42">
        <v>-2.0646319569120331E-2</v>
      </c>
      <c r="AF6946" s="32" t="s">
        <v>5275</v>
      </c>
      <c r="AG6946">
        <v>21.82</v>
      </c>
      <c r="AH6946">
        <f t="shared" si="225"/>
        <v>-0.92986854369556138</v>
      </c>
      <c r="AI6946" s="180">
        <v>-2.0646319569120331E-2</v>
      </c>
      <c r="AJ6946" s="42">
        <f ca="1">_xlfn.NORM.INV(RAND(),VAR!$F$6,VAR!$F$7)</f>
        <v>-1.8437931720013945E-2</v>
      </c>
    </row>
    <row r="6947" spans="27:36" x14ac:dyDescent="0.25">
      <c r="AA6947" s="32" t="s">
        <v>329</v>
      </c>
      <c r="AB6947">
        <v>311.13</v>
      </c>
      <c r="AC6947">
        <f t="shared" si="224"/>
        <v>1.1619762351469669</v>
      </c>
      <c r="AD6947" s="42">
        <v>-2.0679886685552429E-2</v>
      </c>
      <c r="AF6947" s="32" t="s">
        <v>329</v>
      </c>
      <c r="AG6947">
        <v>311.13</v>
      </c>
      <c r="AH6947">
        <f t="shared" si="225"/>
        <v>1.1619762351469669</v>
      </c>
      <c r="AI6947" s="180">
        <v>-2.0679886685552429E-2</v>
      </c>
      <c r="AJ6947" s="42">
        <f ca="1">_xlfn.NORM.INV(RAND(),VAR!$F$6,VAR!$F$7)</f>
        <v>-1.7760093019472615E-3</v>
      </c>
    </row>
    <row r="6948" spans="27:36" x14ac:dyDescent="0.25">
      <c r="AA6948" s="32" t="s">
        <v>2771</v>
      </c>
      <c r="AB6948">
        <v>143.91</v>
      </c>
      <c r="AC6948">
        <f t="shared" si="224"/>
        <v>4.5553618134263285E-2</v>
      </c>
      <c r="AD6948" s="42">
        <v>-2.0687308608370092E-2</v>
      </c>
      <c r="AF6948" s="32" t="s">
        <v>2771</v>
      </c>
      <c r="AG6948">
        <v>143.91</v>
      </c>
      <c r="AH6948">
        <f t="shared" si="225"/>
        <v>4.5553618134263285E-2</v>
      </c>
      <c r="AI6948" s="180">
        <v>-2.0687308608370092E-2</v>
      </c>
      <c r="AJ6948" s="42">
        <f ca="1">_xlfn.NORM.INV(RAND(),VAR!$F$6,VAR!$F$7)</f>
        <v>-1.6942202487891047E-3</v>
      </c>
    </row>
    <row r="6949" spans="27:36" x14ac:dyDescent="0.25">
      <c r="AA6949" s="32" t="s">
        <v>3268</v>
      </c>
      <c r="AB6949">
        <v>137.63999999999999</v>
      </c>
      <c r="AC6949">
        <f t="shared" si="224"/>
        <v>23.275132275132272</v>
      </c>
      <c r="AD6949" s="42">
        <v>-2.0704375667022545E-2</v>
      </c>
      <c r="AF6949" s="32" t="s">
        <v>3268</v>
      </c>
      <c r="AG6949">
        <v>137.63999999999999</v>
      </c>
      <c r="AH6949">
        <f t="shared" si="225"/>
        <v>23.275132275132272</v>
      </c>
      <c r="AI6949" s="180">
        <v>-2.0704375667022545E-2</v>
      </c>
      <c r="AJ6949" s="42">
        <f ca="1">_xlfn.NORM.INV(RAND(),VAR!$F$6,VAR!$F$7)</f>
        <v>1.3550789320864407E-2</v>
      </c>
    </row>
    <row r="6950" spans="27:36" x14ac:dyDescent="0.25">
      <c r="AA6950" s="32" t="s">
        <v>7309</v>
      </c>
      <c r="AB6950">
        <v>5.67</v>
      </c>
      <c r="AC6950">
        <f t="shared" si="224"/>
        <v>-0.83323529411764707</v>
      </c>
      <c r="AD6950" s="42">
        <v>-2.0725388601036343E-2</v>
      </c>
      <c r="AF6950" s="32" t="s">
        <v>7309</v>
      </c>
      <c r="AG6950">
        <v>5.67</v>
      </c>
      <c r="AH6950">
        <f t="shared" si="225"/>
        <v>-0.83323529411764707</v>
      </c>
      <c r="AI6950" s="180">
        <v>-2.0725388601036343E-2</v>
      </c>
      <c r="AJ6950" s="42">
        <f ca="1">_xlfn.NORM.INV(RAND(),VAR!$F$6,VAR!$F$7)</f>
        <v>-9.8188005075932599E-3</v>
      </c>
    </row>
    <row r="6951" spans="27:36" x14ac:dyDescent="0.25">
      <c r="AA6951" s="32" t="s">
        <v>4768</v>
      </c>
      <c r="AB6951">
        <v>34</v>
      </c>
      <c r="AC6951">
        <f t="shared" si="224"/>
        <v>-0.8958716158275144</v>
      </c>
      <c r="AD6951" s="42">
        <v>-2.0737327188940058E-2</v>
      </c>
      <c r="AF6951" s="32" t="s">
        <v>4768</v>
      </c>
      <c r="AG6951">
        <v>34</v>
      </c>
      <c r="AH6951">
        <f t="shared" si="225"/>
        <v>-0.8958716158275144</v>
      </c>
      <c r="AI6951" s="180">
        <v>-2.0737327188940058E-2</v>
      </c>
      <c r="AJ6951" s="42">
        <f ca="1">_xlfn.NORM.INV(RAND(),VAR!$F$6,VAR!$F$7)</f>
        <v>7.6381859420895622E-3</v>
      </c>
    </row>
    <row r="6952" spans="27:36" x14ac:dyDescent="0.25">
      <c r="AA6952" s="32" t="s">
        <v>339</v>
      </c>
      <c r="AB6952">
        <v>326.52</v>
      </c>
      <c r="AC6952">
        <f t="shared" si="224"/>
        <v>11.147321428571429</v>
      </c>
      <c r="AD6952" s="42">
        <v>-2.0753358925143961E-2</v>
      </c>
      <c r="AF6952" s="32" t="s">
        <v>339</v>
      </c>
      <c r="AG6952">
        <v>326.52</v>
      </c>
      <c r="AH6952">
        <f t="shared" si="225"/>
        <v>11.147321428571429</v>
      </c>
      <c r="AI6952" s="180">
        <v>-2.0753358925143961E-2</v>
      </c>
      <c r="AJ6952" s="42">
        <f ca="1">_xlfn.NORM.INV(RAND(),VAR!$F$6,VAR!$F$7)</f>
        <v>2.4151898259875491E-2</v>
      </c>
    </row>
    <row r="6953" spans="27:36" x14ac:dyDescent="0.25">
      <c r="AA6953" s="32" t="s">
        <v>5179</v>
      </c>
      <c r="AB6953">
        <v>26.88</v>
      </c>
      <c r="AC6953">
        <f t="shared" si="224"/>
        <v>-0.84947922499720019</v>
      </c>
      <c r="AD6953" s="42">
        <v>-2.0765027322404372E-2</v>
      </c>
      <c r="AF6953" s="32" t="s">
        <v>5179</v>
      </c>
      <c r="AG6953">
        <v>26.88</v>
      </c>
      <c r="AH6953">
        <f t="shared" si="225"/>
        <v>-0.84947922499720019</v>
      </c>
      <c r="AI6953" s="180">
        <v>-2.0765027322404372E-2</v>
      </c>
      <c r="AJ6953" s="42">
        <f ca="1">_xlfn.NORM.INV(RAND(),VAR!$F$6,VAR!$F$7)</f>
        <v>-9.7518417581853069E-3</v>
      </c>
    </row>
    <row r="6954" spans="27:36" x14ac:dyDescent="0.25">
      <c r="AA6954" s="32" t="s">
        <v>1813</v>
      </c>
      <c r="AB6954">
        <v>178.58</v>
      </c>
      <c r="AC6954">
        <f t="shared" si="224"/>
        <v>6.0196540880503147</v>
      </c>
      <c r="AD6954" s="42">
        <v>-2.0781926852004085E-2</v>
      </c>
      <c r="AF6954" s="32" t="s">
        <v>1813</v>
      </c>
      <c r="AG6954">
        <v>178.58</v>
      </c>
      <c r="AH6954">
        <f t="shared" si="225"/>
        <v>6.0196540880503147</v>
      </c>
      <c r="AI6954" s="180">
        <v>-2.0781926852004085E-2</v>
      </c>
      <c r="AJ6954" s="42">
        <f ca="1">_xlfn.NORM.INV(RAND(),VAR!$F$6,VAR!$F$7)</f>
        <v>-6.4583414949759502E-3</v>
      </c>
    </row>
    <row r="6955" spans="27:36" x14ac:dyDescent="0.25">
      <c r="AA6955" s="32" t="s">
        <v>4903</v>
      </c>
      <c r="AB6955">
        <v>25.44</v>
      </c>
      <c r="AC6955">
        <f t="shared" si="224"/>
        <v>-0.75312954876273652</v>
      </c>
      <c r="AD6955" s="42">
        <v>-2.0785219399538035E-2</v>
      </c>
      <c r="AF6955" s="32" t="s">
        <v>4903</v>
      </c>
      <c r="AG6955">
        <v>25.44</v>
      </c>
      <c r="AH6955">
        <f t="shared" si="225"/>
        <v>-0.75312954876273652</v>
      </c>
      <c r="AI6955" s="180">
        <v>-2.0785219399538035E-2</v>
      </c>
      <c r="AJ6955" s="42">
        <f ca="1">_xlfn.NORM.INV(RAND(),VAR!$F$6,VAR!$F$7)</f>
        <v>-6.6528806585728255E-3</v>
      </c>
    </row>
    <row r="6956" spans="27:36" x14ac:dyDescent="0.25">
      <c r="AA6956" s="32" t="s">
        <v>3579</v>
      </c>
      <c r="AB6956">
        <v>103.05</v>
      </c>
      <c r="AC6956">
        <f t="shared" si="224"/>
        <v>7.762755102040817</v>
      </c>
      <c r="AD6956" s="42">
        <v>-2.0809578107183535E-2</v>
      </c>
      <c r="AF6956" s="32" t="s">
        <v>3579</v>
      </c>
      <c r="AG6956">
        <v>103.05</v>
      </c>
      <c r="AH6956">
        <f t="shared" si="225"/>
        <v>7.762755102040817</v>
      </c>
      <c r="AI6956" s="180">
        <v>-2.0809578107183535E-2</v>
      </c>
      <c r="AJ6956" s="42">
        <f ca="1">_xlfn.NORM.INV(RAND(),VAR!$F$6,VAR!$F$7)</f>
        <v>-1.4953190753311071E-2</v>
      </c>
    </row>
    <row r="6957" spans="27:36" x14ac:dyDescent="0.25">
      <c r="AA6957" s="32" t="s">
        <v>5551</v>
      </c>
      <c r="AB6957">
        <v>11.76</v>
      </c>
      <c r="AC6957">
        <f t="shared" si="224"/>
        <v>-0.96683119447186572</v>
      </c>
      <c r="AD6957" s="42">
        <v>-2.0815986677768517E-2</v>
      </c>
      <c r="AF6957" s="32" t="s">
        <v>5551</v>
      </c>
      <c r="AG6957">
        <v>11.76</v>
      </c>
      <c r="AH6957">
        <f t="shared" si="225"/>
        <v>-0.96683119447186572</v>
      </c>
      <c r="AI6957" s="180">
        <v>-2.0815986677768517E-2</v>
      </c>
      <c r="AJ6957" s="42">
        <f ca="1">_xlfn.NORM.INV(RAND(),VAR!$F$6,VAR!$F$7)</f>
        <v>-1.9074516615469681E-3</v>
      </c>
    </row>
    <row r="6958" spans="27:36" x14ac:dyDescent="0.25">
      <c r="AA6958" s="32" t="s">
        <v>774</v>
      </c>
      <c r="AB6958">
        <v>354.55</v>
      </c>
      <c r="AC6958">
        <f t="shared" si="224"/>
        <v>0.62861736334405149</v>
      </c>
      <c r="AD6958" s="42">
        <v>-2.0823552155541325E-2</v>
      </c>
      <c r="AF6958" s="32" t="s">
        <v>774</v>
      </c>
      <c r="AG6958">
        <v>354.55</v>
      </c>
      <c r="AH6958">
        <f t="shared" si="225"/>
        <v>0.62861736334405149</v>
      </c>
      <c r="AI6958" s="180">
        <v>-2.0823552155541325E-2</v>
      </c>
      <c r="AJ6958" s="42">
        <f ca="1">_xlfn.NORM.INV(RAND(),VAR!$F$6,VAR!$F$7)</f>
        <v>-9.7085750836197124E-3</v>
      </c>
    </row>
    <row r="6959" spans="27:36" x14ac:dyDescent="0.25">
      <c r="AA6959" s="32" t="s">
        <v>2077</v>
      </c>
      <c r="AB6959">
        <v>217.7</v>
      </c>
      <c r="AC6959">
        <f t="shared" si="224"/>
        <v>-0.43535209441058231</v>
      </c>
      <c r="AD6959" s="42">
        <v>-2.0824899923537199E-2</v>
      </c>
      <c r="AF6959" s="32" t="s">
        <v>2077</v>
      </c>
      <c r="AG6959">
        <v>217.7</v>
      </c>
      <c r="AH6959">
        <f t="shared" si="225"/>
        <v>-0.43535209441058231</v>
      </c>
      <c r="AI6959" s="180">
        <v>-2.0824899923537199E-2</v>
      </c>
      <c r="AJ6959" s="42">
        <f ca="1">_xlfn.NORM.INV(RAND(),VAR!$F$6,VAR!$F$7)</f>
        <v>9.4086839187663644E-3</v>
      </c>
    </row>
    <row r="6960" spans="27:36" x14ac:dyDescent="0.25">
      <c r="AA6960" s="32" t="s">
        <v>546</v>
      </c>
      <c r="AB6960">
        <v>385.55</v>
      </c>
      <c r="AC6960">
        <f t="shared" si="224"/>
        <v>62.101472995090013</v>
      </c>
      <c r="AD6960" s="42">
        <v>-2.0825396825396747E-2</v>
      </c>
      <c r="AF6960" s="32" t="s">
        <v>546</v>
      </c>
      <c r="AG6960">
        <v>385.55</v>
      </c>
      <c r="AH6960">
        <f t="shared" si="225"/>
        <v>62.101472995090013</v>
      </c>
      <c r="AI6960" s="180">
        <v>-2.0825396825396747E-2</v>
      </c>
      <c r="AJ6960" s="42">
        <f ca="1">_xlfn.NORM.INV(RAND(),VAR!$F$6,VAR!$F$7)</f>
        <v>-2.4922262213983012E-2</v>
      </c>
    </row>
    <row r="6961" spans="27:36" x14ac:dyDescent="0.25">
      <c r="AA6961" s="32" t="s">
        <v>7118</v>
      </c>
      <c r="AB6961">
        <v>6.11</v>
      </c>
      <c r="AC6961">
        <f t="shared" si="224"/>
        <v>-0.95788820731959468</v>
      </c>
      <c r="AD6961" s="42">
        <v>-2.083333333333337E-2</v>
      </c>
      <c r="AF6961" s="32" t="s">
        <v>7118</v>
      </c>
      <c r="AG6961">
        <v>6.11</v>
      </c>
      <c r="AH6961">
        <f t="shared" si="225"/>
        <v>-0.95788820731959468</v>
      </c>
      <c r="AI6961" s="180">
        <v>-2.083333333333337E-2</v>
      </c>
      <c r="AJ6961" s="42">
        <f ca="1">_xlfn.NORM.INV(RAND(),VAR!$F$6,VAR!$F$7)</f>
        <v>-1.137310187817777E-2</v>
      </c>
    </row>
    <row r="6962" spans="27:36" x14ac:dyDescent="0.25">
      <c r="AA6962" s="32" t="s">
        <v>2936</v>
      </c>
      <c r="AB6962">
        <v>145.09</v>
      </c>
      <c r="AC6962">
        <f t="shared" si="224"/>
        <v>-0.2457763684566201</v>
      </c>
      <c r="AD6962" s="42">
        <v>-2.0853016601430685E-2</v>
      </c>
      <c r="AF6962" s="32" t="s">
        <v>2936</v>
      </c>
      <c r="AG6962">
        <v>145.09</v>
      </c>
      <c r="AH6962">
        <f t="shared" si="225"/>
        <v>-0.2457763684566201</v>
      </c>
      <c r="AI6962" s="180">
        <v>-2.0853016601430685E-2</v>
      </c>
      <c r="AJ6962" s="42">
        <f ca="1">_xlfn.NORM.INV(RAND(),VAR!$F$6,VAR!$F$7)</f>
        <v>1.0328697735510079E-2</v>
      </c>
    </row>
    <row r="6963" spans="27:36" x14ac:dyDescent="0.25">
      <c r="AA6963" s="32" t="s">
        <v>2004</v>
      </c>
      <c r="AB6963">
        <v>192.37</v>
      </c>
      <c r="AC6963">
        <f t="shared" si="224"/>
        <v>24.683578104138853</v>
      </c>
      <c r="AD6963" s="42">
        <v>-2.0868325953071643E-2</v>
      </c>
      <c r="AF6963" s="32" t="s">
        <v>2004</v>
      </c>
      <c r="AG6963">
        <v>192.37</v>
      </c>
      <c r="AH6963">
        <f t="shared" si="225"/>
        <v>24.683578104138853</v>
      </c>
      <c r="AI6963" s="180">
        <v>-2.0868325953071643E-2</v>
      </c>
      <c r="AJ6963" s="42">
        <f ca="1">_xlfn.NORM.INV(RAND(),VAR!$F$6,VAR!$F$7)</f>
        <v>-1.8929400983082118E-2</v>
      </c>
    </row>
    <row r="6964" spans="27:36" x14ac:dyDescent="0.25">
      <c r="AA6964" s="32" t="s">
        <v>6077</v>
      </c>
      <c r="AB6964">
        <v>7.49</v>
      </c>
      <c r="AC6964">
        <f t="shared" si="224"/>
        <v>-0.92105817875210794</v>
      </c>
      <c r="AD6964" s="42">
        <v>-2.0915032679738599E-2</v>
      </c>
      <c r="AF6964" s="32" t="s">
        <v>6077</v>
      </c>
      <c r="AG6964">
        <v>7.49</v>
      </c>
      <c r="AH6964">
        <f t="shared" si="225"/>
        <v>-0.92105817875210794</v>
      </c>
      <c r="AI6964" s="180">
        <v>-2.0915032679738599E-2</v>
      </c>
      <c r="AJ6964" s="42">
        <f ca="1">_xlfn.NORM.INV(RAND(),VAR!$F$6,VAR!$F$7)</f>
        <v>7.1363290125912729E-4</v>
      </c>
    </row>
    <row r="6965" spans="27:36" x14ac:dyDescent="0.25">
      <c r="AA6965" s="32" t="s">
        <v>3633</v>
      </c>
      <c r="AB6965">
        <v>94.88</v>
      </c>
      <c r="AC6965">
        <f t="shared" si="224"/>
        <v>-0.3552595814079913</v>
      </c>
      <c r="AD6965" s="42">
        <v>-2.0947270663502215E-2</v>
      </c>
      <c r="AF6965" s="32" t="s">
        <v>3633</v>
      </c>
      <c r="AG6965">
        <v>94.88</v>
      </c>
      <c r="AH6965">
        <f t="shared" si="225"/>
        <v>-0.3552595814079913</v>
      </c>
      <c r="AI6965" s="180">
        <v>-2.0947270663502215E-2</v>
      </c>
      <c r="AJ6965" s="42">
        <f ca="1">_xlfn.NORM.INV(RAND(),VAR!$F$6,VAR!$F$7)</f>
        <v>2.6936171093042038E-2</v>
      </c>
    </row>
    <row r="6966" spans="27:36" x14ac:dyDescent="0.25">
      <c r="AA6966" s="32" t="s">
        <v>2765</v>
      </c>
      <c r="AB6966">
        <v>147.16</v>
      </c>
      <c r="AC6966">
        <f t="shared" si="224"/>
        <v>8.8500669344042837</v>
      </c>
      <c r="AD6966" s="42">
        <v>-2.0956689508349502E-2</v>
      </c>
      <c r="AF6966" s="32" t="s">
        <v>2765</v>
      </c>
      <c r="AG6966">
        <v>147.16</v>
      </c>
      <c r="AH6966">
        <f t="shared" si="225"/>
        <v>8.8500669344042837</v>
      </c>
      <c r="AI6966" s="180">
        <v>-2.0956689508349502E-2</v>
      </c>
      <c r="AJ6966" s="42">
        <f ca="1">_xlfn.NORM.INV(RAND(),VAR!$F$6,VAR!$F$7)</f>
        <v>1.4841465753278878E-3</v>
      </c>
    </row>
    <row r="6967" spans="27:36" x14ac:dyDescent="0.25">
      <c r="AA6967" s="32" t="s">
        <v>5453</v>
      </c>
      <c r="AB6967">
        <v>14.94</v>
      </c>
      <c r="AC6967">
        <f t="shared" si="224"/>
        <v>-0.81371571072319204</v>
      </c>
      <c r="AD6967" s="42">
        <v>-2.0969855832241202E-2</v>
      </c>
      <c r="AF6967" s="32" t="s">
        <v>5453</v>
      </c>
      <c r="AG6967">
        <v>14.94</v>
      </c>
      <c r="AH6967">
        <f t="shared" si="225"/>
        <v>-0.81371571072319204</v>
      </c>
      <c r="AI6967" s="180">
        <v>-2.0969855832241202E-2</v>
      </c>
      <c r="AJ6967" s="42">
        <f ca="1">_xlfn.NORM.INV(RAND(),VAR!$F$6,VAR!$F$7)</f>
        <v>2.1569380419630267E-2</v>
      </c>
    </row>
    <row r="6968" spans="27:36" x14ac:dyDescent="0.25">
      <c r="AA6968" s="32" t="s">
        <v>3781</v>
      </c>
      <c r="AB6968">
        <v>80.2</v>
      </c>
      <c r="AC6968">
        <f t="shared" si="224"/>
        <v>12.234323432343235</v>
      </c>
      <c r="AD6968" s="42">
        <v>-2.099609375E-2</v>
      </c>
      <c r="AF6968" s="32" t="s">
        <v>3781</v>
      </c>
      <c r="AG6968">
        <v>80.2</v>
      </c>
      <c r="AH6968">
        <f t="shared" si="225"/>
        <v>12.234323432343235</v>
      </c>
      <c r="AI6968" s="180">
        <v>-2.099609375E-2</v>
      </c>
      <c r="AJ6968" s="42">
        <f ca="1">_xlfn.NORM.INV(RAND(),VAR!$F$6,VAR!$F$7)</f>
        <v>-3.9321968437547393E-2</v>
      </c>
    </row>
    <row r="6969" spans="27:36" x14ac:dyDescent="0.25">
      <c r="AA6969" s="32" t="s">
        <v>7284</v>
      </c>
      <c r="AB6969">
        <v>6.06</v>
      </c>
      <c r="AC6969">
        <f t="shared" si="224"/>
        <v>-0.23388116308470297</v>
      </c>
      <c r="AD6969" s="42">
        <v>-2.1001615508885463E-2</v>
      </c>
      <c r="AF6969" s="32" t="s">
        <v>7284</v>
      </c>
      <c r="AG6969">
        <v>6.06</v>
      </c>
      <c r="AH6969">
        <f t="shared" si="225"/>
        <v>-0.23388116308470297</v>
      </c>
      <c r="AI6969" s="180">
        <v>-2.1001615508885463E-2</v>
      </c>
      <c r="AJ6969" s="42">
        <f ca="1">_xlfn.NORM.INV(RAND(),VAR!$F$6,VAR!$F$7)</f>
        <v>-1.121885480768405E-2</v>
      </c>
    </row>
    <row r="6970" spans="27:36" x14ac:dyDescent="0.25">
      <c r="AA6970" s="32" t="s">
        <v>7181</v>
      </c>
      <c r="AB6970">
        <v>7.91</v>
      </c>
      <c r="AC6970">
        <f t="shared" si="224"/>
        <v>-0.77328747492118088</v>
      </c>
      <c r="AD6970" s="42">
        <v>-2.1039603960396058E-2</v>
      </c>
      <c r="AF6970" s="32" t="s">
        <v>7181</v>
      </c>
      <c r="AG6970">
        <v>7.91</v>
      </c>
      <c r="AH6970">
        <f t="shared" si="225"/>
        <v>-0.77328747492118088</v>
      </c>
      <c r="AI6970" s="180">
        <v>-2.1039603960396058E-2</v>
      </c>
      <c r="AJ6970" s="42">
        <f ca="1">_xlfn.NORM.INV(RAND(),VAR!$F$6,VAR!$F$7)</f>
        <v>1.7032855052869705E-2</v>
      </c>
    </row>
    <row r="6971" spans="27:36" x14ac:dyDescent="0.25">
      <c r="AA6971" s="32" t="s">
        <v>4372</v>
      </c>
      <c r="AB6971">
        <v>34.89</v>
      </c>
      <c r="AC6971">
        <f t="shared" si="224"/>
        <v>-0.72199203187250993</v>
      </c>
      <c r="AD6971" s="42">
        <v>-2.1043771043771087E-2</v>
      </c>
      <c r="AF6971" s="32" t="s">
        <v>4372</v>
      </c>
      <c r="AG6971">
        <v>34.89</v>
      </c>
      <c r="AH6971">
        <f t="shared" si="225"/>
        <v>-0.72199203187250993</v>
      </c>
      <c r="AI6971" s="180">
        <v>-2.1043771043771087E-2</v>
      </c>
      <c r="AJ6971" s="42">
        <f ca="1">_xlfn.NORM.INV(RAND(),VAR!$F$6,VAR!$F$7)</f>
        <v>-7.0881884511270685E-3</v>
      </c>
    </row>
    <row r="6972" spans="27:36" x14ac:dyDescent="0.25">
      <c r="AA6972" s="32" t="s">
        <v>2701</v>
      </c>
      <c r="AB6972">
        <v>125.5</v>
      </c>
      <c r="AC6972">
        <f t="shared" si="224"/>
        <v>29.023923444976077</v>
      </c>
      <c r="AD6972" s="42">
        <v>-2.1060842433697213E-2</v>
      </c>
      <c r="AF6972" s="32" t="s">
        <v>2701</v>
      </c>
      <c r="AG6972">
        <v>125.5</v>
      </c>
      <c r="AH6972">
        <f t="shared" si="225"/>
        <v>29.023923444976077</v>
      </c>
      <c r="AI6972" s="180">
        <v>-2.1060842433697213E-2</v>
      </c>
      <c r="AJ6972" s="42">
        <f ca="1">_xlfn.NORM.INV(RAND(),VAR!$F$6,VAR!$F$7)</f>
        <v>-7.8600850045221996E-3</v>
      </c>
    </row>
    <row r="6973" spans="27:36" x14ac:dyDescent="0.25">
      <c r="AA6973" s="32" t="s">
        <v>7447</v>
      </c>
      <c r="AB6973">
        <v>4.18</v>
      </c>
      <c r="AC6973">
        <f t="shared" si="224"/>
        <v>-0.89769946157611358</v>
      </c>
      <c r="AD6973" s="42">
        <v>-2.1077283372365363E-2</v>
      </c>
      <c r="AF6973" s="32" t="s">
        <v>7447</v>
      </c>
      <c r="AG6973">
        <v>4.18</v>
      </c>
      <c r="AH6973">
        <f t="shared" si="225"/>
        <v>-0.89769946157611358</v>
      </c>
      <c r="AI6973" s="180">
        <v>-2.1077283372365363E-2</v>
      </c>
      <c r="AJ6973" s="42">
        <f ca="1">_xlfn.NORM.INV(RAND(),VAR!$F$6,VAR!$F$7)</f>
        <v>-4.6825420015782016E-3</v>
      </c>
    </row>
    <row r="6974" spans="27:36" x14ac:dyDescent="0.25">
      <c r="AA6974" s="32" t="s">
        <v>4611</v>
      </c>
      <c r="AB6974">
        <v>40.86</v>
      </c>
      <c r="AC6974">
        <f t="shared" si="224"/>
        <v>0.18986604542807206</v>
      </c>
      <c r="AD6974" s="42">
        <v>-2.1082894106372874E-2</v>
      </c>
      <c r="AF6974" s="32" t="s">
        <v>4611</v>
      </c>
      <c r="AG6974">
        <v>40.86</v>
      </c>
      <c r="AH6974">
        <f t="shared" si="225"/>
        <v>0.18986604542807206</v>
      </c>
      <c r="AI6974" s="180">
        <v>-2.1082894106372874E-2</v>
      </c>
      <c r="AJ6974" s="42">
        <f ca="1">_xlfn.NORM.INV(RAND(),VAR!$F$6,VAR!$F$7)</f>
        <v>2.6854852374370179E-2</v>
      </c>
    </row>
    <row r="6975" spans="27:36" x14ac:dyDescent="0.25">
      <c r="AA6975" s="32" t="s">
        <v>4549</v>
      </c>
      <c r="AB6975">
        <v>34.340000000000003</v>
      </c>
      <c r="AC6975">
        <f t="shared" si="224"/>
        <v>-8.5972850678732948E-2</v>
      </c>
      <c r="AD6975" s="42">
        <v>-2.1094640820980448E-2</v>
      </c>
      <c r="AF6975" s="32" t="s">
        <v>4549</v>
      </c>
      <c r="AG6975">
        <v>34.340000000000003</v>
      </c>
      <c r="AH6975">
        <f t="shared" si="225"/>
        <v>-8.5972850678732948E-2</v>
      </c>
      <c r="AI6975" s="180">
        <v>-2.1094640820980448E-2</v>
      </c>
      <c r="AJ6975" s="42">
        <f ca="1">_xlfn.NORM.INV(RAND(),VAR!$F$6,VAR!$F$7)</f>
        <v>-9.8155611784070812E-3</v>
      </c>
    </row>
    <row r="6976" spans="27:36" x14ac:dyDescent="0.25">
      <c r="AA6976" s="32" t="s">
        <v>4671</v>
      </c>
      <c r="AB6976">
        <v>37.57</v>
      </c>
      <c r="AC6976">
        <f t="shared" si="224"/>
        <v>1.6162952646239557</v>
      </c>
      <c r="AD6976" s="42">
        <v>-2.1104742053152714E-2</v>
      </c>
      <c r="AF6976" s="32" t="s">
        <v>4671</v>
      </c>
      <c r="AG6976">
        <v>37.57</v>
      </c>
      <c r="AH6976">
        <f t="shared" si="225"/>
        <v>1.6162952646239557</v>
      </c>
      <c r="AI6976" s="180">
        <v>-2.1104742053152714E-2</v>
      </c>
      <c r="AJ6976" s="42">
        <f ca="1">_xlfn.NORM.INV(RAND(),VAR!$F$6,VAR!$F$7)</f>
        <v>5.1184608641110328E-3</v>
      </c>
    </row>
    <row r="6977" spans="27:36" x14ac:dyDescent="0.25">
      <c r="AA6977" s="32" t="s">
        <v>5443</v>
      </c>
      <c r="AB6977">
        <v>14.36</v>
      </c>
      <c r="AC6977">
        <f t="shared" si="224"/>
        <v>0.82697201017811683</v>
      </c>
      <c r="AD6977" s="42">
        <v>-2.113156100886171E-2</v>
      </c>
      <c r="AF6977" s="32" t="s">
        <v>5443</v>
      </c>
      <c r="AG6977">
        <v>14.36</v>
      </c>
      <c r="AH6977">
        <f t="shared" si="225"/>
        <v>0.82697201017811683</v>
      </c>
      <c r="AI6977" s="180">
        <v>-2.113156100886171E-2</v>
      </c>
      <c r="AJ6977" s="42">
        <f ca="1">_xlfn.NORM.INV(RAND(),VAR!$F$6,VAR!$F$7)</f>
        <v>5.2024538415821305E-3</v>
      </c>
    </row>
    <row r="6978" spans="27:36" x14ac:dyDescent="0.25">
      <c r="AA6978" s="32" t="s">
        <v>6787</v>
      </c>
      <c r="AB6978">
        <v>7.86</v>
      </c>
      <c r="AC6978">
        <f t="shared" si="224"/>
        <v>-0.96088189916886479</v>
      </c>
      <c r="AD6978" s="42">
        <v>-2.1170610211705965E-2</v>
      </c>
      <c r="AF6978" s="32" t="s">
        <v>6787</v>
      </c>
      <c r="AG6978">
        <v>7.86</v>
      </c>
      <c r="AH6978">
        <f t="shared" si="225"/>
        <v>-0.96088189916886479</v>
      </c>
      <c r="AI6978" s="180">
        <v>-2.1170610211705965E-2</v>
      </c>
      <c r="AJ6978" s="42">
        <f ca="1">_xlfn.NORM.INV(RAND(),VAR!$F$6,VAR!$F$7)</f>
        <v>-1.6835264310420237E-2</v>
      </c>
    </row>
    <row r="6979" spans="27:36" x14ac:dyDescent="0.25">
      <c r="AA6979" s="32" t="s">
        <v>1206</v>
      </c>
      <c r="AB6979">
        <v>200.93</v>
      </c>
      <c r="AC6979">
        <f t="shared" si="224"/>
        <v>0.3925427957585419</v>
      </c>
      <c r="AD6979" s="42">
        <v>-2.1190568978955548E-2</v>
      </c>
      <c r="AF6979" s="32" t="s">
        <v>1206</v>
      </c>
      <c r="AG6979">
        <v>200.93</v>
      </c>
      <c r="AH6979">
        <f t="shared" si="225"/>
        <v>0.3925427957585419</v>
      </c>
      <c r="AI6979" s="180">
        <v>-2.1190568978955548E-2</v>
      </c>
      <c r="AJ6979" s="42">
        <f ca="1">_xlfn.NORM.INV(RAND(),VAR!$F$6,VAR!$F$7)</f>
        <v>8.0122767949487982E-3</v>
      </c>
    </row>
    <row r="6980" spans="27:36" x14ac:dyDescent="0.25">
      <c r="AA6980" s="32" t="s">
        <v>2907</v>
      </c>
      <c r="AB6980">
        <v>144.29</v>
      </c>
      <c r="AC6980">
        <f t="shared" ref="AC6980:AC7043" si="226">(AB6980/AB6981)-1</f>
        <v>-0.1331330729948933</v>
      </c>
      <c r="AD6980" s="42">
        <v>-2.1231854565187835E-2</v>
      </c>
      <c r="AF6980" s="32" t="s">
        <v>2907</v>
      </c>
      <c r="AG6980">
        <v>144.29</v>
      </c>
      <c r="AH6980">
        <f t="shared" ref="AH6980:AH7043" si="227">(AG6980/AG6981)-1</f>
        <v>-0.1331330729948933</v>
      </c>
      <c r="AI6980" s="180">
        <v>-2.1231854565187835E-2</v>
      </c>
      <c r="AJ6980" s="42">
        <f ca="1">_xlfn.NORM.INV(RAND(),VAR!$F$6,VAR!$F$7)</f>
        <v>-7.5435742661970045E-3</v>
      </c>
    </row>
    <row r="6981" spans="27:36" x14ac:dyDescent="0.25">
      <c r="AA6981" s="32" t="s">
        <v>2558</v>
      </c>
      <c r="AB6981">
        <v>166.45</v>
      </c>
      <c r="AC6981">
        <f t="shared" si="226"/>
        <v>21.708049113233287</v>
      </c>
      <c r="AD6981" s="42">
        <v>-2.1285353089904202E-2</v>
      </c>
      <c r="AF6981" s="32" t="s">
        <v>2558</v>
      </c>
      <c r="AG6981">
        <v>166.45</v>
      </c>
      <c r="AH6981">
        <f t="shared" si="227"/>
        <v>21.708049113233287</v>
      </c>
      <c r="AI6981" s="180">
        <v>-2.1285353089904202E-2</v>
      </c>
      <c r="AJ6981" s="42">
        <f ca="1">_xlfn.NORM.INV(RAND(),VAR!$F$6,VAR!$F$7)</f>
        <v>-1.2163285885200055E-2</v>
      </c>
    </row>
    <row r="6982" spans="27:36" x14ac:dyDescent="0.25">
      <c r="AA6982" s="32" t="s">
        <v>5881</v>
      </c>
      <c r="AB6982">
        <v>7.33</v>
      </c>
      <c r="AC6982">
        <f t="shared" si="226"/>
        <v>-0.77727134609541171</v>
      </c>
      <c r="AD6982" s="42">
        <v>-2.1361815754339153E-2</v>
      </c>
      <c r="AF6982" s="32" t="s">
        <v>5881</v>
      </c>
      <c r="AG6982">
        <v>7.33</v>
      </c>
      <c r="AH6982">
        <f t="shared" si="227"/>
        <v>-0.77727134609541171</v>
      </c>
      <c r="AI6982" s="180">
        <v>-2.1361815754339153E-2</v>
      </c>
      <c r="AJ6982" s="42">
        <f ca="1">_xlfn.NORM.INV(RAND(),VAR!$F$6,VAR!$F$7)</f>
        <v>-5.3654088799334181E-3</v>
      </c>
    </row>
    <row r="6983" spans="27:36" x14ac:dyDescent="0.25">
      <c r="AA6983" s="32" t="s">
        <v>4781</v>
      </c>
      <c r="AB6983">
        <v>32.909999999999997</v>
      </c>
      <c r="AC6983">
        <f t="shared" si="226"/>
        <v>3.2409793814432986</v>
      </c>
      <c r="AD6983" s="42">
        <v>-2.1409455842997471E-2</v>
      </c>
      <c r="AF6983" s="32" t="s">
        <v>4781</v>
      </c>
      <c r="AG6983">
        <v>32.909999999999997</v>
      </c>
      <c r="AH6983">
        <f t="shared" si="227"/>
        <v>3.2409793814432986</v>
      </c>
      <c r="AI6983" s="180">
        <v>-2.1409455842997471E-2</v>
      </c>
      <c r="AJ6983" s="42">
        <f ca="1">_xlfn.NORM.INV(RAND(),VAR!$F$6,VAR!$F$7)</f>
        <v>1.5979246937709302E-3</v>
      </c>
    </row>
    <row r="6984" spans="27:36" x14ac:dyDescent="0.25">
      <c r="AA6984" s="32" t="s">
        <v>6187</v>
      </c>
      <c r="AB6984">
        <v>7.76</v>
      </c>
      <c r="AC6984">
        <f t="shared" si="226"/>
        <v>-0.94939020413487252</v>
      </c>
      <c r="AD6984" s="42">
        <v>-2.1437578814627933E-2</v>
      </c>
      <c r="AF6984" s="32" t="s">
        <v>6187</v>
      </c>
      <c r="AG6984">
        <v>7.76</v>
      </c>
      <c r="AH6984">
        <f t="shared" si="227"/>
        <v>-0.94939020413487252</v>
      </c>
      <c r="AI6984" s="180">
        <v>-2.1437578814627933E-2</v>
      </c>
      <c r="AJ6984" s="42">
        <f ca="1">_xlfn.NORM.INV(RAND(),VAR!$F$6,VAR!$F$7)</f>
        <v>2.7251062295903829E-2</v>
      </c>
    </row>
    <row r="6985" spans="27:36" x14ac:dyDescent="0.25">
      <c r="AA6985" s="32" t="s">
        <v>2513</v>
      </c>
      <c r="AB6985">
        <v>153.33000000000001</v>
      </c>
      <c r="AC6985">
        <f t="shared" si="226"/>
        <v>20.004109589041096</v>
      </c>
      <c r="AD6985" s="42">
        <v>-2.1443614780777276E-2</v>
      </c>
      <c r="AF6985" s="32" t="s">
        <v>2513</v>
      </c>
      <c r="AG6985">
        <v>153.33000000000001</v>
      </c>
      <c r="AH6985">
        <f t="shared" si="227"/>
        <v>20.004109589041096</v>
      </c>
      <c r="AI6985" s="180">
        <v>-2.1443614780777276E-2</v>
      </c>
      <c r="AJ6985" s="42">
        <f ca="1">_xlfn.NORM.INV(RAND(),VAR!$F$6,VAR!$F$7)</f>
        <v>6.3247622819392283E-3</v>
      </c>
    </row>
    <row r="6986" spans="27:36" x14ac:dyDescent="0.25">
      <c r="AA6986" s="32" t="s">
        <v>6164</v>
      </c>
      <c r="AB6986">
        <v>7.3</v>
      </c>
      <c r="AC6986">
        <f t="shared" si="226"/>
        <v>-0.95264967243951482</v>
      </c>
      <c r="AD6986" s="42">
        <v>-2.1447721179624679E-2</v>
      </c>
      <c r="AF6986" s="32" t="s">
        <v>6164</v>
      </c>
      <c r="AG6986">
        <v>7.3</v>
      </c>
      <c r="AH6986">
        <f t="shared" si="227"/>
        <v>-0.95264967243951482</v>
      </c>
      <c r="AI6986" s="180">
        <v>-2.1447721179624679E-2</v>
      </c>
      <c r="AJ6986" s="42">
        <f ca="1">_xlfn.NORM.INV(RAND(),VAR!$F$6,VAR!$F$7)</f>
        <v>2.1522421519389569E-2</v>
      </c>
    </row>
    <row r="6987" spans="27:36" x14ac:dyDescent="0.25">
      <c r="AA6987" s="32" t="s">
        <v>2963</v>
      </c>
      <c r="AB6987">
        <v>154.16999999999999</v>
      </c>
      <c r="AC6987">
        <f t="shared" si="226"/>
        <v>2.0741774675972082</v>
      </c>
      <c r="AD6987" s="42">
        <v>-2.1453506823230883E-2</v>
      </c>
      <c r="AF6987" s="32" t="s">
        <v>2963</v>
      </c>
      <c r="AG6987">
        <v>154.16999999999999</v>
      </c>
      <c r="AH6987">
        <f t="shared" si="227"/>
        <v>2.0741774675972082</v>
      </c>
      <c r="AI6987" s="180">
        <v>-2.1453506823230883E-2</v>
      </c>
      <c r="AJ6987" s="42">
        <f ca="1">_xlfn.NORM.INV(RAND(),VAR!$F$6,VAR!$F$7)</f>
        <v>7.1908210825831443E-3</v>
      </c>
    </row>
    <row r="6988" spans="27:36" x14ac:dyDescent="0.25">
      <c r="AA6988" s="32" t="s">
        <v>4159</v>
      </c>
      <c r="AB6988">
        <v>50.15</v>
      </c>
      <c r="AC6988">
        <f t="shared" si="226"/>
        <v>8.1681901279707496</v>
      </c>
      <c r="AD6988" s="42">
        <v>-2.1463414634146361E-2</v>
      </c>
      <c r="AF6988" s="32" t="s">
        <v>4159</v>
      </c>
      <c r="AG6988">
        <v>50.15</v>
      </c>
      <c r="AH6988">
        <f t="shared" si="227"/>
        <v>8.1681901279707496</v>
      </c>
      <c r="AI6988" s="180">
        <v>-2.1463414634146361E-2</v>
      </c>
      <c r="AJ6988" s="42">
        <f ca="1">_xlfn.NORM.INV(RAND(),VAR!$F$6,VAR!$F$7)</f>
        <v>1.142746421345028E-2</v>
      </c>
    </row>
    <row r="6989" spans="27:36" x14ac:dyDescent="0.25">
      <c r="AA6989" s="32" t="s">
        <v>7368</v>
      </c>
      <c r="AB6989">
        <v>5.47</v>
      </c>
      <c r="AC6989">
        <f t="shared" si="226"/>
        <v>-0.81526511313745353</v>
      </c>
      <c r="AD6989" s="42">
        <v>-2.146690518783545E-2</v>
      </c>
      <c r="AF6989" s="32" t="s">
        <v>7368</v>
      </c>
      <c r="AG6989">
        <v>5.47</v>
      </c>
      <c r="AH6989">
        <f t="shared" si="227"/>
        <v>-0.81526511313745353</v>
      </c>
      <c r="AI6989" s="180">
        <v>-2.146690518783545E-2</v>
      </c>
      <c r="AJ6989" s="42">
        <f ca="1">_xlfn.NORM.INV(RAND(),VAR!$F$6,VAR!$F$7)</f>
        <v>1.0420336031823071E-2</v>
      </c>
    </row>
    <row r="6990" spans="27:36" x14ac:dyDescent="0.25">
      <c r="AA6990" s="32" t="s">
        <v>4951</v>
      </c>
      <c r="AB6990">
        <v>29.61</v>
      </c>
      <c r="AC6990">
        <f t="shared" si="226"/>
        <v>2.2502744237102088</v>
      </c>
      <c r="AD6990" s="42">
        <v>-2.148050231328491E-2</v>
      </c>
      <c r="AF6990" s="32" t="s">
        <v>4951</v>
      </c>
      <c r="AG6990">
        <v>29.61</v>
      </c>
      <c r="AH6990">
        <f t="shared" si="227"/>
        <v>2.2502744237102088</v>
      </c>
      <c r="AI6990" s="180">
        <v>-2.148050231328491E-2</v>
      </c>
      <c r="AJ6990" s="42">
        <f ca="1">_xlfn.NORM.INV(RAND(),VAR!$F$6,VAR!$F$7)</f>
        <v>-2.3441863710254246E-3</v>
      </c>
    </row>
    <row r="6991" spans="27:36" x14ac:dyDescent="0.25">
      <c r="AA6991" s="32" t="s">
        <v>6410</v>
      </c>
      <c r="AB6991">
        <v>9.11</v>
      </c>
      <c r="AC6991">
        <f t="shared" si="226"/>
        <v>-0.936696546452644</v>
      </c>
      <c r="AD6991" s="42">
        <v>-2.148227712137496E-2</v>
      </c>
      <c r="AF6991" s="32" t="s">
        <v>6410</v>
      </c>
      <c r="AG6991">
        <v>9.11</v>
      </c>
      <c r="AH6991">
        <f t="shared" si="227"/>
        <v>-0.936696546452644</v>
      </c>
      <c r="AI6991" s="180">
        <v>-2.148227712137496E-2</v>
      </c>
      <c r="AJ6991" s="42">
        <f ca="1">_xlfn.NORM.INV(RAND(),VAR!$F$6,VAR!$F$7)</f>
        <v>-3.0036555473869869E-4</v>
      </c>
    </row>
    <row r="6992" spans="27:36" x14ac:dyDescent="0.25">
      <c r="AA6992" s="32" t="s">
        <v>1718</v>
      </c>
      <c r="AB6992">
        <v>143.91</v>
      </c>
      <c r="AC6992">
        <f t="shared" si="226"/>
        <v>2.0112994350282487</v>
      </c>
      <c r="AD6992" s="42">
        <v>-2.1486367036105181E-2</v>
      </c>
      <c r="AF6992" s="32" t="s">
        <v>1718</v>
      </c>
      <c r="AG6992">
        <v>143.91</v>
      </c>
      <c r="AH6992">
        <f t="shared" si="227"/>
        <v>2.0112994350282487</v>
      </c>
      <c r="AI6992" s="180">
        <v>-2.1486367036105181E-2</v>
      </c>
      <c r="AJ6992" s="42">
        <f ca="1">_xlfn.NORM.INV(RAND(),VAR!$F$6,VAR!$F$7)</f>
        <v>4.5670083272759301E-2</v>
      </c>
    </row>
    <row r="6993" spans="27:36" x14ac:dyDescent="0.25">
      <c r="AA6993" s="32" t="s">
        <v>4219</v>
      </c>
      <c r="AB6993">
        <v>47.79</v>
      </c>
      <c r="AC6993">
        <f t="shared" si="226"/>
        <v>3.2031662269129288</v>
      </c>
      <c r="AD6993" s="42">
        <v>-2.1498771498771552E-2</v>
      </c>
      <c r="AF6993" s="32" t="s">
        <v>4219</v>
      </c>
      <c r="AG6993">
        <v>47.79</v>
      </c>
      <c r="AH6993">
        <f t="shared" si="227"/>
        <v>3.2031662269129288</v>
      </c>
      <c r="AI6993" s="180">
        <v>-2.1498771498771552E-2</v>
      </c>
      <c r="AJ6993" s="42">
        <f ca="1">_xlfn.NORM.INV(RAND(),VAR!$F$6,VAR!$F$7)</f>
        <v>4.5450866306827485E-3</v>
      </c>
    </row>
    <row r="6994" spans="27:36" x14ac:dyDescent="0.25">
      <c r="AA6994" s="32" t="s">
        <v>6891</v>
      </c>
      <c r="AB6994">
        <v>11.37</v>
      </c>
      <c r="AC6994">
        <f t="shared" si="226"/>
        <v>-0.92435633025081498</v>
      </c>
      <c r="AD6994" s="42">
        <v>-2.1514629948364838E-2</v>
      </c>
      <c r="AF6994" s="32" t="s">
        <v>6891</v>
      </c>
      <c r="AG6994">
        <v>11.37</v>
      </c>
      <c r="AH6994">
        <f t="shared" si="227"/>
        <v>-0.92435633025081498</v>
      </c>
      <c r="AI6994" s="180">
        <v>-2.1514629948364838E-2</v>
      </c>
      <c r="AJ6994" s="42">
        <f ca="1">_xlfn.NORM.INV(RAND(),VAR!$F$6,VAR!$F$7)</f>
        <v>-6.8592336610538828E-3</v>
      </c>
    </row>
    <row r="6995" spans="27:36" x14ac:dyDescent="0.25">
      <c r="AA6995" s="32" t="s">
        <v>2766</v>
      </c>
      <c r="AB6995">
        <v>150.31</v>
      </c>
      <c r="AC6995">
        <f t="shared" si="226"/>
        <v>2.5306957708049138E-2</v>
      </c>
      <c r="AD6995" s="42">
        <v>-2.1546673610207012E-2</v>
      </c>
      <c r="AF6995" s="32" t="s">
        <v>2766</v>
      </c>
      <c r="AG6995">
        <v>150.31</v>
      </c>
      <c r="AH6995">
        <f t="shared" si="227"/>
        <v>2.5306957708049138E-2</v>
      </c>
      <c r="AI6995" s="180">
        <v>-2.1546673610207012E-2</v>
      </c>
      <c r="AJ6995" s="42">
        <f ca="1">_xlfn.NORM.INV(RAND(),VAR!$F$6,VAR!$F$7)</f>
        <v>5.458276966861797E-3</v>
      </c>
    </row>
    <row r="6996" spans="27:36" x14ac:dyDescent="0.25">
      <c r="AA6996" s="32" t="s">
        <v>2757</v>
      </c>
      <c r="AB6996">
        <v>146.6</v>
      </c>
      <c r="AC6996">
        <f t="shared" si="226"/>
        <v>16.006960556844547</v>
      </c>
      <c r="AD6996" s="42">
        <v>-2.1557765467529966E-2</v>
      </c>
      <c r="AF6996" s="32" t="s">
        <v>2757</v>
      </c>
      <c r="AG6996">
        <v>146.6</v>
      </c>
      <c r="AH6996">
        <f t="shared" si="227"/>
        <v>16.006960556844547</v>
      </c>
      <c r="AI6996" s="180">
        <v>-2.1557765467529966E-2</v>
      </c>
      <c r="AJ6996" s="42">
        <f ca="1">_xlfn.NORM.INV(RAND(),VAR!$F$6,VAR!$F$7)</f>
        <v>2.7242332991670885E-2</v>
      </c>
    </row>
    <row r="6997" spans="27:36" x14ac:dyDescent="0.25">
      <c r="AA6997" s="32" t="s">
        <v>6569</v>
      </c>
      <c r="AB6997">
        <v>8.6199999999999992</v>
      </c>
      <c r="AC6997">
        <f t="shared" si="226"/>
        <v>-0.9396443075199552</v>
      </c>
      <c r="AD6997" s="42">
        <v>-2.1566401816118241E-2</v>
      </c>
      <c r="AF6997" s="32" t="s">
        <v>6569</v>
      </c>
      <c r="AG6997">
        <v>8.6199999999999992</v>
      </c>
      <c r="AH6997">
        <f t="shared" si="227"/>
        <v>-0.9396443075199552</v>
      </c>
      <c r="AI6997" s="180">
        <v>-2.1566401816118241E-2</v>
      </c>
      <c r="AJ6997" s="42">
        <f ca="1">_xlfn.NORM.INV(RAND(),VAR!$F$6,VAR!$F$7)</f>
        <v>3.6058594400195099E-3</v>
      </c>
    </row>
    <row r="6998" spans="27:36" x14ac:dyDescent="0.25">
      <c r="AA6998" s="32" t="s">
        <v>3290</v>
      </c>
      <c r="AB6998">
        <v>142.82</v>
      </c>
      <c r="AC6998">
        <f t="shared" si="226"/>
        <v>-0.20637919537675042</v>
      </c>
      <c r="AD6998" s="42">
        <v>-2.1579776666438399E-2</v>
      </c>
      <c r="AF6998" s="32" t="s">
        <v>3290</v>
      </c>
      <c r="AG6998">
        <v>142.82</v>
      </c>
      <c r="AH6998">
        <f t="shared" si="227"/>
        <v>-0.20637919537675042</v>
      </c>
      <c r="AI6998" s="180">
        <v>-2.1579776666438399E-2</v>
      </c>
      <c r="AJ6998" s="42">
        <f ca="1">_xlfn.NORM.INV(RAND(),VAR!$F$6,VAR!$F$7)</f>
        <v>2.6427518332755785E-2</v>
      </c>
    </row>
    <row r="6999" spans="27:36" x14ac:dyDescent="0.25">
      <c r="AA6999" s="32" t="s">
        <v>1789</v>
      </c>
      <c r="AB6999">
        <v>179.96</v>
      </c>
      <c r="AC6999">
        <f t="shared" si="226"/>
        <v>-7.4375064293796811E-2</v>
      </c>
      <c r="AD6999" s="42">
        <v>-2.1584298374381583E-2</v>
      </c>
      <c r="AF6999" s="32" t="s">
        <v>1789</v>
      </c>
      <c r="AG6999">
        <v>179.96</v>
      </c>
      <c r="AH6999">
        <f t="shared" si="227"/>
        <v>-7.4375064293796811E-2</v>
      </c>
      <c r="AI6999" s="180">
        <v>-2.1584298374381583E-2</v>
      </c>
      <c r="AJ6999" s="42">
        <f ca="1">_xlfn.NORM.INV(RAND(),VAR!$F$6,VAR!$F$7)</f>
        <v>-1.6431444100374518E-2</v>
      </c>
    </row>
    <row r="7000" spans="27:36" x14ac:dyDescent="0.25">
      <c r="AA7000" s="32" t="s">
        <v>2349</v>
      </c>
      <c r="AB7000">
        <v>194.42</v>
      </c>
      <c r="AC7000">
        <f t="shared" si="226"/>
        <v>0.34565337763012183</v>
      </c>
      <c r="AD7000" s="42">
        <v>-2.1589250666800952E-2</v>
      </c>
      <c r="AF7000" s="32" t="s">
        <v>2349</v>
      </c>
      <c r="AG7000">
        <v>194.42</v>
      </c>
      <c r="AH7000">
        <f t="shared" si="227"/>
        <v>0.34565337763012183</v>
      </c>
      <c r="AI7000" s="180">
        <v>-2.1589250666800952E-2</v>
      </c>
      <c r="AJ7000" s="42">
        <f ca="1">_xlfn.NORM.INV(RAND(),VAR!$F$6,VAR!$F$7)</f>
        <v>-1.4967889887499863E-2</v>
      </c>
    </row>
    <row r="7001" spans="27:36" x14ac:dyDescent="0.25">
      <c r="AA7001" s="32" t="s">
        <v>3165</v>
      </c>
      <c r="AB7001">
        <v>144.47999999999999</v>
      </c>
      <c r="AC7001">
        <f t="shared" si="226"/>
        <v>21.788643533123029</v>
      </c>
      <c r="AD7001" s="42">
        <v>-2.1602221168822378E-2</v>
      </c>
      <c r="AF7001" s="32" t="s">
        <v>3165</v>
      </c>
      <c r="AG7001">
        <v>144.47999999999999</v>
      </c>
      <c r="AH7001">
        <f t="shared" si="227"/>
        <v>21.788643533123029</v>
      </c>
      <c r="AI7001" s="180">
        <v>-2.1602221168822378E-2</v>
      </c>
      <c r="AJ7001" s="42">
        <f ca="1">_xlfn.NORM.INV(RAND(),VAR!$F$6,VAR!$F$7)</f>
        <v>3.8505216047995464E-2</v>
      </c>
    </row>
    <row r="7002" spans="27:36" x14ac:dyDescent="0.25">
      <c r="AA7002" s="32" t="s">
        <v>7280</v>
      </c>
      <c r="AB7002">
        <v>6.34</v>
      </c>
      <c r="AC7002">
        <f t="shared" si="226"/>
        <v>1</v>
      </c>
      <c r="AD7002" s="42">
        <v>-2.1604938271605034E-2</v>
      </c>
      <c r="AF7002" s="32" t="s">
        <v>7280</v>
      </c>
      <c r="AG7002">
        <v>6.34</v>
      </c>
      <c r="AH7002">
        <f t="shared" si="227"/>
        <v>1</v>
      </c>
      <c r="AI7002" s="180">
        <v>-2.1604938271605034E-2</v>
      </c>
      <c r="AJ7002" s="42">
        <f ca="1">_xlfn.NORM.INV(RAND(),VAR!$F$6,VAR!$F$7)</f>
        <v>3.6041866995218157E-2</v>
      </c>
    </row>
    <row r="7003" spans="27:36" x14ac:dyDescent="0.25">
      <c r="AA7003" s="32" t="s">
        <v>7667</v>
      </c>
      <c r="AB7003">
        <v>3.17</v>
      </c>
      <c r="AC7003">
        <f t="shared" si="226"/>
        <v>-0.95329994107248084</v>
      </c>
      <c r="AD7003" s="42">
        <v>-2.1604938271605034E-2</v>
      </c>
      <c r="AF7003" s="32" t="s">
        <v>7667</v>
      </c>
      <c r="AG7003">
        <v>3.17</v>
      </c>
      <c r="AH7003">
        <f t="shared" si="227"/>
        <v>-0.95329994107248084</v>
      </c>
      <c r="AI7003" s="180">
        <v>-2.1604938271605034E-2</v>
      </c>
      <c r="AJ7003" s="42">
        <f ca="1">_xlfn.NORM.INV(RAND(),VAR!$F$6,VAR!$F$7)</f>
        <v>-1.8716092136377826E-2</v>
      </c>
    </row>
    <row r="7004" spans="27:36" x14ac:dyDescent="0.25">
      <c r="AA7004" s="32" t="s">
        <v>3954</v>
      </c>
      <c r="AB7004">
        <v>67.88</v>
      </c>
      <c r="AC7004">
        <f t="shared" si="226"/>
        <v>1.2110749185667751</v>
      </c>
      <c r="AD7004" s="42">
        <v>-2.1620063418852697E-2</v>
      </c>
      <c r="AF7004" s="32" t="s">
        <v>3954</v>
      </c>
      <c r="AG7004">
        <v>67.88</v>
      </c>
      <c r="AH7004">
        <f t="shared" si="227"/>
        <v>1.2110749185667751</v>
      </c>
      <c r="AI7004" s="180">
        <v>-2.1620063418852697E-2</v>
      </c>
      <c r="AJ7004" s="42">
        <f ca="1">_xlfn.NORM.INV(RAND(),VAR!$F$6,VAR!$F$7)</f>
        <v>-2.1812157054611316E-3</v>
      </c>
    </row>
    <row r="7005" spans="27:36" x14ac:dyDescent="0.25">
      <c r="AA7005" s="32" t="s">
        <v>5107</v>
      </c>
      <c r="AB7005">
        <v>30.7</v>
      </c>
      <c r="AC7005">
        <f t="shared" si="226"/>
        <v>-0.38710321421441407</v>
      </c>
      <c r="AD7005" s="42">
        <v>-2.1669853409815198E-2</v>
      </c>
      <c r="AF7005" s="32" t="s">
        <v>5107</v>
      </c>
      <c r="AG7005">
        <v>30.7</v>
      </c>
      <c r="AH7005">
        <f t="shared" si="227"/>
        <v>-0.38710321421441407</v>
      </c>
      <c r="AI7005" s="180">
        <v>-2.1669853409815198E-2</v>
      </c>
      <c r="AJ7005" s="42">
        <f ca="1">_xlfn.NORM.INV(RAND(),VAR!$F$6,VAR!$F$7)</f>
        <v>1.3833422175824162E-2</v>
      </c>
    </row>
    <row r="7006" spans="27:36" x14ac:dyDescent="0.25">
      <c r="AA7006" s="32" t="s">
        <v>4150</v>
      </c>
      <c r="AB7006">
        <v>50.09</v>
      </c>
      <c r="AC7006">
        <f t="shared" si="226"/>
        <v>-0.56617010219989594</v>
      </c>
      <c r="AD7006" s="42">
        <v>-2.1679687499999933E-2</v>
      </c>
      <c r="AF7006" s="32" t="s">
        <v>4150</v>
      </c>
      <c r="AG7006">
        <v>50.09</v>
      </c>
      <c r="AH7006">
        <f t="shared" si="227"/>
        <v>-0.56617010219989594</v>
      </c>
      <c r="AI7006" s="180">
        <v>-2.1679687499999933E-2</v>
      </c>
      <c r="AJ7006" s="42">
        <f ca="1">_xlfn.NORM.INV(RAND(),VAR!$F$6,VAR!$F$7)</f>
        <v>4.2666362345169698E-2</v>
      </c>
    </row>
    <row r="7007" spans="27:36" x14ac:dyDescent="0.25">
      <c r="AA7007" s="32" t="s">
        <v>3470</v>
      </c>
      <c r="AB7007">
        <v>115.46</v>
      </c>
      <c r="AC7007">
        <f t="shared" si="226"/>
        <v>11.217989417989418</v>
      </c>
      <c r="AD7007" s="42">
        <v>-2.1691238773089316E-2</v>
      </c>
      <c r="AF7007" s="32" t="s">
        <v>3470</v>
      </c>
      <c r="AG7007">
        <v>115.46</v>
      </c>
      <c r="AH7007">
        <f t="shared" si="227"/>
        <v>11.217989417989418</v>
      </c>
      <c r="AI7007" s="180">
        <v>-2.1691238773089316E-2</v>
      </c>
      <c r="AJ7007" s="42">
        <f ca="1">_xlfn.NORM.INV(RAND(),VAR!$F$6,VAR!$F$7)</f>
        <v>4.047399543130354E-2</v>
      </c>
    </row>
    <row r="7008" spans="27:36" x14ac:dyDescent="0.25">
      <c r="AA7008" s="32" t="s">
        <v>6473</v>
      </c>
      <c r="AB7008">
        <v>9.4499999999999993</v>
      </c>
      <c r="AC7008">
        <f t="shared" si="226"/>
        <v>-0.68635911052107534</v>
      </c>
      <c r="AD7008" s="42">
        <v>-2.1739130434782705E-2</v>
      </c>
      <c r="AF7008" s="32" t="s">
        <v>6473</v>
      </c>
      <c r="AG7008">
        <v>9.4499999999999993</v>
      </c>
      <c r="AH7008">
        <f t="shared" si="227"/>
        <v>-0.68635911052107534</v>
      </c>
      <c r="AI7008" s="180">
        <v>-2.1739130434782705E-2</v>
      </c>
      <c r="AJ7008" s="42">
        <f ca="1">_xlfn.NORM.INV(RAND(),VAR!$F$6,VAR!$F$7)</f>
        <v>3.0054006381375021E-3</v>
      </c>
    </row>
    <row r="7009" spans="27:36" x14ac:dyDescent="0.25">
      <c r="AA7009" s="32" t="s">
        <v>5055</v>
      </c>
      <c r="AB7009">
        <v>30.13</v>
      </c>
      <c r="AC7009">
        <f t="shared" si="226"/>
        <v>-0.92573879180735963</v>
      </c>
      <c r="AD7009" s="42">
        <v>-2.1753246753246858E-2</v>
      </c>
      <c r="AF7009" s="32" t="s">
        <v>5055</v>
      </c>
      <c r="AG7009">
        <v>30.13</v>
      </c>
      <c r="AH7009">
        <f t="shared" si="227"/>
        <v>-0.92573879180735963</v>
      </c>
      <c r="AI7009" s="180">
        <v>-2.1753246753246858E-2</v>
      </c>
      <c r="AJ7009" s="42">
        <f ca="1">_xlfn.NORM.INV(RAND(),VAR!$F$6,VAR!$F$7)</f>
        <v>3.2088047799036207E-2</v>
      </c>
    </row>
    <row r="7010" spans="27:36" x14ac:dyDescent="0.25">
      <c r="AA7010" s="32" t="s">
        <v>600</v>
      </c>
      <c r="AB7010">
        <v>405.73</v>
      </c>
      <c r="AC7010">
        <f t="shared" si="226"/>
        <v>1.9967501292562231</v>
      </c>
      <c r="AD7010" s="42">
        <v>-2.1818795506051258E-2</v>
      </c>
      <c r="AF7010" s="32" t="s">
        <v>600</v>
      </c>
      <c r="AG7010">
        <v>405.73</v>
      </c>
      <c r="AH7010">
        <f t="shared" si="227"/>
        <v>1.9967501292562231</v>
      </c>
      <c r="AI7010" s="180">
        <v>-2.1818795506051258E-2</v>
      </c>
      <c r="AJ7010" s="42">
        <f ca="1">_xlfn.NORM.INV(RAND(),VAR!$F$6,VAR!$F$7)</f>
        <v>-2.2923539983882666E-2</v>
      </c>
    </row>
    <row r="7011" spans="27:36" x14ac:dyDescent="0.25">
      <c r="AA7011" s="32" t="s">
        <v>3359</v>
      </c>
      <c r="AB7011">
        <v>135.38999999999999</v>
      </c>
      <c r="AC7011">
        <f t="shared" si="226"/>
        <v>14.928235294117645</v>
      </c>
      <c r="AD7011" s="42">
        <v>-2.1819232714399339E-2</v>
      </c>
      <c r="AF7011" s="32" t="s">
        <v>3359</v>
      </c>
      <c r="AG7011">
        <v>135.38999999999999</v>
      </c>
      <c r="AH7011">
        <f t="shared" si="227"/>
        <v>14.928235294117645</v>
      </c>
      <c r="AI7011" s="180">
        <v>-2.1819232714399339E-2</v>
      </c>
      <c r="AJ7011" s="42">
        <f ca="1">_xlfn.NORM.INV(RAND(),VAR!$F$6,VAR!$F$7)</f>
        <v>1.1446531605193813E-2</v>
      </c>
    </row>
    <row r="7012" spans="27:36" x14ac:dyDescent="0.25">
      <c r="AA7012" s="32" t="s">
        <v>6458</v>
      </c>
      <c r="AB7012">
        <v>8.5</v>
      </c>
      <c r="AC7012">
        <f t="shared" si="226"/>
        <v>-0.89553889639916429</v>
      </c>
      <c r="AD7012" s="42">
        <v>-2.1864211737629424E-2</v>
      </c>
      <c r="AF7012" s="32" t="s">
        <v>6458</v>
      </c>
      <c r="AG7012">
        <v>8.5</v>
      </c>
      <c r="AH7012">
        <f t="shared" si="227"/>
        <v>-0.89553889639916429</v>
      </c>
      <c r="AI7012" s="180">
        <v>-2.1864211737629424E-2</v>
      </c>
      <c r="AJ7012" s="42">
        <f ca="1">_xlfn.NORM.INV(RAND(),VAR!$F$6,VAR!$F$7)</f>
        <v>3.2421437944204545E-2</v>
      </c>
    </row>
    <row r="7013" spans="27:36" x14ac:dyDescent="0.25">
      <c r="AA7013" s="32" t="s">
        <v>3826</v>
      </c>
      <c r="AB7013">
        <v>81.37</v>
      </c>
      <c r="AC7013">
        <f t="shared" si="226"/>
        <v>1.5636420919974796</v>
      </c>
      <c r="AD7013" s="42">
        <v>-2.1877629522779052E-2</v>
      </c>
      <c r="AF7013" s="32" t="s">
        <v>3826</v>
      </c>
      <c r="AG7013">
        <v>81.37</v>
      </c>
      <c r="AH7013">
        <f t="shared" si="227"/>
        <v>1.5636420919974796</v>
      </c>
      <c r="AI7013" s="180">
        <v>-2.1877629522779052E-2</v>
      </c>
      <c r="AJ7013" s="42">
        <f ca="1">_xlfn.NORM.INV(RAND(),VAR!$F$6,VAR!$F$7)</f>
        <v>1.4103006491117004E-2</v>
      </c>
    </row>
    <row r="7014" spans="27:36" x14ac:dyDescent="0.25">
      <c r="AA7014" s="32" t="s">
        <v>4412</v>
      </c>
      <c r="AB7014">
        <v>31.74</v>
      </c>
      <c r="AC7014">
        <f t="shared" si="226"/>
        <v>-0.85656182212581344</v>
      </c>
      <c r="AD7014" s="42">
        <v>-2.1879815100154243E-2</v>
      </c>
      <c r="AF7014" s="32" t="s">
        <v>4412</v>
      </c>
      <c r="AG7014">
        <v>31.74</v>
      </c>
      <c r="AH7014">
        <f t="shared" si="227"/>
        <v>-0.85656182212581344</v>
      </c>
      <c r="AI7014" s="180">
        <v>-2.1879815100154243E-2</v>
      </c>
      <c r="AJ7014" s="42">
        <f ca="1">_xlfn.NORM.INV(RAND(),VAR!$F$6,VAR!$F$7)</f>
        <v>3.8046573501944007E-3</v>
      </c>
    </row>
    <row r="7015" spans="27:36" x14ac:dyDescent="0.25">
      <c r="AA7015" s="32" t="s">
        <v>1162</v>
      </c>
      <c r="AB7015">
        <v>221.28</v>
      </c>
      <c r="AC7015">
        <f t="shared" si="226"/>
        <v>23.751677852348994</v>
      </c>
      <c r="AD7015" s="42">
        <v>-2.1880387216549502E-2</v>
      </c>
      <c r="AF7015" s="32" t="s">
        <v>1162</v>
      </c>
      <c r="AG7015">
        <v>221.28</v>
      </c>
      <c r="AH7015">
        <f t="shared" si="227"/>
        <v>23.751677852348994</v>
      </c>
      <c r="AI7015" s="180">
        <v>-2.1880387216549502E-2</v>
      </c>
      <c r="AJ7015" s="42">
        <f ca="1">_xlfn.NORM.INV(RAND(),VAR!$F$6,VAR!$F$7)</f>
        <v>-8.9039588451112536E-3</v>
      </c>
    </row>
    <row r="7016" spans="27:36" x14ac:dyDescent="0.25">
      <c r="AA7016" s="32" t="s">
        <v>6421</v>
      </c>
      <c r="AB7016">
        <v>8.94</v>
      </c>
      <c r="AC7016">
        <f t="shared" si="226"/>
        <v>-0.73636095547036273</v>
      </c>
      <c r="AD7016" s="42">
        <v>-2.1881838074398363E-2</v>
      </c>
      <c r="AF7016" s="32" t="s">
        <v>6421</v>
      </c>
      <c r="AG7016">
        <v>8.94</v>
      </c>
      <c r="AH7016">
        <f t="shared" si="227"/>
        <v>-0.73636095547036273</v>
      </c>
      <c r="AI7016" s="180">
        <v>-2.1881838074398363E-2</v>
      </c>
      <c r="AJ7016" s="42">
        <f ca="1">_xlfn.NORM.INV(RAND(),VAR!$F$6,VAR!$F$7)</f>
        <v>1.1707286110593209E-2</v>
      </c>
    </row>
    <row r="7017" spans="27:36" x14ac:dyDescent="0.25">
      <c r="AA7017" s="32" t="s">
        <v>4760</v>
      </c>
      <c r="AB7017">
        <v>33.909999999999997</v>
      </c>
      <c r="AC7017">
        <f t="shared" si="226"/>
        <v>3.2229140722291403</v>
      </c>
      <c r="AD7017" s="42">
        <v>-2.1920969137583124E-2</v>
      </c>
      <c r="AF7017" s="32" t="s">
        <v>4760</v>
      </c>
      <c r="AG7017">
        <v>33.909999999999997</v>
      </c>
      <c r="AH7017">
        <f t="shared" si="227"/>
        <v>3.2229140722291403</v>
      </c>
      <c r="AI7017" s="180">
        <v>-2.1920969137583124E-2</v>
      </c>
      <c r="AJ7017" s="42">
        <f ca="1">_xlfn.NORM.INV(RAND(),VAR!$F$6,VAR!$F$7)</f>
        <v>-2.3735405293457405E-2</v>
      </c>
    </row>
    <row r="7018" spans="27:36" x14ac:dyDescent="0.25">
      <c r="AA7018" s="32" t="s">
        <v>6324</v>
      </c>
      <c r="AB7018">
        <v>8.0299999999999994</v>
      </c>
      <c r="AC7018">
        <f t="shared" si="226"/>
        <v>1.5737179487179485</v>
      </c>
      <c r="AD7018" s="42">
        <v>-2.1924482338611662E-2</v>
      </c>
      <c r="AF7018" s="32" t="s">
        <v>6324</v>
      </c>
      <c r="AG7018">
        <v>8.0299999999999994</v>
      </c>
      <c r="AH7018">
        <f t="shared" si="227"/>
        <v>1.5737179487179485</v>
      </c>
      <c r="AI7018" s="180">
        <v>-2.1924482338611662E-2</v>
      </c>
      <c r="AJ7018" s="42">
        <f ca="1">_xlfn.NORM.INV(RAND(),VAR!$F$6,VAR!$F$7)</f>
        <v>-1.7544464391032143E-2</v>
      </c>
    </row>
    <row r="7019" spans="27:36" x14ac:dyDescent="0.25">
      <c r="AA7019" s="32" t="s">
        <v>7639</v>
      </c>
      <c r="AB7019">
        <v>3.12</v>
      </c>
      <c r="AC7019">
        <f t="shared" si="226"/>
        <v>-0.61097256857855364</v>
      </c>
      <c r="AD7019" s="42">
        <v>-2.1943573667711602E-2</v>
      </c>
      <c r="AF7019" s="32" t="s">
        <v>7639</v>
      </c>
      <c r="AG7019">
        <v>3.12</v>
      </c>
      <c r="AH7019">
        <f t="shared" si="227"/>
        <v>-0.61097256857855364</v>
      </c>
      <c r="AI7019" s="180">
        <v>-2.1943573667711602E-2</v>
      </c>
      <c r="AJ7019" s="42">
        <f ca="1">_xlfn.NORM.INV(RAND(),VAR!$F$6,VAR!$F$7)</f>
        <v>-5.0154762509293932E-3</v>
      </c>
    </row>
    <row r="7020" spans="27:36" x14ac:dyDescent="0.25">
      <c r="AA7020" s="32" t="s">
        <v>6334</v>
      </c>
      <c r="AB7020">
        <v>8.02</v>
      </c>
      <c r="AC7020">
        <f t="shared" si="226"/>
        <v>0.38514680483592389</v>
      </c>
      <c r="AD7020" s="42">
        <v>-2.1951219512195141E-2</v>
      </c>
      <c r="AF7020" s="32" t="s">
        <v>6334</v>
      </c>
      <c r="AG7020">
        <v>8.02</v>
      </c>
      <c r="AH7020">
        <f t="shared" si="227"/>
        <v>0.38514680483592389</v>
      </c>
      <c r="AI7020" s="180">
        <v>-2.1951219512195141E-2</v>
      </c>
      <c r="AJ7020" s="42">
        <f ca="1">_xlfn.NORM.INV(RAND(),VAR!$F$6,VAR!$F$7)</f>
        <v>2.350676200924862E-2</v>
      </c>
    </row>
    <row r="7021" spans="27:36" x14ac:dyDescent="0.25">
      <c r="AA7021" s="32" t="s">
        <v>7310</v>
      </c>
      <c r="AB7021">
        <v>5.79</v>
      </c>
      <c r="AC7021">
        <f t="shared" si="226"/>
        <v>-0.94521714447913707</v>
      </c>
      <c r="AD7021" s="42">
        <v>-2.1959459459459429E-2</v>
      </c>
      <c r="AF7021" s="32" t="s">
        <v>7310</v>
      </c>
      <c r="AG7021">
        <v>5.79</v>
      </c>
      <c r="AH7021">
        <f t="shared" si="227"/>
        <v>-0.94521714447913707</v>
      </c>
      <c r="AI7021" s="180">
        <v>-2.1959459459459429E-2</v>
      </c>
      <c r="AJ7021" s="42">
        <f ca="1">_xlfn.NORM.INV(RAND(),VAR!$F$6,VAR!$F$7)</f>
        <v>5.6664013512818115E-3</v>
      </c>
    </row>
    <row r="7022" spans="27:36" x14ac:dyDescent="0.25">
      <c r="AA7022" s="32" t="s">
        <v>3540</v>
      </c>
      <c r="AB7022">
        <v>105.69</v>
      </c>
      <c r="AC7022">
        <f t="shared" si="226"/>
        <v>-0.40746762347928467</v>
      </c>
      <c r="AD7022" s="42">
        <v>-2.2022763023965886E-2</v>
      </c>
      <c r="AF7022" s="32" t="s">
        <v>3540</v>
      </c>
      <c r="AG7022">
        <v>105.69</v>
      </c>
      <c r="AH7022">
        <f t="shared" si="227"/>
        <v>-0.40746762347928467</v>
      </c>
      <c r="AI7022" s="180">
        <v>-2.2022763023965886E-2</v>
      </c>
      <c r="AJ7022" s="42">
        <f ca="1">_xlfn.NORM.INV(RAND(),VAR!$F$6,VAR!$F$7)</f>
        <v>3.7392523075303573E-2</v>
      </c>
    </row>
    <row r="7023" spans="27:36" x14ac:dyDescent="0.25">
      <c r="AA7023" s="32" t="s">
        <v>2233</v>
      </c>
      <c r="AB7023">
        <v>178.37</v>
      </c>
      <c r="AC7023">
        <f t="shared" si="226"/>
        <v>-0.35606498194945846</v>
      </c>
      <c r="AD7023" s="42">
        <v>-2.2040682054937144E-2</v>
      </c>
      <c r="AF7023" s="32" t="s">
        <v>2233</v>
      </c>
      <c r="AG7023">
        <v>178.37</v>
      </c>
      <c r="AH7023">
        <f t="shared" si="227"/>
        <v>-0.35606498194945846</v>
      </c>
      <c r="AI7023" s="180">
        <v>-2.2040682054937144E-2</v>
      </c>
      <c r="AJ7023" s="42">
        <f ca="1">_xlfn.NORM.INV(RAND(),VAR!$F$6,VAR!$F$7)</f>
        <v>7.4715974063499296E-4</v>
      </c>
    </row>
    <row r="7024" spans="27:36" x14ac:dyDescent="0.25">
      <c r="AA7024" s="32" t="s">
        <v>245</v>
      </c>
      <c r="AB7024">
        <v>277</v>
      </c>
      <c r="AC7024">
        <f t="shared" si="226"/>
        <v>22.179916317991633</v>
      </c>
      <c r="AD7024" s="42">
        <v>-2.206531332744921E-2</v>
      </c>
      <c r="AF7024" s="32" t="s">
        <v>245</v>
      </c>
      <c r="AG7024">
        <v>277</v>
      </c>
      <c r="AH7024">
        <f t="shared" si="227"/>
        <v>22.179916317991633</v>
      </c>
      <c r="AI7024" s="180">
        <v>-2.206531332744921E-2</v>
      </c>
      <c r="AJ7024" s="42">
        <f ca="1">_xlfn.NORM.INV(RAND(),VAR!$F$6,VAR!$F$7)</f>
        <v>-9.4257030477004761E-3</v>
      </c>
    </row>
    <row r="7025" spans="27:36" x14ac:dyDescent="0.25">
      <c r="AA7025" s="32" t="s">
        <v>5629</v>
      </c>
      <c r="AB7025">
        <v>11.95</v>
      </c>
      <c r="AC7025">
        <f t="shared" si="226"/>
        <v>-0.93542285868684139</v>
      </c>
      <c r="AD7025" s="42">
        <v>-2.209492635024557E-2</v>
      </c>
      <c r="AF7025" s="32" t="s">
        <v>5629</v>
      </c>
      <c r="AG7025">
        <v>11.95</v>
      </c>
      <c r="AH7025">
        <f t="shared" si="227"/>
        <v>-0.93542285868684139</v>
      </c>
      <c r="AI7025" s="180">
        <v>-2.209492635024557E-2</v>
      </c>
      <c r="AJ7025" s="42">
        <f ca="1">_xlfn.NORM.INV(RAND(),VAR!$F$6,VAR!$F$7)</f>
        <v>1.0209998985263945E-2</v>
      </c>
    </row>
    <row r="7026" spans="27:36" x14ac:dyDescent="0.25">
      <c r="AA7026" s="32" t="s">
        <v>2319</v>
      </c>
      <c r="AB7026">
        <v>185.05</v>
      </c>
      <c r="AC7026">
        <f t="shared" si="226"/>
        <v>0.35310032173150052</v>
      </c>
      <c r="AD7026" s="42">
        <v>-2.2141196364404925E-2</v>
      </c>
      <c r="AF7026" s="32" t="s">
        <v>2319</v>
      </c>
      <c r="AG7026">
        <v>185.05</v>
      </c>
      <c r="AH7026">
        <f t="shared" si="227"/>
        <v>0.35310032173150052</v>
      </c>
      <c r="AI7026" s="180">
        <v>-2.2141196364404925E-2</v>
      </c>
      <c r="AJ7026" s="42">
        <f ca="1">_xlfn.NORM.INV(RAND(),VAR!$F$6,VAR!$F$7)</f>
        <v>-2.9474096880367992E-2</v>
      </c>
    </row>
    <row r="7027" spans="27:36" x14ac:dyDescent="0.25">
      <c r="AA7027" s="32" t="s">
        <v>2848</v>
      </c>
      <c r="AB7027">
        <v>136.76</v>
      </c>
      <c r="AC7027">
        <f t="shared" si="226"/>
        <v>-0.20307674377950014</v>
      </c>
      <c r="AD7027" s="42">
        <v>-2.2165022165022363E-2</v>
      </c>
      <c r="AF7027" s="32" t="s">
        <v>2848</v>
      </c>
      <c r="AG7027">
        <v>136.76</v>
      </c>
      <c r="AH7027">
        <f t="shared" si="227"/>
        <v>-0.20307674377950014</v>
      </c>
      <c r="AI7027" s="180">
        <v>-2.2165022165022363E-2</v>
      </c>
      <c r="AJ7027" s="42">
        <f ca="1">_xlfn.NORM.INV(RAND(),VAR!$F$6,VAR!$F$7)</f>
        <v>6.6580819929474106E-3</v>
      </c>
    </row>
    <row r="7028" spans="27:36" x14ac:dyDescent="0.25">
      <c r="AA7028" s="32" t="s">
        <v>1275</v>
      </c>
      <c r="AB7028">
        <v>171.61</v>
      </c>
      <c r="AC7028">
        <f t="shared" si="226"/>
        <v>18.501136363636363</v>
      </c>
      <c r="AD7028" s="42">
        <v>-2.2220956070879039E-2</v>
      </c>
      <c r="AF7028" s="32" t="s">
        <v>1275</v>
      </c>
      <c r="AG7028">
        <v>171.61</v>
      </c>
      <c r="AH7028">
        <f t="shared" si="227"/>
        <v>18.501136363636363</v>
      </c>
      <c r="AI7028" s="180">
        <v>-2.2220956070879039E-2</v>
      </c>
      <c r="AJ7028" s="42">
        <f ca="1">_xlfn.NORM.INV(RAND(),VAR!$F$6,VAR!$F$7)</f>
        <v>-2.613919460810522E-2</v>
      </c>
    </row>
    <row r="7029" spans="27:36" x14ac:dyDescent="0.25">
      <c r="AA7029" s="32" t="s">
        <v>6820</v>
      </c>
      <c r="AB7029">
        <v>8.8000000000000007</v>
      </c>
      <c r="AC7029">
        <f t="shared" si="226"/>
        <v>0.2553495007132669</v>
      </c>
      <c r="AD7029" s="42">
        <v>-2.2222222222222143E-2</v>
      </c>
      <c r="AF7029" s="32" t="s">
        <v>6820</v>
      </c>
      <c r="AG7029">
        <v>8.8000000000000007</v>
      </c>
      <c r="AH7029">
        <f t="shared" si="227"/>
        <v>0.2553495007132669</v>
      </c>
      <c r="AI7029" s="180">
        <v>-2.2222222222222143E-2</v>
      </c>
      <c r="AJ7029" s="42">
        <f ca="1">_xlfn.NORM.INV(RAND(),VAR!$F$6,VAR!$F$7)</f>
        <v>2.4744531619637269E-3</v>
      </c>
    </row>
    <row r="7030" spans="27:36" x14ac:dyDescent="0.25">
      <c r="AA7030" s="32" t="s">
        <v>6309</v>
      </c>
      <c r="AB7030">
        <v>7.01</v>
      </c>
      <c r="AC7030">
        <f t="shared" si="226"/>
        <v>-5.6527590847913811E-2</v>
      </c>
      <c r="AD7030" s="42">
        <v>-2.2315202231520281E-2</v>
      </c>
      <c r="AF7030" s="32" t="s">
        <v>6309</v>
      </c>
      <c r="AG7030">
        <v>7.01</v>
      </c>
      <c r="AH7030">
        <f t="shared" si="227"/>
        <v>-5.6527590847913811E-2</v>
      </c>
      <c r="AI7030" s="180">
        <v>-2.2315202231520281E-2</v>
      </c>
      <c r="AJ7030" s="42">
        <f ca="1">_xlfn.NORM.INV(RAND(),VAR!$F$6,VAR!$F$7)</f>
        <v>-6.3195111013922547E-3</v>
      </c>
    </row>
    <row r="7031" spans="27:36" x14ac:dyDescent="0.25">
      <c r="AA7031" s="32" t="s">
        <v>7221</v>
      </c>
      <c r="AB7031">
        <v>7.43</v>
      </c>
      <c r="AC7031">
        <f t="shared" si="226"/>
        <v>6.2947067238912746E-2</v>
      </c>
      <c r="AD7031" s="42">
        <v>-2.2368421052631593E-2</v>
      </c>
      <c r="AF7031" s="32" t="s">
        <v>7221</v>
      </c>
      <c r="AG7031">
        <v>7.43</v>
      </c>
      <c r="AH7031">
        <f t="shared" si="227"/>
        <v>6.2947067238912746E-2</v>
      </c>
      <c r="AI7031" s="180">
        <v>-2.2368421052631593E-2</v>
      </c>
      <c r="AJ7031" s="42">
        <f ca="1">_xlfn.NORM.INV(RAND(),VAR!$F$6,VAR!$F$7)</f>
        <v>-2.3208231307679485E-2</v>
      </c>
    </row>
    <row r="7032" spans="27:36" x14ac:dyDescent="0.25">
      <c r="AA7032" s="32" t="s">
        <v>5951</v>
      </c>
      <c r="AB7032">
        <v>6.99</v>
      </c>
      <c r="AC7032">
        <f t="shared" si="226"/>
        <v>-0.96603663573198584</v>
      </c>
      <c r="AD7032" s="42">
        <v>-2.2377622377622419E-2</v>
      </c>
      <c r="AF7032" s="32" t="s">
        <v>5951</v>
      </c>
      <c r="AG7032">
        <v>6.99</v>
      </c>
      <c r="AH7032">
        <f t="shared" si="227"/>
        <v>-0.96603663573198584</v>
      </c>
      <c r="AI7032" s="180">
        <v>-2.2377622377622419E-2</v>
      </c>
      <c r="AJ7032" s="42">
        <f ca="1">_xlfn.NORM.INV(RAND(),VAR!$F$6,VAR!$F$7)</f>
        <v>-7.9207809514503149E-3</v>
      </c>
    </row>
    <row r="7033" spans="27:36" x14ac:dyDescent="0.25">
      <c r="AA7033" s="32" t="s">
        <v>1192</v>
      </c>
      <c r="AB7033">
        <v>205.81</v>
      </c>
      <c r="AC7033">
        <f t="shared" si="226"/>
        <v>0.29139737717261727</v>
      </c>
      <c r="AD7033" s="42">
        <v>-2.2419607656866014E-2</v>
      </c>
      <c r="AF7033" s="32" t="s">
        <v>1192</v>
      </c>
      <c r="AG7033">
        <v>205.81</v>
      </c>
      <c r="AH7033">
        <f t="shared" si="227"/>
        <v>0.29139737717261727</v>
      </c>
      <c r="AI7033" s="180">
        <v>-2.2419607656866014E-2</v>
      </c>
      <c r="AJ7033" s="42">
        <f ca="1">_xlfn.NORM.INV(RAND(),VAR!$F$6,VAR!$F$7)</f>
        <v>3.6019267367858156E-3</v>
      </c>
    </row>
    <row r="7034" spans="27:36" x14ac:dyDescent="0.25">
      <c r="AA7034" s="32" t="s">
        <v>2526</v>
      </c>
      <c r="AB7034">
        <v>159.37</v>
      </c>
      <c r="AC7034">
        <f t="shared" si="226"/>
        <v>13.091069849690539</v>
      </c>
      <c r="AD7034" s="42">
        <v>-2.2449855854750678E-2</v>
      </c>
      <c r="AF7034" s="32" t="s">
        <v>2526</v>
      </c>
      <c r="AG7034">
        <v>159.37</v>
      </c>
      <c r="AH7034">
        <f t="shared" si="227"/>
        <v>13.091069849690539</v>
      </c>
      <c r="AI7034" s="180">
        <v>-2.2449855854750678E-2</v>
      </c>
      <c r="AJ7034" s="42">
        <f ca="1">_xlfn.NORM.INV(RAND(),VAR!$F$6,VAR!$F$7)</f>
        <v>-1.5803198842085964E-2</v>
      </c>
    </row>
    <row r="7035" spans="27:36" x14ac:dyDescent="0.25">
      <c r="AA7035" s="32" t="s">
        <v>6922</v>
      </c>
      <c r="AB7035">
        <v>11.31</v>
      </c>
      <c r="AC7035">
        <f t="shared" si="226"/>
        <v>-0.66228724992535093</v>
      </c>
      <c r="AD7035" s="42">
        <v>-2.2471910112359494E-2</v>
      </c>
      <c r="AF7035" s="32" t="s">
        <v>6922</v>
      </c>
      <c r="AG7035">
        <v>11.31</v>
      </c>
      <c r="AH7035">
        <f t="shared" si="227"/>
        <v>-0.66228724992535093</v>
      </c>
      <c r="AI7035" s="180">
        <v>-2.2471910112359494E-2</v>
      </c>
      <c r="AJ7035" s="42">
        <f ca="1">_xlfn.NORM.INV(RAND(),VAR!$F$6,VAR!$F$7)</f>
        <v>-1.5165849077976346E-2</v>
      </c>
    </row>
    <row r="7036" spans="27:36" x14ac:dyDescent="0.25">
      <c r="AA7036" s="32" t="s">
        <v>4422</v>
      </c>
      <c r="AB7036">
        <v>33.49</v>
      </c>
      <c r="AC7036">
        <f t="shared" si="226"/>
        <v>6.9626317470456778E-2</v>
      </c>
      <c r="AD7036" s="42">
        <v>-2.2475189725627454E-2</v>
      </c>
      <c r="AF7036" s="32" t="s">
        <v>4422</v>
      </c>
      <c r="AG7036">
        <v>33.49</v>
      </c>
      <c r="AH7036">
        <f t="shared" si="227"/>
        <v>6.9626317470456778E-2</v>
      </c>
      <c r="AI7036" s="180">
        <v>-2.2475189725627454E-2</v>
      </c>
      <c r="AJ7036" s="42">
        <f ca="1">_xlfn.NORM.INV(RAND(),VAR!$F$6,VAR!$F$7)</f>
        <v>-1.9953591797974256E-3</v>
      </c>
    </row>
    <row r="7037" spans="27:36" x14ac:dyDescent="0.25">
      <c r="AA7037" s="32" t="s">
        <v>4744</v>
      </c>
      <c r="AB7037">
        <v>31.31</v>
      </c>
      <c r="AC7037">
        <f t="shared" si="226"/>
        <v>-0.75252924438823898</v>
      </c>
      <c r="AD7037" s="42">
        <v>-2.2478926006868627E-2</v>
      </c>
      <c r="AF7037" s="32" t="s">
        <v>4744</v>
      </c>
      <c r="AG7037">
        <v>31.31</v>
      </c>
      <c r="AH7037">
        <f t="shared" si="227"/>
        <v>-0.75252924438823898</v>
      </c>
      <c r="AI7037" s="180">
        <v>-2.2478926006868627E-2</v>
      </c>
      <c r="AJ7037" s="42">
        <f ca="1">_xlfn.NORM.INV(RAND(),VAR!$F$6,VAR!$F$7)</f>
        <v>-8.4331074956667858E-3</v>
      </c>
    </row>
    <row r="7038" spans="27:36" x14ac:dyDescent="0.25">
      <c r="AA7038" s="32" t="s">
        <v>1569</v>
      </c>
      <c r="AB7038">
        <v>126.52</v>
      </c>
      <c r="AC7038">
        <f t="shared" si="226"/>
        <v>0.71227500338340777</v>
      </c>
      <c r="AD7038" s="42">
        <v>-2.2483195549718116E-2</v>
      </c>
      <c r="AF7038" s="32" t="s">
        <v>1569</v>
      </c>
      <c r="AG7038">
        <v>126.52</v>
      </c>
      <c r="AH7038">
        <f t="shared" si="227"/>
        <v>0.71227500338340777</v>
      </c>
      <c r="AI7038" s="180">
        <v>-2.2483195549718116E-2</v>
      </c>
      <c r="AJ7038" s="42">
        <f ca="1">_xlfn.NORM.INV(RAND(),VAR!$F$6,VAR!$F$7)</f>
        <v>-1.1955911274003455E-2</v>
      </c>
    </row>
    <row r="7039" spans="27:36" x14ac:dyDescent="0.25">
      <c r="AA7039" s="32" t="s">
        <v>3886</v>
      </c>
      <c r="AB7039">
        <v>73.89</v>
      </c>
      <c r="AC7039">
        <f t="shared" si="226"/>
        <v>5.0714872637633528</v>
      </c>
      <c r="AD7039" s="42">
        <v>-2.2489747321074227E-2</v>
      </c>
      <c r="AF7039" s="32" t="s">
        <v>3886</v>
      </c>
      <c r="AG7039">
        <v>73.89</v>
      </c>
      <c r="AH7039">
        <f t="shared" si="227"/>
        <v>5.0714872637633528</v>
      </c>
      <c r="AI7039" s="180">
        <v>-2.2489747321074227E-2</v>
      </c>
      <c r="AJ7039" s="42">
        <f ca="1">_xlfn.NORM.INV(RAND(),VAR!$F$6,VAR!$F$7)</f>
        <v>-3.434208322600522E-3</v>
      </c>
    </row>
    <row r="7040" spans="27:36" x14ac:dyDescent="0.25">
      <c r="AA7040" s="32" t="s">
        <v>5658</v>
      </c>
      <c r="AB7040">
        <v>12.17</v>
      </c>
      <c r="AC7040">
        <f t="shared" si="226"/>
        <v>-0.63541042540443382</v>
      </c>
      <c r="AD7040" s="42">
        <v>-2.2489959839357421E-2</v>
      </c>
      <c r="AF7040" s="32" t="s">
        <v>5658</v>
      </c>
      <c r="AG7040">
        <v>12.17</v>
      </c>
      <c r="AH7040">
        <f t="shared" si="227"/>
        <v>-0.63541042540443382</v>
      </c>
      <c r="AI7040" s="180">
        <v>-2.2489959839357421E-2</v>
      </c>
      <c r="AJ7040" s="42">
        <f ca="1">_xlfn.NORM.INV(RAND(),VAR!$F$6,VAR!$F$7)</f>
        <v>1.4392943897840568E-2</v>
      </c>
    </row>
    <row r="7041" spans="27:36" x14ac:dyDescent="0.25">
      <c r="AA7041" s="32" t="s">
        <v>5002</v>
      </c>
      <c r="AB7041">
        <v>33.380000000000003</v>
      </c>
      <c r="AC7041">
        <f t="shared" si="226"/>
        <v>-0.51105903032078503</v>
      </c>
      <c r="AD7041" s="42">
        <v>-2.2547584187408432E-2</v>
      </c>
      <c r="AF7041" s="32" t="s">
        <v>5002</v>
      </c>
      <c r="AG7041">
        <v>33.380000000000003</v>
      </c>
      <c r="AH7041">
        <f t="shared" si="227"/>
        <v>-0.51105903032078503</v>
      </c>
      <c r="AI7041" s="180">
        <v>-2.2547584187408432E-2</v>
      </c>
      <c r="AJ7041" s="42">
        <f ca="1">_xlfn.NORM.INV(RAND(),VAR!$F$6,VAR!$F$7)</f>
        <v>2.6432509883287825E-2</v>
      </c>
    </row>
    <row r="7042" spans="27:36" x14ac:dyDescent="0.25">
      <c r="AA7042" s="32" t="s">
        <v>4038</v>
      </c>
      <c r="AB7042">
        <v>68.27</v>
      </c>
      <c r="AC7042">
        <f t="shared" si="226"/>
        <v>1.2274061990212073</v>
      </c>
      <c r="AD7042" s="42">
        <v>-2.2619899785254138E-2</v>
      </c>
      <c r="AF7042" s="32" t="s">
        <v>4038</v>
      </c>
      <c r="AG7042">
        <v>68.27</v>
      </c>
      <c r="AH7042">
        <f t="shared" si="227"/>
        <v>1.2274061990212073</v>
      </c>
      <c r="AI7042" s="180">
        <v>-2.2619899785254138E-2</v>
      </c>
      <c r="AJ7042" s="42">
        <f ca="1">_xlfn.NORM.INV(RAND(),VAR!$F$6,VAR!$F$7)</f>
        <v>6.2317509055782507E-3</v>
      </c>
    </row>
    <row r="7043" spans="27:36" x14ac:dyDescent="0.25">
      <c r="AA7043" s="32" t="s">
        <v>5157</v>
      </c>
      <c r="AB7043">
        <v>30.65</v>
      </c>
      <c r="AC7043">
        <f t="shared" si="226"/>
        <v>1.7317290552584668</v>
      </c>
      <c r="AD7043" s="42">
        <v>-2.264030612244905E-2</v>
      </c>
      <c r="AF7043" s="32" t="s">
        <v>5157</v>
      </c>
      <c r="AG7043">
        <v>30.65</v>
      </c>
      <c r="AH7043">
        <f t="shared" si="227"/>
        <v>1.7317290552584668</v>
      </c>
      <c r="AI7043" s="180">
        <v>-2.264030612244905E-2</v>
      </c>
      <c r="AJ7043" s="42">
        <f ca="1">_xlfn.NORM.INV(RAND(),VAR!$F$6,VAR!$F$7)</f>
        <v>-8.3022053719852482E-3</v>
      </c>
    </row>
    <row r="7044" spans="27:36" x14ac:dyDescent="0.25">
      <c r="AA7044" s="32" t="s">
        <v>6880</v>
      </c>
      <c r="AB7044">
        <v>11.22</v>
      </c>
      <c r="AC7044">
        <f t="shared" ref="AC7044:AC7107" si="228">(AB7044/AB7045)-1</f>
        <v>-0.86701434159061275</v>
      </c>
      <c r="AD7044" s="42">
        <v>-2.2648083623693416E-2</v>
      </c>
      <c r="AF7044" s="32" t="s">
        <v>6880</v>
      </c>
      <c r="AG7044">
        <v>11.22</v>
      </c>
      <c r="AH7044">
        <f t="shared" ref="AH7044:AH7107" si="229">(AG7044/AG7045)-1</f>
        <v>-0.86701434159061275</v>
      </c>
      <c r="AI7044" s="180">
        <v>-2.2648083623693416E-2</v>
      </c>
      <c r="AJ7044" s="42">
        <f ca="1">_xlfn.NORM.INV(RAND(),VAR!$F$6,VAR!$F$7)</f>
        <v>-6.0348482097596799E-3</v>
      </c>
    </row>
    <row r="7045" spans="27:36" x14ac:dyDescent="0.25">
      <c r="AA7045" s="32" t="s">
        <v>3762</v>
      </c>
      <c r="AB7045">
        <v>84.37</v>
      </c>
      <c r="AC7045">
        <f t="shared" si="228"/>
        <v>18.620930232558141</v>
      </c>
      <c r="AD7045" s="42">
        <v>-2.2703579288775533E-2</v>
      </c>
      <c r="AF7045" s="32" t="s">
        <v>3762</v>
      </c>
      <c r="AG7045">
        <v>84.37</v>
      </c>
      <c r="AH7045">
        <f t="shared" si="229"/>
        <v>18.620930232558141</v>
      </c>
      <c r="AI7045" s="180">
        <v>-2.2703579288775533E-2</v>
      </c>
      <c r="AJ7045" s="42">
        <f ca="1">_xlfn.NORM.INV(RAND(),VAR!$F$6,VAR!$F$7)</f>
        <v>8.4372588669698271E-3</v>
      </c>
    </row>
    <row r="7046" spans="27:36" x14ac:dyDescent="0.25">
      <c r="AA7046" s="32" t="s">
        <v>7480</v>
      </c>
      <c r="AB7046">
        <v>4.3</v>
      </c>
      <c r="AC7046">
        <f t="shared" si="228"/>
        <v>-0.96987318713655157</v>
      </c>
      <c r="AD7046" s="42">
        <v>-2.2727272727272818E-2</v>
      </c>
      <c r="AF7046" s="32" t="s">
        <v>7480</v>
      </c>
      <c r="AG7046">
        <v>4.3</v>
      </c>
      <c r="AH7046">
        <f t="shared" si="229"/>
        <v>-0.96987318713655157</v>
      </c>
      <c r="AI7046" s="180">
        <v>-2.2727272727272818E-2</v>
      </c>
      <c r="AJ7046" s="42">
        <f ca="1">_xlfn.NORM.INV(RAND(),VAR!$F$6,VAR!$F$7)</f>
        <v>1.6309309630361609E-3</v>
      </c>
    </row>
    <row r="7047" spans="27:36" x14ac:dyDescent="0.25">
      <c r="AA7047" s="32" t="s">
        <v>1590</v>
      </c>
      <c r="AB7047">
        <v>142.72999999999999</v>
      </c>
      <c r="AC7047">
        <f t="shared" si="228"/>
        <v>0.69613784907902532</v>
      </c>
      <c r="AD7047" s="42">
        <v>-2.2731941116056253E-2</v>
      </c>
      <c r="AF7047" s="32" t="s">
        <v>1590</v>
      </c>
      <c r="AG7047">
        <v>142.72999999999999</v>
      </c>
      <c r="AH7047">
        <f t="shared" si="229"/>
        <v>0.69613784907902532</v>
      </c>
      <c r="AI7047" s="180">
        <v>-2.2731941116056253E-2</v>
      </c>
      <c r="AJ7047" s="42">
        <f ca="1">_xlfn.NORM.INV(RAND(),VAR!$F$6,VAR!$F$7)</f>
        <v>-4.3809107147443557E-2</v>
      </c>
    </row>
    <row r="7048" spans="27:36" x14ac:dyDescent="0.25">
      <c r="AA7048" s="32" t="s">
        <v>3752</v>
      </c>
      <c r="AB7048">
        <v>84.15</v>
      </c>
      <c r="AC7048">
        <f t="shared" si="228"/>
        <v>-0.41821073008849552</v>
      </c>
      <c r="AD7048" s="42">
        <v>-2.276158402043893E-2</v>
      </c>
      <c r="AF7048" s="32" t="s">
        <v>3752</v>
      </c>
      <c r="AG7048">
        <v>84.15</v>
      </c>
      <c r="AH7048">
        <f t="shared" si="229"/>
        <v>-0.41821073008849552</v>
      </c>
      <c r="AI7048" s="180">
        <v>-2.276158402043893E-2</v>
      </c>
      <c r="AJ7048" s="42">
        <f ca="1">_xlfn.NORM.INV(RAND(),VAR!$F$6,VAR!$F$7)</f>
        <v>-1.8874351803791753E-2</v>
      </c>
    </row>
    <row r="7049" spans="27:36" x14ac:dyDescent="0.25">
      <c r="AA7049" s="32" t="s">
        <v>2940</v>
      </c>
      <c r="AB7049">
        <v>144.63999999999999</v>
      </c>
      <c r="AC7049">
        <f t="shared" si="228"/>
        <v>1.17929787554618</v>
      </c>
      <c r="AD7049" s="42">
        <v>-2.2768731842443102E-2</v>
      </c>
      <c r="AF7049" s="32" t="s">
        <v>2940</v>
      </c>
      <c r="AG7049">
        <v>144.63999999999999</v>
      </c>
      <c r="AH7049">
        <f t="shared" si="229"/>
        <v>1.17929787554618</v>
      </c>
      <c r="AI7049" s="180">
        <v>-2.2768731842443102E-2</v>
      </c>
      <c r="AJ7049" s="42">
        <f ca="1">_xlfn.NORM.INV(RAND(),VAR!$F$6,VAR!$F$7)</f>
        <v>-1.1092164668651636E-2</v>
      </c>
    </row>
    <row r="7050" spans="27:36" x14ac:dyDescent="0.25">
      <c r="AA7050" s="32" t="s">
        <v>4012</v>
      </c>
      <c r="AB7050">
        <v>66.37</v>
      </c>
      <c r="AC7050">
        <f t="shared" si="228"/>
        <v>6.7535046728971961</v>
      </c>
      <c r="AD7050" s="42">
        <v>-2.2820965842167196E-2</v>
      </c>
      <c r="AF7050" s="32" t="s">
        <v>4012</v>
      </c>
      <c r="AG7050">
        <v>66.37</v>
      </c>
      <c r="AH7050">
        <f t="shared" si="229"/>
        <v>6.7535046728971961</v>
      </c>
      <c r="AI7050" s="180">
        <v>-2.2820965842167196E-2</v>
      </c>
      <c r="AJ7050" s="42">
        <f ca="1">_xlfn.NORM.INV(RAND(),VAR!$F$6,VAR!$F$7)</f>
        <v>2.8625373642172842E-2</v>
      </c>
    </row>
    <row r="7051" spans="27:36" x14ac:dyDescent="0.25">
      <c r="AA7051" s="32" t="s">
        <v>6590</v>
      </c>
      <c r="AB7051">
        <v>8.56</v>
      </c>
      <c r="AC7051">
        <f t="shared" si="228"/>
        <v>-0.79985971475333173</v>
      </c>
      <c r="AD7051" s="42">
        <v>-2.2831050228310446E-2</v>
      </c>
      <c r="AF7051" s="32" t="s">
        <v>6590</v>
      </c>
      <c r="AG7051">
        <v>8.56</v>
      </c>
      <c r="AH7051">
        <f t="shared" si="229"/>
        <v>-0.79985971475333173</v>
      </c>
      <c r="AI7051" s="180">
        <v>-2.2831050228310446E-2</v>
      </c>
      <c r="AJ7051" s="42">
        <f ca="1">_xlfn.NORM.INV(RAND(),VAR!$F$6,VAR!$F$7)</f>
        <v>-1.5409536078044587E-3</v>
      </c>
    </row>
    <row r="7052" spans="27:36" x14ac:dyDescent="0.25">
      <c r="AA7052" s="32" t="s">
        <v>4314</v>
      </c>
      <c r="AB7052">
        <v>42.77</v>
      </c>
      <c r="AC7052">
        <f t="shared" si="228"/>
        <v>4.2672413793103461</v>
      </c>
      <c r="AD7052" s="42">
        <v>-2.2846698652044806E-2</v>
      </c>
      <c r="AF7052" s="32" t="s">
        <v>4314</v>
      </c>
      <c r="AG7052">
        <v>42.77</v>
      </c>
      <c r="AH7052">
        <f t="shared" si="229"/>
        <v>4.2672413793103461</v>
      </c>
      <c r="AI7052" s="180">
        <v>-2.2846698652044806E-2</v>
      </c>
      <c r="AJ7052" s="42">
        <f ca="1">_xlfn.NORM.INV(RAND(),VAR!$F$6,VAR!$F$7)</f>
        <v>3.6475292437307023E-2</v>
      </c>
    </row>
    <row r="7053" spans="27:36" x14ac:dyDescent="0.25">
      <c r="AA7053" s="32" t="s">
        <v>6450</v>
      </c>
      <c r="AB7053">
        <v>8.1199999999999992</v>
      </c>
      <c r="AC7053">
        <f t="shared" si="228"/>
        <v>-0.57752341311134237</v>
      </c>
      <c r="AD7053" s="42">
        <v>-2.2864019253911128E-2</v>
      </c>
      <c r="AF7053" s="32" t="s">
        <v>6450</v>
      </c>
      <c r="AG7053">
        <v>8.1199999999999992</v>
      </c>
      <c r="AH7053">
        <f t="shared" si="229"/>
        <v>-0.57752341311134237</v>
      </c>
      <c r="AI7053" s="180">
        <v>-2.2864019253911128E-2</v>
      </c>
      <c r="AJ7053" s="42">
        <f ca="1">_xlfn.NORM.INV(RAND(),VAR!$F$6,VAR!$F$7)</f>
        <v>1.7035653643380375E-2</v>
      </c>
    </row>
    <row r="7054" spans="27:36" x14ac:dyDescent="0.25">
      <c r="AA7054" s="32" t="s">
        <v>5312</v>
      </c>
      <c r="AB7054">
        <v>19.22</v>
      </c>
      <c r="AC7054">
        <f t="shared" si="228"/>
        <v>-0.76177491323748148</v>
      </c>
      <c r="AD7054" s="42">
        <v>-2.2877478393492745E-2</v>
      </c>
      <c r="AF7054" s="32" t="s">
        <v>5312</v>
      </c>
      <c r="AG7054">
        <v>19.22</v>
      </c>
      <c r="AH7054">
        <f t="shared" si="229"/>
        <v>-0.76177491323748148</v>
      </c>
      <c r="AI7054" s="180">
        <v>-2.2877478393492745E-2</v>
      </c>
      <c r="AJ7054" s="42">
        <f ca="1">_xlfn.NORM.INV(RAND(),VAR!$F$6,VAR!$F$7)</f>
        <v>-2.5840215522296593E-3</v>
      </c>
    </row>
    <row r="7055" spans="27:36" x14ac:dyDescent="0.25">
      <c r="AA7055" s="32" t="s">
        <v>3809</v>
      </c>
      <c r="AB7055">
        <v>80.680000000000007</v>
      </c>
      <c r="AC7055">
        <f t="shared" si="228"/>
        <v>11.606250000000001</v>
      </c>
      <c r="AD7055" s="42">
        <v>-2.2889669371442212E-2</v>
      </c>
      <c r="AF7055" s="32" t="s">
        <v>3809</v>
      </c>
      <c r="AG7055">
        <v>80.680000000000007</v>
      </c>
      <c r="AH7055">
        <f t="shared" si="229"/>
        <v>11.606250000000001</v>
      </c>
      <c r="AI7055" s="180">
        <v>-2.2889669371442212E-2</v>
      </c>
      <c r="AJ7055" s="42">
        <f ca="1">_xlfn.NORM.INV(RAND(),VAR!$F$6,VAR!$F$7)</f>
        <v>4.2129160523621638E-2</v>
      </c>
    </row>
    <row r="7056" spans="27:36" x14ac:dyDescent="0.25">
      <c r="AA7056" s="32" t="s">
        <v>6655</v>
      </c>
      <c r="AB7056">
        <v>6.4</v>
      </c>
      <c r="AC7056">
        <f t="shared" si="228"/>
        <v>-0.16666666666666663</v>
      </c>
      <c r="AD7056" s="42">
        <v>-2.2900763358778553E-2</v>
      </c>
      <c r="AF7056" s="32" t="s">
        <v>6655</v>
      </c>
      <c r="AG7056">
        <v>6.4</v>
      </c>
      <c r="AH7056">
        <f t="shared" si="229"/>
        <v>-0.16666666666666663</v>
      </c>
      <c r="AI7056" s="180">
        <v>-2.2900763358778553E-2</v>
      </c>
      <c r="AJ7056" s="42">
        <f ca="1">_xlfn.NORM.INV(RAND(),VAR!$F$6,VAR!$F$7)</f>
        <v>-2.2431149803871536E-2</v>
      </c>
    </row>
    <row r="7057" spans="27:36" x14ac:dyDescent="0.25">
      <c r="AA7057" s="32" t="s">
        <v>6213</v>
      </c>
      <c r="AB7057">
        <v>7.68</v>
      </c>
      <c r="AC7057">
        <f t="shared" si="228"/>
        <v>-0.77471399237312999</v>
      </c>
      <c r="AD7057" s="42">
        <v>-2.2900763358778664E-2</v>
      </c>
      <c r="AF7057" s="32" t="s">
        <v>6213</v>
      </c>
      <c r="AG7057">
        <v>7.68</v>
      </c>
      <c r="AH7057">
        <f t="shared" si="229"/>
        <v>-0.77471399237312999</v>
      </c>
      <c r="AI7057" s="180">
        <v>-2.2900763358778664E-2</v>
      </c>
      <c r="AJ7057" s="42">
        <f ca="1">_xlfn.NORM.INV(RAND(),VAR!$F$6,VAR!$F$7)</f>
        <v>1.1966162704151375E-2</v>
      </c>
    </row>
    <row r="7058" spans="27:36" x14ac:dyDescent="0.25">
      <c r="AA7058" s="32" t="s">
        <v>4371</v>
      </c>
      <c r="AB7058">
        <v>34.090000000000003</v>
      </c>
      <c r="AC7058">
        <f t="shared" si="228"/>
        <v>3.7085635359116029</v>
      </c>
      <c r="AD7058" s="42">
        <v>-2.2929206076239494E-2</v>
      </c>
      <c r="AF7058" s="32" t="s">
        <v>4371</v>
      </c>
      <c r="AG7058">
        <v>34.090000000000003</v>
      </c>
      <c r="AH7058">
        <f t="shared" si="229"/>
        <v>3.7085635359116029</v>
      </c>
      <c r="AI7058" s="180">
        <v>-2.2929206076239494E-2</v>
      </c>
      <c r="AJ7058" s="42">
        <f ca="1">_xlfn.NORM.INV(RAND(),VAR!$F$6,VAR!$F$7)</f>
        <v>-3.7153582302176802E-2</v>
      </c>
    </row>
    <row r="7059" spans="27:36" x14ac:dyDescent="0.25">
      <c r="AA7059" s="32" t="s">
        <v>6256</v>
      </c>
      <c r="AB7059">
        <v>7.24</v>
      </c>
      <c r="AC7059">
        <f t="shared" si="228"/>
        <v>1.3831258644536604E-3</v>
      </c>
      <c r="AD7059" s="42">
        <v>-2.2941970310391357E-2</v>
      </c>
      <c r="AF7059" s="32" t="s">
        <v>6256</v>
      </c>
      <c r="AG7059">
        <v>7.24</v>
      </c>
      <c r="AH7059">
        <f t="shared" si="229"/>
        <v>1.3831258644536604E-3</v>
      </c>
      <c r="AI7059" s="180">
        <v>-2.2941970310391357E-2</v>
      </c>
      <c r="AJ7059" s="42">
        <f ca="1">_xlfn.NORM.INV(RAND(),VAR!$F$6,VAR!$F$7)</f>
        <v>1.6959414865638518E-2</v>
      </c>
    </row>
    <row r="7060" spans="27:36" x14ac:dyDescent="0.25">
      <c r="AA7060" s="32" t="s">
        <v>6685</v>
      </c>
      <c r="AB7060">
        <v>7.23</v>
      </c>
      <c r="AC7060">
        <f t="shared" si="228"/>
        <v>-0.89226642825212332</v>
      </c>
      <c r="AD7060" s="42">
        <v>-2.297297297297296E-2</v>
      </c>
      <c r="AF7060" s="32" t="s">
        <v>6685</v>
      </c>
      <c r="AG7060">
        <v>7.23</v>
      </c>
      <c r="AH7060">
        <f t="shared" si="229"/>
        <v>-0.89226642825212332</v>
      </c>
      <c r="AI7060" s="180">
        <v>-2.297297297297296E-2</v>
      </c>
      <c r="AJ7060" s="42">
        <f ca="1">_xlfn.NORM.INV(RAND(),VAR!$F$6,VAR!$F$7)</f>
        <v>-2.0066792378569943E-2</v>
      </c>
    </row>
    <row r="7061" spans="27:36" x14ac:dyDescent="0.25">
      <c r="AA7061" s="32" t="s">
        <v>3993</v>
      </c>
      <c r="AB7061">
        <v>67.11</v>
      </c>
      <c r="AC7061">
        <f t="shared" si="228"/>
        <v>7.3159851301115246</v>
      </c>
      <c r="AD7061" s="42">
        <v>-2.3001892560780335E-2</v>
      </c>
      <c r="AF7061" s="32" t="s">
        <v>3993</v>
      </c>
      <c r="AG7061">
        <v>67.11</v>
      </c>
      <c r="AH7061">
        <f t="shared" si="229"/>
        <v>7.3159851301115246</v>
      </c>
      <c r="AI7061" s="180">
        <v>-2.3001892560780335E-2</v>
      </c>
      <c r="AJ7061" s="42">
        <f ca="1">_xlfn.NORM.INV(RAND(),VAR!$F$6,VAR!$F$7)</f>
        <v>-3.0648715142779535E-2</v>
      </c>
    </row>
    <row r="7062" spans="27:36" x14ac:dyDescent="0.25">
      <c r="AA7062" s="32" t="s">
        <v>6364</v>
      </c>
      <c r="AB7062">
        <v>8.07</v>
      </c>
      <c r="AC7062">
        <f t="shared" si="228"/>
        <v>-0.88818068449494247</v>
      </c>
      <c r="AD7062" s="42">
        <v>-2.300242130750596E-2</v>
      </c>
      <c r="AF7062" s="32" t="s">
        <v>6364</v>
      </c>
      <c r="AG7062">
        <v>8.07</v>
      </c>
      <c r="AH7062">
        <f t="shared" si="229"/>
        <v>-0.88818068449494247</v>
      </c>
      <c r="AI7062" s="180">
        <v>-2.300242130750596E-2</v>
      </c>
      <c r="AJ7062" s="42">
        <f ca="1">_xlfn.NORM.INV(RAND(),VAR!$F$6,VAR!$F$7)</f>
        <v>-1.434056317234833E-5</v>
      </c>
    </row>
    <row r="7063" spans="27:36" x14ac:dyDescent="0.25">
      <c r="AA7063" s="32" t="s">
        <v>3884</v>
      </c>
      <c r="AB7063">
        <v>72.17</v>
      </c>
      <c r="AC7063">
        <f t="shared" si="228"/>
        <v>1.361583769633508</v>
      </c>
      <c r="AD7063" s="42">
        <v>-2.3013401922295951E-2</v>
      </c>
      <c r="AF7063" s="32" t="s">
        <v>3884</v>
      </c>
      <c r="AG7063">
        <v>72.17</v>
      </c>
      <c r="AH7063">
        <f t="shared" si="229"/>
        <v>1.361583769633508</v>
      </c>
      <c r="AI7063" s="180">
        <v>-2.3013401922295951E-2</v>
      </c>
      <c r="AJ7063" s="42">
        <f ca="1">_xlfn.NORM.INV(RAND(),VAR!$F$6,VAR!$F$7)</f>
        <v>-2.0330810667601052E-2</v>
      </c>
    </row>
    <row r="7064" spans="27:36" x14ac:dyDescent="0.25">
      <c r="AA7064" s="32" t="s">
        <v>4810</v>
      </c>
      <c r="AB7064">
        <v>30.56</v>
      </c>
      <c r="AC7064">
        <f t="shared" si="228"/>
        <v>-0.840326035843043</v>
      </c>
      <c r="AD7064" s="42">
        <v>-2.3017902813299296E-2</v>
      </c>
      <c r="AF7064" s="32" t="s">
        <v>4810</v>
      </c>
      <c r="AG7064">
        <v>30.56</v>
      </c>
      <c r="AH7064">
        <f t="shared" si="229"/>
        <v>-0.840326035843043</v>
      </c>
      <c r="AI7064" s="180">
        <v>-2.3017902813299296E-2</v>
      </c>
      <c r="AJ7064" s="42">
        <f ca="1">_xlfn.NORM.INV(RAND(),VAR!$F$6,VAR!$F$7)</f>
        <v>2.7995648456494732E-2</v>
      </c>
    </row>
    <row r="7065" spans="27:36" x14ac:dyDescent="0.25">
      <c r="AA7065" s="32" t="s">
        <v>2016</v>
      </c>
      <c r="AB7065">
        <v>191.39</v>
      </c>
      <c r="AC7065">
        <f t="shared" si="228"/>
        <v>49.233595800524931</v>
      </c>
      <c r="AD7065" s="42">
        <v>-2.3071818692256718E-2</v>
      </c>
      <c r="AF7065" s="32" t="s">
        <v>2016</v>
      </c>
      <c r="AG7065">
        <v>191.39</v>
      </c>
      <c r="AH7065">
        <f t="shared" si="229"/>
        <v>49.233595800524931</v>
      </c>
      <c r="AI7065" s="180">
        <v>-2.3071818692256718E-2</v>
      </c>
      <c r="AJ7065" s="42">
        <f ca="1">_xlfn.NORM.INV(RAND(),VAR!$F$6,VAR!$F$7)</f>
        <v>2.0385207367198215E-2</v>
      </c>
    </row>
    <row r="7066" spans="27:36" x14ac:dyDescent="0.25">
      <c r="AA7066" s="32" t="s">
        <v>7471</v>
      </c>
      <c r="AB7066">
        <v>3.81</v>
      </c>
      <c r="AC7066">
        <f t="shared" si="228"/>
        <v>-0.54964539007092195</v>
      </c>
      <c r="AD7066" s="42">
        <v>-2.3076923076922995E-2</v>
      </c>
      <c r="AF7066" s="32" t="s">
        <v>7471</v>
      </c>
      <c r="AG7066">
        <v>3.81</v>
      </c>
      <c r="AH7066">
        <f t="shared" si="229"/>
        <v>-0.54964539007092195</v>
      </c>
      <c r="AI7066" s="180">
        <v>-2.3076923076922995E-2</v>
      </c>
      <c r="AJ7066" s="42">
        <f ca="1">_xlfn.NORM.INV(RAND(),VAR!$F$6,VAR!$F$7)</f>
        <v>-1.6825791629891076E-2</v>
      </c>
    </row>
    <row r="7067" spans="27:36" x14ac:dyDescent="0.25">
      <c r="AA7067" s="32" t="s">
        <v>6978</v>
      </c>
      <c r="AB7067">
        <v>8.4600000000000009</v>
      </c>
      <c r="AC7067">
        <f t="shared" si="228"/>
        <v>0</v>
      </c>
      <c r="AD7067" s="42">
        <v>-2.3094688221708903E-2</v>
      </c>
      <c r="AF7067" s="32" t="s">
        <v>6978</v>
      </c>
      <c r="AG7067">
        <v>8.4600000000000009</v>
      </c>
      <c r="AH7067">
        <f t="shared" si="229"/>
        <v>0</v>
      </c>
      <c r="AI7067" s="180">
        <v>-2.3094688221708903E-2</v>
      </c>
      <c r="AJ7067" s="42">
        <f ca="1">_xlfn.NORM.INV(RAND(),VAR!$F$6,VAR!$F$7)</f>
        <v>-3.5177853287999494E-2</v>
      </c>
    </row>
    <row r="7068" spans="27:36" x14ac:dyDescent="0.25">
      <c r="AA7068" s="32" t="s">
        <v>6995</v>
      </c>
      <c r="AB7068">
        <v>8.4600000000000009</v>
      </c>
      <c r="AC7068">
        <f t="shared" si="228"/>
        <v>-0.94677236693091738</v>
      </c>
      <c r="AD7068" s="42">
        <v>-2.3094688221708903E-2</v>
      </c>
      <c r="AF7068" s="32" t="s">
        <v>6995</v>
      </c>
      <c r="AG7068">
        <v>8.4600000000000009</v>
      </c>
      <c r="AH7068">
        <f t="shared" si="229"/>
        <v>-0.94677236693091738</v>
      </c>
      <c r="AI7068" s="180">
        <v>-2.3094688221708903E-2</v>
      </c>
      <c r="AJ7068" s="42">
        <f ca="1">_xlfn.NORM.INV(RAND(),VAR!$F$6,VAR!$F$7)</f>
        <v>-6.2970647811097678E-3</v>
      </c>
    </row>
    <row r="7069" spans="27:36" x14ac:dyDescent="0.25">
      <c r="AA7069" s="32" t="s">
        <v>2994</v>
      </c>
      <c r="AB7069">
        <v>158.94</v>
      </c>
      <c r="AC7069">
        <f t="shared" si="228"/>
        <v>-0.47032359116206213</v>
      </c>
      <c r="AD7069" s="42">
        <v>-2.3110018438844415E-2</v>
      </c>
      <c r="AF7069" s="32" t="s">
        <v>2994</v>
      </c>
      <c r="AG7069">
        <v>158.94</v>
      </c>
      <c r="AH7069">
        <f t="shared" si="229"/>
        <v>-0.47032359116206213</v>
      </c>
      <c r="AI7069" s="180">
        <v>-2.3110018438844415E-2</v>
      </c>
      <c r="AJ7069" s="42">
        <f ca="1">_xlfn.NORM.INV(RAND(),VAR!$F$6,VAR!$F$7)</f>
        <v>-1.4637380347370936E-2</v>
      </c>
    </row>
    <row r="7070" spans="27:36" x14ac:dyDescent="0.25">
      <c r="AA7070" s="32" t="s">
        <v>322</v>
      </c>
      <c r="AB7070">
        <v>300.07</v>
      </c>
      <c r="AC7070">
        <f t="shared" si="228"/>
        <v>0.53685019206145967</v>
      </c>
      <c r="AD7070" s="42">
        <v>-2.3114236416316825E-2</v>
      </c>
      <c r="AF7070" s="32" t="s">
        <v>322</v>
      </c>
      <c r="AG7070">
        <v>300.07</v>
      </c>
      <c r="AH7070">
        <f t="shared" si="229"/>
        <v>0.53685019206145967</v>
      </c>
      <c r="AI7070" s="180">
        <v>-2.3114236416316825E-2</v>
      </c>
      <c r="AJ7070" s="42">
        <f ca="1">_xlfn.NORM.INV(RAND(),VAR!$F$6,VAR!$F$7)</f>
        <v>9.6762122671368821E-3</v>
      </c>
    </row>
    <row r="7071" spans="27:36" x14ac:dyDescent="0.25">
      <c r="AA7071" s="32" t="s">
        <v>2042</v>
      </c>
      <c r="AB7071">
        <v>195.25</v>
      </c>
      <c r="AC7071">
        <f t="shared" si="228"/>
        <v>9.2368803849166348E-2</v>
      </c>
      <c r="AD7071" s="42">
        <v>-2.3115024766097947E-2</v>
      </c>
      <c r="AF7071" s="32" t="s">
        <v>2042</v>
      </c>
      <c r="AG7071">
        <v>195.25</v>
      </c>
      <c r="AH7071">
        <f t="shared" si="229"/>
        <v>9.2368803849166348E-2</v>
      </c>
      <c r="AI7071" s="180">
        <v>-2.3115024766097947E-2</v>
      </c>
      <c r="AJ7071" s="42">
        <f ca="1">_xlfn.NORM.INV(RAND(),VAR!$F$6,VAR!$F$7)</f>
        <v>2.8580452189913879E-2</v>
      </c>
    </row>
    <row r="7072" spans="27:36" x14ac:dyDescent="0.25">
      <c r="AA7072" s="32" t="s">
        <v>2311</v>
      </c>
      <c r="AB7072">
        <v>178.74</v>
      </c>
      <c r="AC7072">
        <f t="shared" si="228"/>
        <v>0.30210533984118881</v>
      </c>
      <c r="AD7072" s="42">
        <v>-2.3118544023610355E-2</v>
      </c>
      <c r="AF7072" s="32" t="s">
        <v>2311</v>
      </c>
      <c r="AG7072">
        <v>178.74</v>
      </c>
      <c r="AH7072">
        <f t="shared" si="229"/>
        <v>0.30210533984118881</v>
      </c>
      <c r="AI7072" s="180">
        <v>-2.3118544023610355E-2</v>
      </c>
      <c r="AJ7072" s="42">
        <f ca="1">_xlfn.NORM.INV(RAND(),VAR!$F$6,VAR!$F$7)</f>
        <v>-2.2250651318709225E-2</v>
      </c>
    </row>
    <row r="7073" spans="27:36" x14ac:dyDescent="0.25">
      <c r="AA7073" s="32" t="s">
        <v>1583</v>
      </c>
      <c r="AB7073">
        <v>137.27000000000001</v>
      </c>
      <c r="AC7073">
        <f t="shared" si="228"/>
        <v>3.8822461026184474E-2</v>
      </c>
      <c r="AD7073" s="42">
        <v>-2.3128380301736362E-2</v>
      </c>
      <c r="AF7073" s="32" t="s">
        <v>1583</v>
      </c>
      <c r="AG7073">
        <v>137.27000000000001</v>
      </c>
      <c r="AH7073">
        <f t="shared" si="229"/>
        <v>3.8822461026184474E-2</v>
      </c>
      <c r="AI7073" s="180">
        <v>-2.3128380301736362E-2</v>
      </c>
      <c r="AJ7073" s="42">
        <f ca="1">_xlfn.NORM.INV(RAND(),VAR!$F$6,VAR!$F$7)</f>
        <v>-1.6054315704328966E-2</v>
      </c>
    </row>
    <row r="7074" spans="27:36" x14ac:dyDescent="0.25">
      <c r="AA7074" s="32" t="s">
        <v>3227</v>
      </c>
      <c r="AB7074">
        <v>132.13999999999999</v>
      </c>
      <c r="AC7074">
        <f t="shared" si="228"/>
        <v>-3.8447041085565292E-3</v>
      </c>
      <c r="AD7074" s="42">
        <v>-2.3138907370444439E-2</v>
      </c>
      <c r="AF7074" s="32" t="s">
        <v>3227</v>
      </c>
      <c r="AG7074">
        <v>132.13999999999999</v>
      </c>
      <c r="AH7074">
        <f t="shared" si="229"/>
        <v>-3.8447041085565292E-3</v>
      </c>
      <c r="AI7074" s="180">
        <v>-2.3138907370444439E-2</v>
      </c>
      <c r="AJ7074" s="42">
        <f ca="1">_xlfn.NORM.INV(RAND(),VAR!$F$6,VAR!$F$7)</f>
        <v>-2.2572044761523984E-3</v>
      </c>
    </row>
    <row r="7075" spans="27:36" x14ac:dyDescent="0.25">
      <c r="AA7075" s="32" t="s">
        <v>2842</v>
      </c>
      <c r="AB7075">
        <v>132.65</v>
      </c>
      <c r="AC7075">
        <f t="shared" si="228"/>
        <v>9.8640458640458633</v>
      </c>
      <c r="AD7075" s="42">
        <v>-2.3195876288659822E-2</v>
      </c>
      <c r="AF7075" s="32" t="s">
        <v>2842</v>
      </c>
      <c r="AG7075">
        <v>132.65</v>
      </c>
      <c r="AH7075">
        <f t="shared" si="229"/>
        <v>9.8640458640458633</v>
      </c>
      <c r="AI7075" s="180">
        <v>-2.3195876288659822E-2</v>
      </c>
      <c r="AJ7075" s="42">
        <f ca="1">_xlfn.NORM.INV(RAND(),VAR!$F$6,VAR!$F$7)</f>
        <v>4.2137755798096201E-4</v>
      </c>
    </row>
    <row r="7076" spans="27:36" x14ac:dyDescent="0.25">
      <c r="AA7076" s="32" t="s">
        <v>5696</v>
      </c>
      <c r="AB7076">
        <v>12.21</v>
      </c>
      <c r="AC7076">
        <f t="shared" si="228"/>
        <v>-0.96925285185464982</v>
      </c>
      <c r="AD7076" s="42">
        <v>-2.3199999999999887E-2</v>
      </c>
      <c r="AF7076" s="32" t="s">
        <v>5696</v>
      </c>
      <c r="AG7076">
        <v>12.21</v>
      </c>
      <c r="AH7076">
        <f t="shared" si="229"/>
        <v>-0.96925285185464982</v>
      </c>
      <c r="AI7076" s="180">
        <v>-2.3199999999999887E-2</v>
      </c>
      <c r="AJ7076" s="42">
        <f ca="1">_xlfn.NORM.INV(RAND(),VAR!$F$6,VAR!$F$7)</f>
        <v>-2.2594948227756626E-2</v>
      </c>
    </row>
    <row r="7077" spans="27:36" x14ac:dyDescent="0.25">
      <c r="AA7077" s="32" t="s">
        <v>193</v>
      </c>
      <c r="AB7077">
        <v>397.11</v>
      </c>
      <c r="AC7077">
        <f t="shared" si="228"/>
        <v>93.55</v>
      </c>
      <c r="AD7077" s="42">
        <v>-2.3243801652892526E-2</v>
      </c>
      <c r="AF7077" s="32" t="s">
        <v>193</v>
      </c>
      <c r="AG7077">
        <v>397.11</v>
      </c>
      <c r="AH7077">
        <f t="shared" si="229"/>
        <v>93.55</v>
      </c>
      <c r="AI7077" s="180">
        <v>-2.3243801652892526E-2</v>
      </c>
      <c r="AJ7077" s="42">
        <f ca="1">_xlfn.NORM.INV(RAND(),VAR!$F$6,VAR!$F$7)</f>
        <v>-1.9434818494908149E-2</v>
      </c>
    </row>
    <row r="7078" spans="27:36" x14ac:dyDescent="0.25">
      <c r="AA7078" s="32" t="s">
        <v>7514</v>
      </c>
      <c r="AB7078">
        <v>4.2</v>
      </c>
      <c r="AC7078">
        <f t="shared" si="228"/>
        <v>-0.72972972972972971</v>
      </c>
      <c r="AD7078" s="42">
        <v>-2.3255813953488302E-2</v>
      </c>
      <c r="AF7078" s="32" t="s">
        <v>7514</v>
      </c>
      <c r="AG7078">
        <v>4.2</v>
      </c>
      <c r="AH7078">
        <f t="shared" si="229"/>
        <v>-0.72972972972972971</v>
      </c>
      <c r="AI7078" s="180">
        <v>-2.3255813953488302E-2</v>
      </c>
      <c r="AJ7078" s="42">
        <f ca="1">_xlfn.NORM.INV(RAND(),VAR!$F$6,VAR!$F$7)</f>
        <v>3.1052148304027097E-2</v>
      </c>
    </row>
    <row r="7079" spans="27:36" x14ac:dyDescent="0.25">
      <c r="AA7079" s="32" t="s">
        <v>5437</v>
      </c>
      <c r="AB7079">
        <v>15.54</v>
      </c>
      <c r="AC7079">
        <f t="shared" si="228"/>
        <v>-0.60051413881748072</v>
      </c>
      <c r="AD7079" s="42">
        <v>-2.3255813953488413E-2</v>
      </c>
      <c r="AF7079" s="32" t="s">
        <v>5437</v>
      </c>
      <c r="AG7079">
        <v>15.54</v>
      </c>
      <c r="AH7079">
        <f t="shared" si="229"/>
        <v>-0.60051413881748072</v>
      </c>
      <c r="AI7079" s="180">
        <v>-2.3255813953488413E-2</v>
      </c>
      <c r="AJ7079" s="42">
        <f ca="1">_xlfn.NORM.INV(RAND(),VAR!$F$6,VAR!$F$7)</f>
        <v>-1.2156525802835154E-2</v>
      </c>
    </row>
    <row r="7080" spans="27:36" x14ac:dyDescent="0.25">
      <c r="AA7080" s="32" t="s">
        <v>4693</v>
      </c>
      <c r="AB7080">
        <v>38.9</v>
      </c>
      <c r="AC7080">
        <f t="shared" si="228"/>
        <v>3.8992443324937023</v>
      </c>
      <c r="AD7080" s="42">
        <v>-2.3349234245543582E-2</v>
      </c>
      <c r="AF7080" s="32" t="s">
        <v>4693</v>
      </c>
      <c r="AG7080">
        <v>38.9</v>
      </c>
      <c r="AH7080">
        <f t="shared" si="229"/>
        <v>3.8992443324937023</v>
      </c>
      <c r="AI7080" s="180">
        <v>-2.3349234245543582E-2</v>
      </c>
      <c r="AJ7080" s="42">
        <f ca="1">_xlfn.NORM.INV(RAND(),VAR!$F$6,VAR!$F$7)</f>
        <v>2.7064386275570508E-3</v>
      </c>
    </row>
    <row r="7081" spans="27:36" x14ac:dyDescent="0.25">
      <c r="AA7081" s="32" t="s">
        <v>6382</v>
      </c>
      <c r="AB7081">
        <v>7.94</v>
      </c>
      <c r="AC7081">
        <f t="shared" si="228"/>
        <v>0.11830985915492964</v>
      </c>
      <c r="AD7081" s="42">
        <v>-2.337023370233704E-2</v>
      </c>
      <c r="AF7081" s="32" t="s">
        <v>6382</v>
      </c>
      <c r="AG7081">
        <v>7.94</v>
      </c>
      <c r="AH7081">
        <f t="shared" si="229"/>
        <v>0.11830985915492964</v>
      </c>
      <c r="AI7081" s="180">
        <v>-2.337023370233704E-2</v>
      </c>
      <c r="AJ7081" s="42">
        <f ca="1">_xlfn.NORM.INV(RAND(),VAR!$F$6,VAR!$F$7)</f>
        <v>-4.4525595780280924E-3</v>
      </c>
    </row>
    <row r="7082" spans="27:36" x14ac:dyDescent="0.25">
      <c r="AA7082" s="32" t="s">
        <v>7067</v>
      </c>
      <c r="AB7082">
        <v>7.1</v>
      </c>
      <c r="AC7082">
        <f t="shared" si="228"/>
        <v>-0.87675750737719149</v>
      </c>
      <c r="AD7082" s="42">
        <v>-2.3383768913342484E-2</v>
      </c>
      <c r="AF7082" s="32" t="s">
        <v>7067</v>
      </c>
      <c r="AG7082">
        <v>7.1</v>
      </c>
      <c r="AH7082">
        <f t="shared" si="229"/>
        <v>-0.87675750737719149</v>
      </c>
      <c r="AI7082" s="180">
        <v>-2.3383768913342484E-2</v>
      </c>
      <c r="AJ7082" s="42">
        <f ca="1">_xlfn.NORM.INV(RAND(),VAR!$F$6,VAR!$F$7)</f>
        <v>-4.5282418408244381E-2</v>
      </c>
    </row>
    <row r="7083" spans="27:36" x14ac:dyDescent="0.25">
      <c r="AA7083" s="32" t="s">
        <v>4083</v>
      </c>
      <c r="AB7083">
        <v>57.61</v>
      </c>
      <c r="AC7083">
        <f t="shared" si="228"/>
        <v>4.523489932885906</v>
      </c>
      <c r="AD7083" s="42">
        <v>-2.3393795558569241E-2</v>
      </c>
      <c r="AF7083" s="32" t="s">
        <v>4083</v>
      </c>
      <c r="AG7083">
        <v>57.61</v>
      </c>
      <c r="AH7083">
        <f t="shared" si="229"/>
        <v>4.523489932885906</v>
      </c>
      <c r="AI7083" s="180">
        <v>-2.3393795558569241E-2</v>
      </c>
      <c r="AJ7083" s="42">
        <f ca="1">_xlfn.NORM.INV(RAND(),VAR!$F$6,VAR!$F$7)</f>
        <v>1.9086135512886498E-2</v>
      </c>
    </row>
    <row r="7084" spans="27:36" x14ac:dyDescent="0.25">
      <c r="AA7084" s="32" t="s">
        <v>6850</v>
      </c>
      <c r="AB7084">
        <v>10.43</v>
      </c>
      <c r="AC7084">
        <f t="shared" si="228"/>
        <v>-0.93838246588290897</v>
      </c>
      <c r="AD7084" s="42">
        <v>-2.3408239700374533E-2</v>
      </c>
      <c r="AF7084" s="32" t="s">
        <v>6850</v>
      </c>
      <c r="AG7084">
        <v>10.43</v>
      </c>
      <c r="AH7084">
        <f t="shared" si="229"/>
        <v>-0.93838246588290897</v>
      </c>
      <c r="AI7084" s="180">
        <v>-2.3408239700374533E-2</v>
      </c>
      <c r="AJ7084" s="42">
        <f ca="1">_xlfn.NORM.INV(RAND(),VAR!$F$6,VAR!$F$7)</f>
        <v>4.0395036317866706E-3</v>
      </c>
    </row>
    <row r="7085" spans="27:36" x14ac:dyDescent="0.25">
      <c r="AA7085" s="32" t="s">
        <v>2567</v>
      </c>
      <c r="AB7085">
        <v>169.27</v>
      </c>
      <c r="AC7085">
        <f t="shared" si="228"/>
        <v>-0.36825408673583637</v>
      </c>
      <c r="AD7085" s="42">
        <v>-2.3423527375526443E-2</v>
      </c>
      <c r="AF7085" s="32" t="s">
        <v>2567</v>
      </c>
      <c r="AG7085">
        <v>169.27</v>
      </c>
      <c r="AH7085">
        <f t="shared" si="229"/>
        <v>-0.36825408673583637</v>
      </c>
      <c r="AI7085" s="180">
        <v>-2.3423527375526443E-2</v>
      </c>
      <c r="AJ7085" s="42">
        <f ca="1">_xlfn.NORM.INV(RAND(),VAR!$F$6,VAR!$F$7)</f>
        <v>-3.4251708604736662E-2</v>
      </c>
    </row>
    <row r="7086" spans="27:36" x14ac:dyDescent="0.25">
      <c r="AA7086" s="32" t="s">
        <v>1088</v>
      </c>
      <c r="AB7086">
        <v>267.94</v>
      </c>
      <c r="AC7086">
        <f t="shared" si="228"/>
        <v>12.423847695390782</v>
      </c>
      <c r="AD7086" s="42">
        <v>-2.3471098476565366E-2</v>
      </c>
      <c r="AF7086" s="32" t="s">
        <v>1088</v>
      </c>
      <c r="AG7086">
        <v>267.94</v>
      </c>
      <c r="AH7086">
        <f t="shared" si="229"/>
        <v>12.423847695390782</v>
      </c>
      <c r="AI7086" s="180">
        <v>-2.3471098476565366E-2</v>
      </c>
      <c r="AJ7086" s="42">
        <f ca="1">_xlfn.NORM.INV(RAND(),VAR!$F$6,VAR!$F$7)</f>
        <v>1.4878465278064404E-2</v>
      </c>
    </row>
    <row r="7087" spans="27:36" x14ac:dyDescent="0.25">
      <c r="AA7087" s="32" t="s">
        <v>5314</v>
      </c>
      <c r="AB7087">
        <v>19.96</v>
      </c>
      <c r="AC7087">
        <f t="shared" si="228"/>
        <v>-0.86510779212002431</v>
      </c>
      <c r="AD7087" s="42">
        <v>-2.3483365949119372E-2</v>
      </c>
      <c r="AF7087" s="32" t="s">
        <v>5314</v>
      </c>
      <c r="AG7087">
        <v>19.96</v>
      </c>
      <c r="AH7087">
        <f t="shared" si="229"/>
        <v>-0.86510779212002431</v>
      </c>
      <c r="AI7087" s="180">
        <v>-2.3483365949119372E-2</v>
      </c>
      <c r="AJ7087" s="42">
        <f ca="1">_xlfn.NORM.INV(RAND(),VAR!$F$6,VAR!$F$7)</f>
        <v>-3.3768434080369623E-5</v>
      </c>
    </row>
    <row r="7088" spans="27:36" x14ac:dyDescent="0.25">
      <c r="AA7088" s="32" t="s">
        <v>2794</v>
      </c>
      <c r="AB7088">
        <v>147.97</v>
      </c>
      <c r="AC7088">
        <f t="shared" si="228"/>
        <v>15.969036697247706</v>
      </c>
      <c r="AD7088" s="42">
        <v>-2.3493697617633535E-2</v>
      </c>
      <c r="AF7088" s="32" t="s">
        <v>2794</v>
      </c>
      <c r="AG7088">
        <v>147.97</v>
      </c>
      <c r="AH7088">
        <f t="shared" si="229"/>
        <v>15.969036697247706</v>
      </c>
      <c r="AI7088" s="180">
        <v>-2.3493697617633535E-2</v>
      </c>
      <c r="AJ7088" s="42">
        <f ca="1">_xlfn.NORM.INV(RAND(),VAR!$F$6,VAR!$F$7)</f>
        <v>-2.466836179539569E-3</v>
      </c>
    </row>
    <row r="7089" spans="27:36" x14ac:dyDescent="0.25">
      <c r="AA7089" s="32" t="s">
        <v>6822</v>
      </c>
      <c r="AB7089">
        <v>8.7200000000000006</v>
      </c>
      <c r="AC7089">
        <f t="shared" si="228"/>
        <v>0.10659898477157359</v>
      </c>
      <c r="AD7089" s="42">
        <v>-2.3516237402015583E-2</v>
      </c>
      <c r="AF7089" s="32" t="s">
        <v>6822</v>
      </c>
      <c r="AG7089">
        <v>8.7200000000000006</v>
      </c>
      <c r="AH7089">
        <f t="shared" si="229"/>
        <v>0.10659898477157359</v>
      </c>
      <c r="AI7089" s="180">
        <v>-2.3516237402015583E-2</v>
      </c>
      <c r="AJ7089" s="42">
        <f ca="1">_xlfn.NORM.INV(RAND(),VAR!$F$6,VAR!$F$7)</f>
        <v>1.4859552774788917E-2</v>
      </c>
    </row>
    <row r="7090" spans="27:36" x14ac:dyDescent="0.25">
      <c r="AA7090" s="32" t="s">
        <v>6448</v>
      </c>
      <c r="AB7090">
        <v>7.88</v>
      </c>
      <c r="AC7090">
        <f t="shared" si="228"/>
        <v>-4.9457177322074664E-2</v>
      </c>
      <c r="AD7090" s="42">
        <v>-2.3543990086741018E-2</v>
      </c>
      <c r="AF7090" s="32" t="s">
        <v>6448</v>
      </c>
      <c r="AG7090">
        <v>7.88</v>
      </c>
      <c r="AH7090">
        <f t="shared" si="229"/>
        <v>-4.9457177322074664E-2</v>
      </c>
      <c r="AI7090" s="180">
        <v>-2.3543990086741018E-2</v>
      </c>
      <c r="AJ7090" s="42">
        <f ca="1">_xlfn.NORM.INV(RAND(),VAR!$F$6,VAR!$F$7)</f>
        <v>-2.3351356639421026E-4</v>
      </c>
    </row>
    <row r="7091" spans="27:36" x14ac:dyDescent="0.25">
      <c r="AA7091" s="32" t="s">
        <v>6802</v>
      </c>
      <c r="AB7091">
        <v>8.2899999999999991</v>
      </c>
      <c r="AC7091">
        <f t="shared" si="228"/>
        <v>0.11126005361930291</v>
      </c>
      <c r="AD7091" s="42">
        <v>-2.3557126030624431E-2</v>
      </c>
      <c r="AF7091" s="32" t="s">
        <v>6802</v>
      </c>
      <c r="AG7091">
        <v>8.2899999999999991</v>
      </c>
      <c r="AH7091">
        <f t="shared" si="229"/>
        <v>0.11126005361930291</v>
      </c>
      <c r="AI7091" s="180">
        <v>-2.3557126030624431E-2</v>
      </c>
      <c r="AJ7091" s="42">
        <f ca="1">_xlfn.NORM.INV(RAND(),VAR!$F$6,VAR!$F$7)</f>
        <v>-1.5955464488225841E-3</v>
      </c>
    </row>
    <row r="7092" spans="27:36" x14ac:dyDescent="0.25">
      <c r="AA7092" s="32" t="s">
        <v>6089</v>
      </c>
      <c r="AB7092">
        <v>7.46</v>
      </c>
      <c r="AC7092">
        <f t="shared" si="228"/>
        <v>-5.0890585241730291E-2</v>
      </c>
      <c r="AD7092" s="42">
        <v>-2.3560209424083767E-2</v>
      </c>
      <c r="AF7092" s="32" t="s">
        <v>6089</v>
      </c>
      <c r="AG7092">
        <v>7.46</v>
      </c>
      <c r="AH7092">
        <f t="shared" si="229"/>
        <v>-5.0890585241730291E-2</v>
      </c>
      <c r="AI7092" s="180">
        <v>-2.3560209424083767E-2</v>
      </c>
      <c r="AJ7092" s="42">
        <f ca="1">_xlfn.NORM.INV(RAND(),VAR!$F$6,VAR!$F$7)</f>
        <v>1.9712126983634889E-2</v>
      </c>
    </row>
    <row r="7093" spans="27:36" x14ac:dyDescent="0.25">
      <c r="AA7093" s="32" t="s">
        <v>6214</v>
      </c>
      <c r="AB7093">
        <v>7.86</v>
      </c>
      <c r="AC7093">
        <f t="shared" si="228"/>
        <v>-0.75635461872287657</v>
      </c>
      <c r="AD7093" s="42">
        <v>-2.3602484472049712E-2</v>
      </c>
      <c r="AF7093" s="32" t="s">
        <v>6214</v>
      </c>
      <c r="AG7093">
        <v>7.86</v>
      </c>
      <c r="AH7093">
        <f t="shared" si="229"/>
        <v>-0.75635461872287657</v>
      </c>
      <c r="AI7093" s="180">
        <v>-2.3602484472049712E-2</v>
      </c>
      <c r="AJ7093" s="42">
        <f ca="1">_xlfn.NORM.INV(RAND(),VAR!$F$6,VAR!$F$7)</f>
        <v>3.2127399395632854E-2</v>
      </c>
    </row>
    <row r="7094" spans="27:36" x14ac:dyDescent="0.25">
      <c r="AA7094" s="32" t="s">
        <v>4470</v>
      </c>
      <c r="AB7094">
        <v>32.26</v>
      </c>
      <c r="AC7094">
        <f t="shared" si="228"/>
        <v>-0.77241622574955904</v>
      </c>
      <c r="AD7094" s="42">
        <v>-2.360774818401945E-2</v>
      </c>
      <c r="AF7094" s="32" t="s">
        <v>4470</v>
      </c>
      <c r="AG7094">
        <v>32.26</v>
      </c>
      <c r="AH7094">
        <f t="shared" si="229"/>
        <v>-0.77241622574955904</v>
      </c>
      <c r="AI7094" s="180">
        <v>-2.360774818401945E-2</v>
      </c>
      <c r="AJ7094" s="42">
        <f ca="1">_xlfn.NORM.INV(RAND(),VAR!$F$6,VAR!$F$7)</f>
        <v>2.8148006074996883E-2</v>
      </c>
    </row>
    <row r="7095" spans="27:36" x14ac:dyDescent="0.25">
      <c r="AA7095" s="32" t="s">
        <v>2646</v>
      </c>
      <c r="AB7095">
        <v>141.75</v>
      </c>
      <c r="AC7095">
        <f t="shared" si="228"/>
        <v>18.129554655870447</v>
      </c>
      <c r="AD7095" s="42">
        <v>-2.3625843780135103E-2</v>
      </c>
      <c r="AF7095" s="32" t="s">
        <v>2646</v>
      </c>
      <c r="AG7095">
        <v>141.75</v>
      </c>
      <c r="AH7095">
        <f t="shared" si="229"/>
        <v>18.129554655870447</v>
      </c>
      <c r="AI7095" s="180">
        <v>-2.3625843780135103E-2</v>
      </c>
      <c r="AJ7095" s="42">
        <f ca="1">_xlfn.NORM.INV(RAND(),VAR!$F$6,VAR!$F$7)</f>
        <v>-9.2159766055957982E-4</v>
      </c>
    </row>
    <row r="7096" spans="27:36" x14ac:dyDescent="0.25">
      <c r="AA7096" s="32" t="s">
        <v>6257</v>
      </c>
      <c r="AB7096">
        <v>7.41</v>
      </c>
      <c r="AC7096">
        <f t="shared" si="228"/>
        <v>-0.83170565523506701</v>
      </c>
      <c r="AD7096" s="42">
        <v>-2.371541501976282E-2</v>
      </c>
      <c r="AF7096" s="32" t="s">
        <v>6257</v>
      </c>
      <c r="AG7096">
        <v>7.41</v>
      </c>
      <c r="AH7096">
        <f t="shared" si="229"/>
        <v>-0.83170565523506701</v>
      </c>
      <c r="AI7096" s="180">
        <v>-2.371541501976282E-2</v>
      </c>
      <c r="AJ7096" s="42">
        <f ca="1">_xlfn.NORM.INV(RAND(),VAR!$F$6,VAR!$F$7)</f>
        <v>1.5700493862751439E-2</v>
      </c>
    </row>
    <row r="7097" spans="27:36" x14ac:dyDescent="0.25">
      <c r="AA7097" s="32" t="s">
        <v>4299</v>
      </c>
      <c r="AB7097">
        <v>44.03</v>
      </c>
      <c r="AC7097">
        <f t="shared" si="228"/>
        <v>-0.84278930267433139</v>
      </c>
      <c r="AD7097" s="42">
        <v>-2.3725055432372466E-2</v>
      </c>
      <c r="AF7097" s="32" t="s">
        <v>4299</v>
      </c>
      <c r="AG7097">
        <v>44.03</v>
      </c>
      <c r="AH7097">
        <f t="shared" si="229"/>
        <v>-0.84278930267433139</v>
      </c>
      <c r="AI7097" s="180">
        <v>-2.3725055432372466E-2</v>
      </c>
      <c r="AJ7097" s="42">
        <f ca="1">_xlfn.NORM.INV(RAND(),VAR!$F$6,VAR!$F$7)</f>
        <v>2.4465428454139248E-2</v>
      </c>
    </row>
    <row r="7098" spans="27:36" x14ac:dyDescent="0.25">
      <c r="AA7098" s="32" t="s">
        <v>285</v>
      </c>
      <c r="AB7098">
        <v>280.07</v>
      </c>
      <c r="AC7098">
        <f t="shared" si="228"/>
        <v>36.847297297297295</v>
      </c>
      <c r="AD7098" s="42">
        <v>-2.3738148354712774E-2</v>
      </c>
      <c r="AF7098" s="32" t="s">
        <v>285</v>
      </c>
      <c r="AG7098">
        <v>280.07</v>
      </c>
      <c r="AH7098">
        <f t="shared" si="229"/>
        <v>36.847297297297295</v>
      </c>
      <c r="AI7098" s="180">
        <v>-2.3738148354712774E-2</v>
      </c>
      <c r="AJ7098" s="42">
        <f ca="1">_xlfn.NORM.INV(RAND(),VAR!$F$6,VAR!$F$7)</f>
        <v>1.8014374727683621E-2</v>
      </c>
    </row>
    <row r="7099" spans="27:36" x14ac:dyDescent="0.25">
      <c r="AA7099" s="32" t="s">
        <v>6048</v>
      </c>
      <c r="AB7099">
        <v>7.4</v>
      </c>
      <c r="AC7099">
        <f t="shared" si="228"/>
        <v>-9.9756690997566899E-2</v>
      </c>
      <c r="AD7099" s="42">
        <v>-2.3746701846965701E-2</v>
      </c>
      <c r="AF7099" s="32" t="s">
        <v>6048</v>
      </c>
      <c r="AG7099">
        <v>7.4</v>
      </c>
      <c r="AH7099">
        <f t="shared" si="229"/>
        <v>-9.9756690997566899E-2</v>
      </c>
      <c r="AI7099" s="180">
        <v>-2.3746701846965701E-2</v>
      </c>
      <c r="AJ7099" s="42">
        <f ca="1">_xlfn.NORM.INV(RAND(),VAR!$F$6,VAR!$F$7)</f>
        <v>8.8840194255809645E-3</v>
      </c>
    </row>
    <row r="7100" spans="27:36" x14ac:dyDescent="0.25">
      <c r="AA7100" s="32" t="s">
        <v>5829</v>
      </c>
      <c r="AB7100">
        <v>8.2200000000000006</v>
      </c>
      <c r="AC7100">
        <f t="shared" si="228"/>
        <v>0.66734279918864114</v>
      </c>
      <c r="AD7100" s="42">
        <v>-2.3752969121140111E-2</v>
      </c>
      <c r="AF7100" s="32" t="s">
        <v>5829</v>
      </c>
      <c r="AG7100">
        <v>8.2200000000000006</v>
      </c>
      <c r="AH7100">
        <f t="shared" si="229"/>
        <v>0.66734279918864114</v>
      </c>
      <c r="AI7100" s="180">
        <v>-2.3752969121140111E-2</v>
      </c>
      <c r="AJ7100" s="42">
        <f ca="1">_xlfn.NORM.INV(RAND(),VAR!$F$6,VAR!$F$7)</f>
        <v>1.6252546169482001E-2</v>
      </c>
    </row>
    <row r="7101" spans="27:36" x14ac:dyDescent="0.25">
      <c r="AA7101" s="32" t="s">
        <v>7385</v>
      </c>
      <c r="AB7101">
        <v>4.93</v>
      </c>
      <c r="AC7101">
        <f t="shared" si="228"/>
        <v>-0.82604093154551872</v>
      </c>
      <c r="AD7101" s="42">
        <v>-2.3762376237623783E-2</v>
      </c>
      <c r="AF7101" s="32" t="s">
        <v>7385</v>
      </c>
      <c r="AG7101">
        <v>4.93</v>
      </c>
      <c r="AH7101">
        <f t="shared" si="229"/>
        <v>-0.82604093154551872</v>
      </c>
      <c r="AI7101" s="180">
        <v>-2.3762376237623783E-2</v>
      </c>
      <c r="AJ7101" s="42">
        <f ca="1">_xlfn.NORM.INV(RAND(),VAR!$F$6,VAR!$F$7)</f>
        <v>-1.321604982897371E-2</v>
      </c>
    </row>
    <row r="7102" spans="27:36" x14ac:dyDescent="0.25">
      <c r="AA7102" s="32" t="s">
        <v>4911</v>
      </c>
      <c r="AB7102">
        <v>28.34</v>
      </c>
      <c r="AC7102">
        <f t="shared" si="228"/>
        <v>3.0776978417266188</v>
      </c>
      <c r="AD7102" s="42">
        <v>-2.3768515328970063E-2</v>
      </c>
      <c r="AF7102" s="32" t="s">
        <v>4911</v>
      </c>
      <c r="AG7102">
        <v>28.34</v>
      </c>
      <c r="AH7102">
        <f t="shared" si="229"/>
        <v>3.0776978417266188</v>
      </c>
      <c r="AI7102" s="180">
        <v>-2.3768515328970063E-2</v>
      </c>
      <c r="AJ7102" s="42">
        <f ca="1">_xlfn.NORM.INV(RAND(),VAR!$F$6,VAR!$F$7)</f>
        <v>3.3244914772265002E-2</v>
      </c>
    </row>
    <row r="7103" spans="27:36" x14ac:dyDescent="0.25">
      <c r="AA7103" s="32" t="s">
        <v>6755</v>
      </c>
      <c r="AB7103">
        <v>6.95</v>
      </c>
      <c r="AC7103">
        <f t="shared" si="228"/>
        <v>-0.10438144329896903</v>
      </c>
      <c r="AD7103" s="42">
        <v>-2.3876404494381998E-2</v>
      </c>
      <c r="AF7103" s="32" t="s">
        <v>6755</v>
      </c>
      <c r="AG7103">
        <v>6.95</v>
      </c>
      <c r="AH7103">
        <f t="shared" si="229"/>
        <v>-0.10438144329896903</v>
      </c>
      <c r="AI7103" s="180">
        <v>-2.3876404494381998E-2</v>
      </c>
      <c r="AJ7103" s="42">
        <f ca="1">_xlfn.NORM.INV(RAND(),VAR!$F$6,VAR!$F$7)</f>
        <v>-3.1883535477991325E-2</v>
      </c>
    </row>
    <row r="7104" spans="27:36" x14ac:dyDescent="0.25">
      <c r="AA7104" s="32" t="s">
        <v>6329</v>
      </c>
      <c r="AB7104">
        <v>7.76</v>
      </c>
      <c r="AC7104">
        <f t="shared" si="228"/>
        <v>-0.67202028740490283</v>
      </c>
      <c r="AD7104" s="42">
        <v>-2.3899371069182385E-2</v>
      </c>
      <c r="AF7104" s="32" t="s">
        <v>6329</v>
      </c>
      <c r="AG7104">
        <v>7.76</v>
      </c>
      <c r="AH7104">
        <f t="shared" si="229"/>
        <v>-0.67202028740490283</v>
      </c>
      <c r="AI7104" s="180">
        <v>-2.3899371069182385E-2</v>
      </c>
      <c r="AJ7104" s="42">
        <f ca="1">_xlfn.NORM.INV(RAND(),VAR!$F$6,VAR!$F$7)</f>
        <v>-9.4098258225402249E-5</v>
      </c>
    </row>
    <row r="7105" spans="27:36" x14ac:dyDescent="0.25">
      <c r="AA7105" s="32" t="s">
        <v>5221</v>
      </c>
      <c r="AB7105">
        <v>23.66</v>
      </c>
      <c r="AC7105">
        <f t="shared" si="228"/>
        <v>-0.85064074237737519</v>
      </c>
      <c r="AD7105" s="42">
        <v>-2.3927392739273912E-2</v>
      </c>
      <c r="AF7105" s="32" t="s">
        <v>5221</v>
      </c>
      <c r="AG7105">
        <v>23.66</v>
      </c>
      <c r="AH7105">
        <f t="shared" si="229"/>
        <v>-0.85064074237737519</v>
      </c>
      <c r="AI7105" s="180">
        <v>-2.3927392739273912E-2</v>
      </c>
      <c r="AJ7105" s="42">
        <f ca="1">_xlfn.NORM.INV(RAND(),VAR!$F$6,VAR!$F$7)</f>
        <v>-9.6824394200285165E-3</v>
      </c>
    </row>
    <row r="7106" spans="27:36" x14ac:dyDescent="0.25">
      <c r="AA7106" s="32" t="s">
        <v>2631</v>
      </c>
      <c r="AB7106">
        <v>158.41</v>
      </c>
      <c r="AC7106">
        <f t="shared" si="228"/>
        <v>20.6703146374829</v>
      </c>
      <c r="AD7106" s="42">
        <v>-2.3967960566851576E-2</v>
      </c>
      <c r="AF7106" s="32" t="s">
        <v>2631</v>
      </c>
      <c r="AG7106">
        <v>158.41</v>
      </c>
      <c r="AH7106">
        <f t="shared" si="229"/>
        <v>20.6703146374829</v>
      </c>
      <c r="AI7106" s="180">
        <v>-2.3967960566851576E-2</v>
      </c>
      <c r="AJ7106" s="42">
        <f ca="1">_xlfn.NORM.INV(RAND(),VAR!$F$6,VAR!$F$7)</f>
        <v>-3.8495433600671536E-3</v>
      </c>
    </row>
    <row r="7107" spans="27:36" x14ac:dyDescent="0.25">
      <c r="AA7107" s="32" t="s">
        <v>7212</v>
      </c>
      <c r="AB7107">
        <v>7.31</v>
      </c>
      <c r="AC7107">
        <f t="shared" si="228"/>
        <v>-9.9753694581280805E-2</v>
      </c>
      <c r="AD7107" s="42">
        <v>-2.4032042723631575E-2</v>
      </c>
      <c r="AF7107" s="32" t="s">
        <v>7212</v>
      </c>
      <c r="AG7107">
        <v>7.31</v>
      </c>
      <c r="AH7107">
        <f t="shared" si="229"/>
        <v>-9.9753694581280805E-2</v>
      </c>
      <c r="AI7107" s="180">
        <v>-2.4032042723631575E-2</v>
      </c>
      <c r="AJ7107" s="42">
        <f ca="1">_xlfn.NORM.INV(RAND(),VAR!$F$6,VAR!$F$7)</f>
        <v>-4.493885693542142E-2</v>
      </c>
    </row>
    <row r="7108" spans="27:36" x14ac:dyDescent="0.25">
      <c r="AA7108" s="32" t="s">
        <v>7172</v>
      </c>
      <c r="AB7108">
        <v>8.1199999999999992</v>
      </c>
      <c r="AC7108">
        <f t="shared" ref="AC7108:AC7171" si="230">(AB7108/AB7109)-1</f>
        <v>-0.94103550940381964</v>
      </c>
      <c r="AD7108" s="42">
        <v>-2.4038461538461675E-2</v>
      </c>
      <c r="AF7108" s="32" t="s">
        <v>7172</v>
      </c>
      <c r="AG7108">
        <v>8.1199999999999992</v>
      </c>
      <c r="AH7108">
        <f t="shared" ref="AH7108:AH7171" si="231">(AG7108/AG7109)-1</f>
        <v>-0.94103550940381964</v>
      </c>
      <c r="AI7108" s="180">
        <v>-2.4038461538461675E-2</v>
      </c>
      <c r="AJ7108" s="42">
        <f ca="1">_xlfn.NORM.INV(RAND(),VAR!$F$6,VAR!$F$7)</f>
        <v>1.0689187200279403E-2</v>
      </c>
    </row>
    <row r="7109" spans="27:36" x14ac:dyDescent="0.25">
      <c r="AA7109" s="32" t="s">
        <v>1647</v>
      </c>
      <c r="AB7109">
        <v>137.71</v>
      </c>
      <c r="AC7109">
        <f t="shared" si="230"/>
        <v>41.503086419753089</v>
      </c>
      <c r="AD7109" s="42">
        <v>-2.4094677910849738E-2</v>
      </c>
      <c r="AF7109" s="32" t="s">
        <v>1647</v>
      </c>
      <c r="AG7109">
        <v>137.71</v>
      </c>
      <c r="AH7109">
        <f t="shared" si="231"/>
        <v>41.503086419753089</v>
      </c>
      <c r="AI7109" s="180">
        <v>-2.4094677910849738E-2</v>
      </c>
      <c r="AJ7109" s="42">
        <f ca="1">_xlfn.NORM.INV(RAND(),VAR!$F$6,VAR!$F$7)</f>
        <v>6.235386357603756E-2</v>
      </c>
    </row>
    <row r="7110" spans="27:36" x14ac:dyDescent="0.25">
      <c r="AA7110" s="32" t="s">
        <v>7590</v>
      </c>
      <c r="AB7110">
        <v>3.24</v>
      </c>
      <c r="AC7110">
        <f t="shared" si="230"/>
        <v>0.14487632508833936</v>
      </c>
      <c r="AD7110" s="42">
        <v>-2.409638554216853E-2</v>
      </c>
      <c r="AF7110" s="32" t="s">
        <v>7590</v>
      </c>
      <c r="AG7110">
        <v>3.24</v>
      </c>
      <c r="AH7110">
        <f t="shared" si="231"/>
        <v>0.14487632508833936</v>
      </c>
      <c r="AI7110" s="180">
        <v>-2.409638554216853E-2</v>
      </c>
      <c r="AJ7110" s="42">
        <f ca="1">_xlfn.NORM.INV(RAND(),VAR!$F$6,VAR!$F$7)</f>
        <v>-3.0095241509364313E-3</v>
      </c>
    </row>
    <row r="7111" spans="27:36" x14ac:dyDescent="0.25">
      <c r="AA7111" s="32" t="s">
        <v>7556</v>
      </c>
      <c r="AB7111">
        <v>2.83</v>
      </c>
      <c r="AC7111">
        <f t="shared" si="230"/>
        <v>-0.53300330033003296</v>
      </c>
      <c r="AD7111" s="42">
        <v>-2.4137931034482696E-2</v>
      </c>
      <c r="AF7111" s="32" t="s">
        <v>7556</v>
      </c>
      <c r="AG7111">
        <v>2.83</v>
      </c>
      <c r="AH7111">
        <f t="shared" si="231"/>
        <v>-0.53300330033003296</v>
      </c>
      <c r="AI7111" s="180">
        <v>-2.4137931034482696E-2</v>
      </c>
      <c r="AJ7111" s="42">
        <f ca="1">_xlfn.NORM.INV(RAND(),VAR!$F$6,VAR!$F$7)</f>
        <v>-1.3454346486083488E-2</v>
      </c>
    </row>
    <row r="7112" spans="27:36" x14ac:dyDescent="0.25">
      <c r="AA7112" s="32" t="s">
        <v>7331</v>
      </c>
      <c r="AB7112">
        <v>6.06</v>
      </c>
      <c r="AC7112">
        <f t="shared" si="230"/>
        <v>-0.95547064442648244</v>
      </c>
      <c r="AD7112" s="42">
        <v>-2.4154589371980784E-2</v>
      </c>
      <c r="AF7112" s="32" t="s">
        <v>7331</v>
      </c>
      <c r="AG7112">
        <v>6.06</v>
      </c>
      <c r="AH7112">
        <f t="shared" si="231"/>
        <v>-0.95547064442648244</v>
      </c>
      <c r="AI7112" s="180">
        <v>-2.4154589371980784E-2</v>
      </c>
      <c r="AJ7112" s="42">
        <f ca="1">_xlfn.NORM.INV(RAND(),VAR!$F$6,VAR!$F$7)</f>
        <v>-5.0190114116386805E-4</v>
      </c>
    </row>
    <row r="7113" spans="27:36" x14ac:dyDescent="0.25">
      <c r="AA7113" s="32" t="s">
        <v>2902</v>
      </c>
      <c r="AB7113">
        <v>136.09</v>
      </c>
      <c r="AC7113">
        <f t="shared" si="230"/>
        <v>-0.18396594111650777</v>
      </c>
      <c r="AD7113" s="42">
        <v>-2.4164635020794578E-2</v>
      </c>
      <c r="AF7113" s="32" t="s">
        <v>2902</v>
      </c>
      <c r="AG7113">
        <v>136.09</v>
      </c>
      <c r="AH7113">
        <f t="shared" si="231"/>
        <v>-0.18396594111650777</v>
      </c>
      <c r="AI7113" s="180">
        <v>-2.4164635020794578E-2</v>
      </c>
      <c r="AJ7113" s="42">
        <f ca="1">_xlfn.NORM.INV(RAND(),VAR!$F$6,VAR!$F$7)</f>
        <v>-3.6286920803423689E-2</v>
      </c>
    </row>
    <row r="7114" spans="27:36" x14ac:dyDescent="0.25">
      <c r="AA7114" s="32" t="s">
        <v>1249</v>
      </c>
      <c r="AB7114">
        <v>166.77</v>
      </c>
      <c r="AC7114">
        <f t="shared" si="230"/>
        <v>-0.12281716810435506</v>
      </c>
      <c r="AD7114" s="42">
        <v>-2.4166179052077186E-2</v>
      </c>
      <c r="AF7114" s="32" t="s">
        <v>1249</v>
      </c>
      <c r="AG7114">
        <v>166.77</v>
      </c>
      <c r="AH7114">
        <f t="shared" si="231"/>
        <v>-0.12281716810435506</v>
      </c>
      <c r="AI7114" s="180">
        <v>-2.4166179052077186E-2</v>
      </c>
      <c r="AJ7114" s="42">
        <f ca="1">_xlfn.NORM.INV(RAND(),VAR!$F$6,VAR!$F$7)</f>
        <v>3.8548551260720862E-2</v>
      </c>
    </row>
    <row r="7115" spans="27:36" x14ac:dyDescent="0.25">
      <c r="AA7115" s="32" t="s">
        <v>2152</v>
      </c>
      <c r="AB7115">
        <v>190.12</v>
      </c>
      <c r="AC7115">
        <f t="shared" si="230"/>
        <v>19.509169363538298</v>
      </c>
      <c r="AD7115" s="42">
        <v>-2.4174921726633491E-2</v>
      </c>
      <c r="AF7115" s="32" t="s">
        <v>2152</v>
      </c>
      <c r="AG7115">
        <v>190.12</v>
      </c>
      <c r="AH7115">
        <f t="shared" si="231"/>
        <v>19.509169363538298</v>
      </c>
      <c r="AI7115" s="180">
        <v>-2.4174921726633491E-2</v>
      </c>
      <c r="AJ7115" s="42">
        <f ca="1">_xlfn.NORM.INV(RAND(),VAR!$F$6,VAR!$F$7)</f>
        <v>4.7811954603187247E-2</v>
      </c>
    </row>
    <row r="7116" spans="27:36" x14ac:dyDescent="0.25">
      <c r="AA7116" s="32" t="s">
        <v>5791</v>
      </c>
      <c r="AB7116">
        <v>9.27</v>
      </c>
      <c r="AC7116">
        <f t="shared" si="230"/>
        <v>1.0925507900677203</v>
      </c>
      <c r="AD7116" s="42">
        <v>-2.4210526315789571E-2</v>
      </c>
      <c r="AF7116" s="32" t="s">
        <v>5791</v>
      </c>
      <c r="AG7116">
        <v>9.27</v>
      </c>
      <c r="AH7116">
        <f t="shared" si="231"/>
        <v>1.0925507900677203</v>
      </c>
      <c r="AI7116" s="180">
        <v>-2.4210526315789571E-2</v>
      </c>
      <c r="AJ7116" s="42">
        <f ca="1">_xlfn.NORM.INV(RAND(),VAR!$F$6,VAR!$F$7)</f>
        <v>-3.5733879147725627E-2</v>
      </c>
    </row>
    <row r="7117" spans="27:36" x14ac:dyDescent="0.25">
      <c r="AA7117" s="32" t="s">
        <v>7484</v>
      </c>
      <c r="AB7117">
        <v>4.43</v>
      </c>
      <c r="AC7117">
        <f t="shared" si="230"/>
        <v>-0.97347623039156983</v>
      </c>
      <c r="AD7117" s="42">
        <v>-2.4229074889867919E-2</v>
      </c>
      <c r="AF7117" s="32" t="s">
        <v>7484</v>
      </c>
      <c r="AG7117">
        <v>4.43</v>
      </c>
      <c r="AH7117">
        <f t="shared" si="231"/>
        <v>-0.97347623039156983</v>
      </c>
      <c r="AI7117" s="180">
        <v>-2.4229074889867919E-2</v>
      </c>
      <c r="AJ7117" s="42">
        <f ca="1">_xlfn.NORM.INV(RAND(),VAR!$F$6,VAR!$F$7)</f>
        <v>-1.9077696914542475E-2</v>
      </c>
    </row>
    <row r="7118" spans="27:36" x14ac:dyDescent="0.25">
      <c r="AA7118" s="32" t="s">
        <v>1770</v>
      </c>
      <c r="AB7118">
        <v>167.02</v>
      </c>
      <c r="AC7118">
        <f t="shared" si="230"/>
        <v>20.947437582128778</v>
      </c>
      <c r="AD7118" s="42">
        <v>-2.4244902728281725E-2</v>
      </c>
      <c r="AF7118" s="32" t="s">
        <v>1770</v>
      </c>
      <c r="AG7118">
        <v>167.02</v>
      </c>
      <c r="AH7118">
        <f t="shared" si="231"/>
        <v>20.947437582128778</v>
      </c>
      <c r="AI7118" s="180">
        <v>-2.4244902728281725E-2</v>
      </c>
      <c r="AJ7118" s="42">
        <f ca="1">_xlfn.NORM.INV(RAND(),VAR!$F$6,VAR!$F$7)</f>
        <v>-2.111551581984521E-3</v>
      </c>
    </row>
    <row r="7119" spans="27:36" x14ac:dyDescent="0.25">
      <c r="AA7119" s="32" t="s">
        <v>6098</v>
      </c>
      <c r="AB7119">
        <v>7.61</v>
      </c>
      <c r="AC7119">
        <f t="shared" si="230"/>
        <v>-0.94204112718964206</v>
      </c>
      <c r="AD7119" s="42">
        <v>-2.4358974358974272E-2</v>
      </c>
      <c r="AF7119" s="32" t="s">
        <v>6098</v>
      </c>
      <c r="AG7119">
        <v>7.61</v>
      </c>
      <c r="AH7119">
        <f t="shared" si="231"/>
        <v>-0.94204112718964206</v>
      </c>
      <c r="AI7119" s="180">
        <v>-2.4358974358974272E-2</v>
      </c>
      <c r="AJ7119" s="42">
        <f ca="1">_xlfn.NORM.INV(RAND(),VAR!$F$6,VAR!$F$7)</f>
        <v>1.3863338733854988E-2</v>
      </c>
    </row>
    <row r="7120" spans="27:36" x14ac:dyDescent="0.25">
      <c r="AA7120" s="32" t="s">
        <v>3256</v>
      </c>
      <c r="AB7120">
        <v>131.30000000000001</v>
      </c>
      <c r="AC7120">
        <f t="shared" si="230"/>
        <v>-9.3106782704793445E-2</v>
      </c>
      <c r="AD7120" s="42">
        <v>-2.4372120671719455E-2</v>
      </c>
      <c r="AF7120" s="32" t="s">
        <v>3256</v>
      </c>
      <c r="AG7120">
        <v>131.30000000000001</v>
      </c>
      <c r="AH7120">
        <f t="shared" si="231"/>
        <v>-9.3106782704793445E-2</v>
      </c>
      <c r="AI7120" s="180">
        <v>-2.4372120671719455E-2</v>
      </c>
      <c r="AJ7120" s="42">
        <f ca="1">_xlfn.NORM.INV(RAND(),VAR!$F$6,VAR!$F$7)</f>
        <v>3.255876090763183E-2</v>
      </c>
    </row>
    <row r="7121" spans="27:36" x14ac:dyDescent="0.25">
      <c r="AA7121" s="32" t="s">
        <v>1622</v>
      </c>
      <c r="AB7121">
        <v>144.78</v>
      </c>
      <c r="AC7121">
        <f t="shared" si="230"/>
        <v>11.961504028648164</v>
      </c>
      <c r="AD7121" s="42">
        <v>-2.4393530997304569E-2</v>
      </c>
      <c r="AF7121" s="32" t="s">
        <v>1622</v>
      </c>
      <c r="AG7121">
        <v>144.78</v>
      </c>
      <c r="AH7121">
        <f t="shared" si="231"/>
        <v>11.961504028648164</v>
      </c>
      <c r="AI7121" s="180">
        <v>-2.4393530997304569E-2</v>
      </c>
      <c r="AJ7121" s="42">
        <f ca="1">_xlfn.NORM.INV(RAND(),VAR!$F$6,VAR!$F$7)</f>
        <v>3.1924449089339264E-3</v>
      </c>
    </row>
    <row r="7122" spans="27:36" x14ac:dyDescent="0.25">
      <c r="AA7122" s="32" t="s">
        <v>5721</v>
      </c>
      <c r="AB7122">
        <v>11.17</v>
      </c>
      <c r="AC7122">
        <f t="shared" si="230"/>
        <v>1.5502283105022832</v>
      </c>
      <c r="AD7122" s="42">
        <v>-2.4454148471615644E-2</v>
      </c>
      <c r="AF7122" s="32" t="s">
        <v>5721</v>
      </c>
      <c r="AG7122">
        <v>11.17</v>
      </c>
      <c r="AH7122">
        <f t="shared" si="231"/>
        <v>1.5502283105022832</v>
      </c>
      <c r="AI7122" s="180">
        <v>-2.4454148471615644E-2</v>
      </c>
      <c r="AJ7122" s="42">
        <f ca="1">_xlfn.NORM.INV(RAND(),VAR!$F$6,VAR!$F$7)</f>
        <v>6.4445778913041103E-3</v>
      </c>
    </row>
    <row r="7123" spans="27:36" x14ac:dyDescent="0.25">
      <c r="AA7123" s="32" t="s">
        <v>7486</v>
      </c>
      <c r="AB7123">
        <v>4.38</v>
      </c>
      <c r="AC7123">
        <f t="shared" si="230"/>
        <v>-0.90755593077247787</v>
      </c>
      <c r="AD7123" s="42">
        <v>-2.4498886414254017E-2</v>
      </c>
      <c r="AF7123" s="32" t="s">
        <v>7486</v>
      </c>
      <c r="AG7123">
        <v>4.38</v>
      </c>
      <c r="AH7123">
        <f t="shared" si="231"/>
        <v>-0.90755593077247787</v>
      </c>
      <c r="AI7123" s="180">
        <v>-2.4498886414254017E-2</v>
      </c>
      <c r="AJ7123" s="42">
        <f ca="1">_xlfn.NORM.INV(RAND(),VAR!$F$6,VAR!$F$7)</f>
        <v>2.9614609745035733E-3</v>
      </c>
    </row>
    <row r="7124" spans="27:36" x14ac:dyDescent="0.25">
      <c r="AA7124" s="32" t="s">
        <v>4258</v>
      </c>
      <c r="AB7124">
        <v>47.38</v>
      </c>
      <c r="AC7124">
        <f t="shared" si="230"/>
        <v>5.2671957671957674</v>
      </c>
      <c r="AD7124" s="42">
        <v>-2.4500720609429649E-2</v>
      </c>
      <c r="AF7124" s="32" t="s">
        <v>4258</v>
      </c>
      <c r="AG7124">
        <v>47.38</v>
      </c>
      <c r="AH7124">
        <f t="shared" si="231"/>
        <v>5.2671957671957674</v>
      </c>
      <c r="AI7124" s="180">
        <v>-2.4500720609429649E-2</v>
      </c>
      <c r="AJ7124" s="42">
        <f ca="1">_xlfn.NORM.INV(RAND(),VAR!$F$6,VAR!$F$7)</f>
        <v>2.1527287573482382E-2</v>
      </c>
    </row>
    <row r="7125" spans="27:36" x14ac:dyDescent="0.25">
      <c r="AA7125" s="32" t="s">
        <v>7017</v>
      </c>
      <c r="AB7125">
        <v>7.56</v>
      </c>
      <c r="AC7125">
        <f t="shared" si="230"/>
        <v>-0.93301435406698563</v>
      </c>
      <c r="AD7125" s="42">
        <v>-2.4516129032258083E-2</v>
      </c>
      <c r="AF7125" s="32" t="s">
        <v>7017</v>
      </c>
      <c r="AG7125">
        <v>7.56</v>
      </c>
      <c r="AH7125">
        <f t="shared" si="231"/>
        <v>-0.93301435406698563</v>
      </c>
      <c r="AI7125" s="180">
        <v>-2.4516129032258083E-2</v>
      </c>
      <c r="AJ7125" s="42">
        <f ca="1">_xlfn.NORM.INV(RAND(),VAR!$F$6,VAR!$F$7)</f>
        <v>1.2468650224252099E-2</v>
      </c>
    </row>
    <row r="7126" spans="27:36" x14ac:dyDescent="0.25">
      <c r="AA7126" s="32" t="s">
        <v>1694</v>
      </c>
      <c r="AB7126">
        <v>112.86</v>
      </c>
      <c r="AC7126">
        <f t="shared" si="230"/>
        <v>-0.39952114924181958</v>
      </c>
      <c r="AD7126" s="42">
        <v>-2.4546240276577369E-2</v>
      </c>
      <c r="AF7126" s="32" t="s">
        <v>1694</v>
      </c>
      <c r="AG7126">
        <v>112.86</v>
      </c>
      <c r="AH7126">
        <f t="shared" si="231"/>
        <v>-0.39952114924181958</v>
      </c>
      <c r="AI7126" s="180">
        <v>-2.4546240276577369E-2</v>
      </c>
      <c r="AJ7126" s="42">
        <f ca="1">_xlfn.NORM.INV(RAND(),VAR!$F$6,VAR!$F$7)</f>
        <v>-2.027875221136578E-2</v>
      </c>
    </row>
    <row r="7127" spans="27:36" x14ac:dyDescent="0.25">
      <c r="AA7127" s="32" t="s">
        <v>2111</v>
      </c>
      <c r="AB7127">
        <v>187.95</v>
      </c>
      <c r="AC7127">
        <f t="shared" si="230"/>
        <v>21.563025210084032</v>
      </c>
      <c r="AD7127" s="42">
        <v>-2.4548474154037825E-2</v>
      </c>
      <c r="AF7127" s="32" t="s">
        <v>2111</v>
      </c>
      <c r="AG7127">
        <v>187.95</v>
      </c>
      <c r="AH7127">
        <f t="shared" si="231"/>
        <v>21.563025210084032</v>
      </c>
      <c r="AI7127" s="180">
        <v>-2.4548474154037825E-2</v>
      </c>
      <c r="AJ7127" s="42">
        <f ca="1">_xlfn.NORM.INV(RAND(),VAR!$F$6,VAR!$F$7)</f>
        <v>-1.3206181505476994E-2</v>
      </c>
    </row>
    <row r="7128" spans="27:36" x14ac:dyDescent="0.25">
      <c r="AA7128" s="32" t="s">
        <v>5833</v>
      </c>
      <c r="AB7128">
        <v>8.33</v>
      </c>
      <c r="AC7128">
        <f t="shared" si="230"/>
        <v>0</v>
      </c>
      <c r="AD7128" s="42">
        <v>-2.4590163934426146E-2</v>
      </c>
      <c r="AF7128" s="32" t="s">
        <v>5833</v>
      </c>
      <c r="AG7128">
        <v>8.33</v>
      </c>
      <c r="AH7128">
        <f t="shared" si="231"/>
        <v>0</v>
      </c>
      <c r="AI7128" s="180">
        <v>-2.4590163934426146E-2</v>
      </c>
      <c r="AJ7128" s="42">
        <f ca="1">_xlfn.NORM.INV(RAND(),VAR!$F$6,VAR!$F$7)</f>
        <v>2.5252094632222988E-2</v>
      </c>
    </row>
    <row r="7129" spans="27:36" x14ac:dyDescent="0.25">
      <c r="AA7129" s="32" t="s">
        <v>6340</v>
      </c>
      <c r="AB7129">
        <v>8.33</v>
      </c>
      <c r="AC7129">
        <f t="shared" si="230"/>
        <v>5.3097345132743445E-2</v>
      </c>
      <c r="AD7129" s="42">
        <v>-2.4590163934426146E-2</v>
      </c>
      <c r="AF7129" s="32" t="s">
        <v>6340</v>
      </c>
      <c r="AG7129">
        <v>8.33</v>
      </c>
      <c r="AH7129">
        <f t="shared" si="231"/>
        <v>5.3097345132743445E-2</v>
      </c>
      <c r="AI7129" s="180">
        <v>-2.4590163934426146E-2</v>
      </c>
      <c r="AJ7129" s="42">
        <f ca="1">_xlfn.NORM.INV(RAND(),VAR!$F$6,VAR!$F$7)</f>
        <v>3.3753850013850404E-3</v>
      </c>
    </row>
    <row r="7130" spans="27:36" x14ac:dyDescent="0.25">
      <c r="AA7130" s="32" t="s">
        <v>6219</v>
      </c>
      <c r="AB7130">
        <v>7.91</v>
      </c>
      <c r="AC7130">
        <f t="shared" si="230"/>
        <v>0.17708333333333348</v>
      </c>
      <c r="AD7130" s="42">
        <v>-2.4660912453760675E-2</v>
      </c>
      <c r="AF7130" s="32" t="s">
        <v>6219</v>
      </c>
      <c r="AG7130">
        <v>7.91</v>
      </c>
      <c r="AH7130">
        <f t="shared" si="231"/>
        <v>0.17708333333333348</v>
      </c>
      <c r="AI7130" s="180">
        <v>-2.4660912453760675E-2</v>
      </c>
      <c r="AJ7130" s="42">
        <f ca="1">_xlfn.NORM.INV(RAND(),VAR!$F$6,VAR!$F$7)</f>
        <v>1.1919072593827377E-2</v>
      </c>
    </row>
    <row r="7131" spans="27:36" x14ac:dyDescent="0.25">
      <c r="AA7131" s="32" t="s">
        <v>7146</v>
      </c>
      <c r="AB7131">
        <v>6.72</v>
      </c>
      <c r="AC7131">
        <f t="shared" si="230"/>
        <v>-0.95027379014355484</v>
      </c>
      <c r="AD7131" s="42">
        <v>-2.4673439767779359E-2</v>
      </c>
      <c r="AF7131" s="32" t="s">
        <v>7146</v>
      </c>
      <c r="AG7131">
        <v>6.72</v>
      </c>
      <c r="AH7131">
        <f t="shared" si="231"/>
        <v>-0.95027379014355484</v>
      </c>
      <c r="AI7131" s="180">
        <v>-2.4673439767779359E-2</v>
      </c>
      <c r="AJ7131" s="42">
        <f ca="1">_xlfn.NORM.INV(RAND(),VAR!$F$6,VAR!$F$7)</f>
        <v>2.3889604872298804E-2</v>
      </c>
    </row>
    <row r="7132" spans="27:36" x14ac:dyDescent="0.25">
      <c r="AA7132" s="32" t="s">
        <v>3325</v>
      </c>
      <c r="AB7132">
        <v>135.13999999999999</v>
      </c>
      <c r="AC7132">
        <f t="shared" si="230"/>
        <v>56.021097046413495</v>
      </c>
      <c r="AD7132" s="42">
        <v>-2.4682448036951632E-2</v>
      </c>
      <c r="AF7132" s="32" t="s">
        <v>3325</v>
      </c>
      <c r="AG7132">
        <v>135.13999999999999</v>
      </c>
      <c r="AH7132">
        <f t="shared" si="231"/>
        <v>56.021097046413495</v>
      </c>
      <c r="AI7132" s="180">
        <v>-2.4682448036951632E-2</v>
      </c>
      <c r="AJ7132" s="42">
        <f ca="1">_xlfn.NORM.INV(RAND(),VAR!$F$6,VAR!$F$7)</f>
        <v>-1.1234216818189043E-2</v>
      </c>
    </row>
    <row r="7133" spans="27:36" x14ac:dyDescent="0.25">
      <c r="AA7133" s="32" t="s">
        <v>7741</v>
      </c>
      <c r="AB7133">
        <v>2.37</v>
      </c>
      <c r="AC7133">
        <f t="shared" si="230"/>
        <v>-0.98675459676968647</v>
      </c>
      <c r="AD7133" s="42">
        <v>-2.4691358024691357E-2</v>
      </c>
      <c r="AF7133" s="32" t="s">
        <v>7741</v>
      </c>
      <c r="AG7133">
        <v>2.37</v>
      </c>
      <c r="AH7133">
        <f t="shared" si="231"/>
        <v>-0.98675459676968647</v>
      </c>
      <c r="AI7133" s="180">
        <v>-2.4691358024691357E-2</v>
      </c>
      <c r="AJ7133" s="42">
        <f ca="1">_xlfn.NORM.INV(RAND(),VAR!$F$6,VAR!$F$7)</f>
        <v>-1.8558455261045149E-2</v>
      </c>
    </row>
    <row r="7134" spans="27:36" x14ac:dyDescent="0.25">
      <c r="AA7134" s="32" t="s">
        <v>2460</v>
      </c>
      <c r="AB7134">
        <v>178.93</v>
      </c>
      <c r="AC7134">
        <f t="shared" si="230"/>
        <v>0.3564551588204079</v>
      </c>
      <c r="AD7134" s="42">
        <v>-2.469203096042738E-2</v>
      </c>
      <c r="AF7134" s="32" t="s">
        <v>2460</v>
      </c>
      <c r="AG7134">
        <v>178.93</v>
      </c>
      <c r="AH7134">
        <f t="shared" si="231"/>
        <v>0.3564551588204079</v>
      </c>
      <c r="AI7134" s="180">
        <v>-2.469203096042738E-2</v>
      </c>
      <c r="AJ7134" s="42">
        <f ca="1">_xlfn.NORM.INV(RAND(),VAR!$F$6,VAR!$F$7)</f>
        <v>1.6462850632391685E-2</v>
      </c>
    </row>
    <row r="7135" spans="27:36" x14ac:dyDescent="0.25">
      <c r="AA7135" s="32" t="s">
        <v>3357</v>
      </c>
      <c r="AB7135">
        <v>131.91</v>
      </c>
      <c r="AC7135">
        <f t="shared" si="230"/>
        <v>18.658718330849478</v>
      </c>
      <c r="AD7135" s="42">
        <v>-2.4695009242144184E-2</v>
      </c>
      <c r="AF7135" s="32" t="s">
        <v>3357</v>
      </c>
      <c r="AG7135">
        <v>131.91</v>
      </c>
      <c r="AH7135">
        <f t="shared" si="231"/>
        <v>18.658718330849478</v>
      </c>
      <c r="AI7135" s="180">
        <v>-2.4695009242144184E-2</v>
      </c>
      <c r="AJ7135" s="42">
        <f ca="1">_xlfn.NORM.INV(RAND(),VAR!$F$6,VAR!$F$7)</f>
        <v>-5.0373696741667345E-3</v>
      </c>
    </row>
    <row r="7136" spans="27:36" x14ac:dyDescent="0.25">
      <c r="AA7136" s="32" t="s">
        <v>7164</v>
      </c>
      <c r="AB7136">
        <v>6.71</v>
      </c>
      <c r="AC7136">
        <f t="shared" si="230"/>
        <v>1.4311594202898554</v>
      </c>
      <c r="AD7136" s="42">
        <v>-2.4709302325581439E-2</v>
      </c>
      <c r="AF7136" s="32" t="s">
        <v>7164</v>
      </c>
      <c r="AG7136">
        <v>6.71</v>
      </c>
      <c r="AH7136">
        <f t="shared" si="231"/>
        <v>1.4311594202898554</v>
      </c>
      <c r="AI7136" s="180">
        <v>-2.4709302325581439E-2</v>
      </c>
      <c r="AJ7136" s="42">
        <f ca="1">_xlfn.NORM.INV(RAND(),VAR!$F$6,VAR!$F$7)</f>
        <v>2.1026519811526267E-3</v>
      </c>
    </row>
    <row r="7137" spans="27:36" x14ac:dyDescent="0.25">
      <c r="AA7137" s="32" t="s">
        <v>7717</v>
      </c>
      <c r="AB7137">
        <v>2.76</v>
      </c>
      <c r="AC7137">
        <f t="shared" si="230"/>
        <v>-0.92390405293631106</v>
      </c>
      <c r="AD7137" s="42">
        <v>-2.4734982332155542E-2</v>
      </c>
      <c r="AF7137" s="32" t="s">
        <v>7717</v>
      </c>
      <c r="AG7137">
        <v>2.76</v>
      </c>
      <c r="AH7137">
        <f t="shared" si="231"/>
        <v>-0.92390405293631106</v>
      </c>
      <c r="AI7137" s="180">
        <v>-2.4734982332155542E-2</v>
      </c>
      <c r="AJ7137" s="42">
        <f ca="1">_xlfn.NORM.INV(RAND(),VAR!$F$6,VAR!$F$7)</f>
        <v>9.4991690526447358E-3</v>
      </c>
    </row>
    <row r="7138" spans="27:36" x14ac:dyDescent="0.25">
      <c r="AA7138" s="32" t="s">
        <v>4352</v>
      </c>
      <c r="AB7138">
        <v>36.270000000000003</v>
      </c>
      <c r="AC7138">
        <f t="shared" si="230"/>
        <v>0.64340734028092439</v>
      </c>
      <c r="AD7138" s="42">
        <v>-2.4737832750739264E-2</v>
      </c>
      <c r="AF7138" s="32" t="s">
        <v>4352</v>
      </c>
      <c r="AG7138">
        <v>36.270000000000003</v>
      </c>
      <c r="AH7138">
        <f t="shared" si="231"/>
        <v>0.64340734028092439</v>
      </c>
      <c r="AI7138" s="180">
        <v>-2.4737832750739264E-2</v>
      </c>
      <c r="AJ7138" s="42">
        <f ca="1">_xlfn.NORM.INV(RAND(),VAR!$F$6,VAR!$F$7)</f>
        <v>-1.8610489143260505E-2</v>
      </c>
    </row>
    <row r="7139" spans="27:36" x14ac:dyDescent="0.25">
      <c r="AA7139" s="32" t="s">
        <v>5254</v>
      </c>
      <c r="AB7139">
        <v>22.07</v>
      </c>
      <c r="AC7139">
        <f t="shared" si="230"/>
        <v>7.0254545454545454</v>
      </c>
      <c r="AD7139" s="42">
        <v>-2.4745912505523604E-2</v>
      </c>
      <c r="AF7139" s="32" t="s">
        <v>5254</v>
      </c>
      <c r="AG7139">
        <v>22.07</v>
      </c>
      <c r="AH7139">
        <f t="shared" si="231"/>
        <v>7.0254545454545454</v>
      </c>
      <c r="AI7139" s="180">
        <v>-2.4745912505523604E-2</v>
      </c>
      <c r="AJ7139" s="42">
        <f ca="1">_xlfn.NORM.INV(RAND(),VAR!$F$6,VAR!$F$7)</f>
        <v>-2.8252082434211461E-3</v>
      </c>
    </row>
    <row r="7140" spans="27:36" x14ac:dyDescent="0.25">
      <c r="AA7140" s="32" t="s">
        <v>7692</v>
      </c>
      <c r="AB7140">
        <v>2.75</v>
      </c>
      <c r="AC7140">
        <f t="shared" si="230"/>
        <v>-0.90272373540856032</v>
      </c>
      <c r="AD7140" s="42">
        <v>-2.4822695035460973E-2</v>
      </c>
      <c r="AF7140" s="32" t="s">
        <v>7692</v>
      </c>
      <c r="AG7140">
        <v>2.75</v>
      </c>
      <c r="AH7140">
        <f t="shared" si="231"/>
        <v>-0.90272373540856032</v>
      </c>
      <c r="AI7140" s="180">
        <v>-2.4822695035460973E-2</v>
      </c>
      <c r="AJ7140" s="42">
        <f ca="1">_xlfn.NORM.INV(RAND(),VAR!$F$6,VAR!$F$7)</f>
        <v>8.6666715766670829E-3</v>
      </c>
    </row>
    <row r="7141" spans="27:36" x14ac:dyDescent="0.25">
      <c r="AA7141" s="32" t="s">
        <v>4850</v>
      </c>
      <c r="AB7141">
        <v>28.27</v>
      </c>
      <c r="AC7141">
        <f t="shared" si="230"/>
        <v>-0.78717157268689308</v>
      </c>
      <c r="AD7141" s="42">
        <v>-2.4836150396688517E-2</v>
      </c>
      <c r="AF7141" s="32" t="s">
        <v>4850</v>
      </c>
      <c r="AG7141">
        <v>28.27</v>
      </c>
      <c r="AH7141">
        <f t="shared" si="231"/>
        <v>-0.78717157268689308</v>
      </c>
      <c r="AI7141" s="180">
        <v>-2.4836150396688517E-2</v>
      </c>
      <c r="AJ7141" s="42">
        <f ca="1">_xlfn.NORM.INV(RAND(),VAR!$F$6,VAR!$F$7)</f>
        <v>1.3830175503566149E-2</v>
      </c>
    </row>
    <row r="7142" spans="27:36" x14ac:dyDescent="0.25">
      <c r="AA7142" s="32" t="s">
        <v>2882</v>
      </c>
      <c r="AB7142">
        <v>132.83000000000001</v>
      </c>
      <c r="AC7142">
        <f t="shared" si="230"/>
        <v>18.944444444444446</v>
      </c>
      <c r="AD7142" s="42">
        <v>-2.4886213478196972E-2</v>
      </c>
      <c r="AF7142" s="32" t="s">
        <v>2882</v>
      </c>
      <c r="AG7142">
        <v>132.83000000000001</v>
      </c>
      <c r="AH7142">
        <f t="shared" si="231"/>
        <v>18.944444444444446</v>
      </c>
      <c r="AI7142" s="180">
        <v>-2.4886213478196972E-2</v>
      </c>
      <c r="AJ7142" s="42">
        <f ca="1">_xlfn.NORM.INV(RAND(),VAR!$F$6,VAR!$F$7)</f>
        <v>1.6161303442786566E-2</v>
      </c>
    </row>
    <row r="7143" spans="27:36" x14ac:dyDescent="0.25">
      <c r="AA7143" s="32" t="s">
        <v>6765</v>
      </c>
      <c r="AB7143">
        <v>6.66</v>
      </c>
      <c r="AC7143">
        <f t="shared" si="230"/>
        <v>1.4306569343065694</v>
      </c>
      <c r="AD7143" s="42">
        <v>-2.4890190336749662E-2</v>
      </c>
      <c r="AF7143" s="32" t="s">
        <v>6765</v>
      </c>
      <c r="AG7143">
        <v>6.66</v>
      </c>
      <c r="AH7143">
        <f t="shared" si="231"/>
        <v>1.4306569343065694</v>
      </c>
      <c r="AI7143" s="180">
        <v>-2.4890190336749662E-2</v>
      </c>
      <c r="AJ7143" s="42">
        <f ca="1">_xlfn.NORM.INV(RAND(),VAR!$F$6,VAR!$F$7)</f>
        <v>4.5523466178855831E-2</v>
      </c>
    </row>
    <row r="7144" spans="27:36" x14ac:dyDescent="0.25">
      <c r="AA7144" s="32" t="s">
        <v>7569</v>
      </c>
      <c r="AB7144">
        <v>2.74</v>
      </c>
      <c r="AC7144">
        <f t="shared" si="230"/>
        <v>-0.98419200369237869</v>
      </c>
      <c r="AD7144" s="42">
        <v>-2.4911032028469671E-2</v>
      </c>
      <c r="AF7144" s="32" t="s">
        <v>7569</v>
      </c>
      <c r="AG7144">
        <v>2.74</v>
      </c>
      <c r="AH7144">
        <f t="shared" si="231"/>
        <v>-0.98419200369237869</v>
      </c>
      <c r="AI7144" s="180">
        <v>-2.4911032028469671E-2</v>
      </c>
      <c r="AJ7144" s="42">
        <f ca="1">_xlfn.NORM.INV(RAND(),VAR!$F$6,VAR!$F$7)</f>
        <v>1.3421699708303569E-2</v>
      </c>
    </row>
    <row r="7145" spans="27:36" x14ac:dyDescent="0.25">
      <c r="AA7145" s="32" t="s">
        <v>2568</v>
      </c>
      <c r="AB7145">
        <v>173.33</v>
      </c>
      <c r="AC7145">
        <f t="shared" si="230"/>
        <v>4.622121310411937</v>
      </c>
      <c r="AD7145" s="42">
        <v>-2.4921242124212317E-2</v>
      </c>
      <c r="AF7145" s="32" t="s">
        <v>2568</v>
      </c>
      <c r="AG7145">
        <v>173.33</v>
      </c>
      <c r="AH7145">
        <f t="shared" si="231"/>
        <v>4.622121310411937</v>
      </c>
      <c r="AI7145" s="180">
        <v>-2.4921242124212317E-2</v>
      </c>
      <c r="AJ7145" s="42">
        <f ca="1">_xlfn.NORM.INV(RAND(),VAR!$F$6,VAR!$F$7)</f>
        <v>-1.2479162659982649E-2</v>
      </c>
    </row>
    <row r="7146" spans="27:36" x14ac:dyDescent="0.25">
      <c r="AA7146" s="32" t="s">
        <v>5069</v>
      </c>
      <c r="AB7146">
        <v>30.83</v>
      </c>
      <c r="AC7146">
        <f t="shared" si="230"/>
        <v>-0.78136302389901424</v>
      </c>
      <c r="AD7146" s="42">
        <v>-2.4984187223276444E-2</v>
      </c>
      <c r="AF7146" s="32" t="s">
        <v>5069</v>
      </c>
      <c r="AG7146">
        <v>30.83</v>
      </c>
      <c r="AH7146">
        <f t="shared" si="231"/>
        <v>-0.78136302389901424</v>
      </c>
      <c r="AI7146" s="180">
        <v>-2.4984187223276444E-2</v>
      </c>
      <c r="AJ7146" s="42">
        <f ca="1">_xlfn.NORM.INV(RAND(),VAR!$F$6,VAR!$F$7)</f>
        <v>-1.5000384700292902E-2</v>
      </c>
    </row>
    <row r="7147" spans="27:36" x14ac:dyDescent="0.25">
      <c r="AA7147" s="32" t="s">
        <v>2683</v>
      </c>
      <c r="AB7147">
        <v>141.01</v>
      </c>
      <c r="AC7147">
        <f t="shared" si="230"/>
        <v>0.12251233879955414</v>
      </c>
      <c r="AD7147" s="42">
        <v>-2.5029385328078524E-2</v>
      </c>
      <c r="AF7147" s="32" t="s">
        <v>2683</v>
      </c>
      <c r="AG7147">
        <v>141.01</v>
      </c>
      <c r="AH7147">
        <f t="shared" si="231"/>
        <v>0.12251233879955414</v>
      </c>
      <c r="AI7147" s="180">
        <v>-2.5029385328078524E-2</v>
      </c>
      <c r="AJ7147" s="42">
        <f ca="1">_xlfn.NORM.INV(RAND(),VAR!$F$6,VAR!$F$7)</f>
        <v>-1.4264915758901507E-3</v>
      </c>
    </row>
    <row r="7148" spans="27:36" x14ac:dyDescent="0.25">
      <c r="AA7148" s="32" t="s">
        <v>1708</v>
      </c>
      <c r="AB7148">
        <v>125.62</v>
      </c>
      <c r="AC7148">
        <f t="shared" si="230"/>
        <v>-0.14357785655849464</v>
      </c>
      <c r="AD7148" s="42">
        <v>-2.5067908420644103E-2</v>
      </c>
      <c r="AF7148" s="32" t="s">
        <v>1708</v>
      </c>
      <c r="AG7148">
        <v>125.62</v>
      </c>
      <c r="AH7148">
        <f t="shared" si="231"/>
        <v>-0.14357785655849464</v>
      </c>
      <c r="AI7148" s="180">
        <v>-2.5067908420644103E-2</v>
      </c>
      <c r="AJ7148" s="42">
        <f ca="1">_xlfn.NORM.INV(RAND(),VAR!$F$6,VAR!$F$7)</f>
        <v>2.0505161777517485E-2</v>
      </c>
    </row>
    <row r="7149" spans="27:36" x14ac:dyDescent="0.25">
      <c r="AA7149" s="32" t="s">
        <v>1601</v>
      </c>
      <c r="AB7149">
        <v>146.68</v>
      </c>
      <c r="AC7149">
        <f t="shared" si="230"/>
        <v>20.01432664756447</v>
      </c>
      <c r="AD7149" s="42">
        <v>-2.5122956267446539E-2</v>
      </c>
      <c r="AF7149" s="32" t="s">
        <v>1601</v>
      </c>
      <c r="AG7149">
        <v>146.68</v>
      </c>
      <c r="AH7149">
        <f t="shared" si="231"/>
        <v>20.01432664756447</v>
      </c>
      <c r="AI7149" s="180">
        <v>-2.5122956267446539E-2</v>
      </c>
      <c r="AJ7149" s="42">
        <f ca="1">_xlfn.NORM.INV(RAND(),VAR!$F$6,VAR!$F$7)</f>
        <v>1.7318205390747268E-2</v>
      </c>
    </row>
    <row r="7150" spans="27:36" x14ac:dyDescent="0.25">
      <c r="AA7150" s="32" t="s">
        <v>6271</v>
      </c>
      <c r="AB7150">
        <v>6.98</v>
      </c>
      <c r="AC7150">
        <f t="shared" si="230"/>
        <v>-0.96285455803310094</v>
      </c>
      <c r="AD7150" s="42">
        <v>-2.5139664804469275E-2</v>
      </c>
      <c r="AF7150" s="32" t="s">
        <v>6271</v>
      </c>
      <c r="AG7150">
        <v>6.98</v>
      </c>
      <c r="AH7150">
        <f t="shared" si="231"/>
        <v>-0.96285455803310094</v>
      </c>
      <c r="AI7150" s="180">
        <v>-2.5139664804469275E-2</v>
      </c>
      <c r="AJ7150" s="42">
        <f ca="1">_xlfn.NORM.INV(RAND(),VAR!$F$6,VAR!$F$7)</f>
        <v>2.759193586366214E-2</v>
      </c>
    </row>
    <row r="7151" spans="27:36" x14ac:dyDescent="0.25">
      <c r="AA7151" s="32" t="s">
        <v>2324</v>
      </c>
      <c r="AB7151">
        <v>187.91</v>
      </c>
      <c r="AC7151">
        <f t="shared" si="230"/>
        <v>24.63574351978172</v>
      </c>
      <c r="AD7151" s="42">
        <v>-2.52619566345057E-2</v>
      </c>
      <c r="AF7151" s="32" t="s">
        <v>2324</v>
      </c>
      <c r="AG7151">
        <v>187.91</v>
      </c>
      <c r="AH7151">
        <f t="shared" si="231"/>
        <v>24.63574351978172</v>
      </c>
      <c r="AI7151" s="180">
        <v>-2.52619566345057E-2</v>
      </c>
      <c r="AJ7151" s="42">
        <f ca="1">_xlfn.NORM.INV(RAND(),VAR!$F$6,VAR!$F$7)</f>
        <v>-1.6461218319493837E-2</v>
      </c>
    </row>
    <row r="7152" spans="27:36" x14ac:dyDescent="0.25">
      <c r="AA7152" s="32" t="s">
        <v>7027</v>
      </c>
      <c r="AB7152">
        <v>7.33</v>
      </c>
      <c r="AC7152">
        <f t="shared" si="230"/>
        <v>-0.97378866440193101</v>
      </c>
      <c r="AD7152" s="42">
        <v>-2.5265957446808485E-2</v>
      </c>
      <c r="AF7152" s="32" t="s">
        <v>7027</v>
      </c>
      <c r="AG7152">
        <v>7.33</v>
      </c>
      <c r="AH7152">
        <f t="shared" si="231"/>
        <v>-0.97378866440193101</v>
      </c>
      <c r="AI7152" s="180">
        <v>-2.5265957446808485E-2</v>
      </c>
      <c r="AJ7152" s="42">
        <f ca="1">_xlfn.NORM.INV(RAND(),VAR!$F$6,VAR!$F$7)</f>
        <v>5.7065119374249428E-2</v>
      </c>
    </row>
    <row r="7153" spans="27:36" x14ac:dyDescent="0.25">
      <c r="AA7153" s="32" t="s">
        <v>120</v>
      </c>
      <c r="AB7153">
        <v>279.64999999999998</v>
      </c>
      <c r="AC7153">
        <f t="shared" si="230"/>
        <v>0.79262820512820498</v>
      </c>
      <c r="AD7153" s="42">
        <v>-2.5270128964796079E-2</v>
      </c>
      <c r="AF7153" s="32" t="s">
        <v>120</v>
      </c>
      <c r="AG7153">
        <v>279.64999999999998</v>
      </c>
      <c r="AH7153">
        <f t="shared" si="231"/>
        <v>0.79262820512820498</v>
      </c>
      <c r="AI7153" s="180">
        <v>-2.5270128964796079E-2</v>
      </c>
      <c r="AJ7153" s="42">
        <f ca="1">_xlfn.NORM.INV(RAND(),VAR!$F$6,VAR!$F$7)</f>
        <v>3.7185474078411322E-2</v>
      </c>
    </row>
    <row r="7154" spans="27:36" x14ac:dyDescent="0.25">
      <c r="AA7154" s="32" t="s">
        <v>1465</v>
      </c>
      <c r="AB7154">
        <v>156</v>
      </c>
      <c r="AC7154">
        <f t="shared" si="230"/>
        <v>-0.5681780435143664</v>
      </c>
      <c r="AD7154" s="42">
        <v>-2.5304592314901675E-2</v>
      </c>
      <c r="AF7154" s="32" t="s">
        <v>1465</v>
      </c>
      <c r="AG7154">
        <v>156</v>
      </c>
      <c r="AH7154">
        <f t="shared" si="231"/>
        <v>-0.5681780435143664</v>
      </c>
      <c r="AI7154" s="180">
        <v>-2.5304592314901675E-2</v>
      </c>
      <c r="AJ7154" s="42">
        <f ca="1">_xlfn.NORM.INV(RAND(),VAR!$F$6,VAR!$F$7)</f>
        <v>1.2687955204504378E-2</v>
      </c>
    </row>
    <row r="7155" spans="27:36" x14ac:dyDescent="0.25">
      <c r="AA7155" s="32" t="s">
        <v>776</v>
      </c>
      <c r="AB7155">
        <v>361.26</v>
      </c>
      <c r="AC7155">
        <f t="shared" si="230"/>
        <v>1.5197740112994347</v>
      </c>
      <c r="AD7155" s="42">
        <v>-2.5307576084610428E-2</v>
      </c>
      <c r="AF7155" s="32" t="s">
        <v>776</v>
      </c>
      <c r="AG7155">
        <v>361.26</v>
      </c>
      <c r="AH7155">
        <f t="shared" si="231"/>
        <v>1.5197740112994347</v>
      </c>
      <c r="AI7155" s="180">
        <v>-2.5307576084610428E-2</v>
      </c>
      <c r="AJ7155" s="42">
        <f ca="1">_xlfn.NORM.INV(RAND(),VAR!$F$6,VAR!$F$7)</f>
        <v>1.5597521011736368E-2</v>
      </c>
    </row>
    <row r="7156" spans="27:36" x14ac:dyDescent="0.25">
      <c r="AA7156" s="32" t="s">
        <v>3330</v>
      </c>
      <c r="AB7156">
        <v>143.37</v>
      </c>
      <c r="AC7156">
        <f t="shared" si="230"/>
        <v>20.955589586523736</v>
      </c>
      <c r="AD7156" s="42">
        <v>-2.5356900067980859E-2</v>
      </c>
      <c r="AF7156" s="32" t="s">
        <v>3330</v>
      </c>
      <c r="AG7156">
        <v>143.37</v>
      </c>
      <c r="AH7156">
        <f t="shared" si="231"/>
        <v>20.955589586523736</v>
      </c>
      <c r="AI7156" s="180">
        <v>-2.5356900067980859E-2</v>
      </c>
      <c r="AJ7156" s="42">
        <f ca="1">_xlfn.NORM.INV(RAND(),VAR!$F$6,VAR!$F$7)</f>
        <v>-1.9220925205357307E-2</v>
      </c>
    </row>
    <row r="7157" spans="27:36" x14ac:dyDescent="0.25">
      <c r="AA7157" s="32" t="s">
        <v>7144</v>
      </c>
      <c r="AB7157">
        <v>6.53</v>
      </c>
      <c r="AC7157">
        <f t="shared" si="230"/>
        <v>-0.226303317535545</v>
      </c>
      <c r="AD7157" s="42">
        <v>-2.5373134328358193E-2</v>
      </c>
      <c r="AF7157" s="32" t="s">
        <v>7144</v>
      </c>
      <c r="AG7157">
        <v>6.53</v>
      </c>
      <c r="AH7157">
        <f t="shared" si="231"/>
        <v>-0.226303317535545</v>
      </c>
      <c r="AI7157" s="180">
        <v>-2.5373134328358193E-2</v>
      </c>
      <c r="AJ7157" s="42">
        <f ca="1">_xlfn.NORM.INV(RAND(),VAR!$F$6,VAR!$F$7)</f>
        <v>1.188232026610974E-2</v>
      </c>
    </row>
    <row r="7158" spans="27:36" x14ac:dyDescent="0.25">
      <c r="AA7158" s="32" t="s">
        <v>6531</v>
      </c>
      <c r="AB7158">
        <v>8.44</v>
      </c>
      <c r="AC7158">
        <f t="shared" si="230"/>
        <v>-0.69857142857142862</v>
      </c>
      <c r="AD7158" s="42">
        <v>-2.5404157043879994E-2</v>
      </c>
      <c r="AF7158" s="32" t="s">
        <v>6531</v>
      </c>
      <c r="AG7158">
        <v>8.44</v>
      </c>
      <c r="AH7158">
        <f t="shared" si="231"/>
        <v>-0.69857142857142862</v>
      </c>
      <c r="AI7158" s="180">
        <v>-2.5404157043879994E-2</v>
      </c>
      <c r="AJ7158" s="42">
        <f ca="1">_xlfn.NORM.INV(RAND(),VAR!$F$6,VAR!$F$7)</f>
        <v>5.2722594315402257E-2</v>
      </c>
    </row>
    <row r="7159" spans="27:36" x14ac:dyDescent="0.25">
      <c r="AA7159" s="32" t="s">
        <v>4880</v>
      </c>
      <c r="AB7159">
        <v>28</v>
      </c>
      <c r="AC7159">
        <f t="shared" si="230"/>
        <v>2.3254156769596199</v>
      </c>
      <c r="AD7159" s="42">
        <v>-2.5408980160111394E-2</v>
      </c>
      <c r="AF7159" s="32" t="s">
        <v>4880</v>
      </c>
      <c r="AG7159">
        <v>28</v>
      </c>
      <c r="AH7159">
        <f t="shared" si="231"/>
        <v>2.3254156769596199</v>
      </c>
      <c r="AI7159" s="180">
        <v>-2.5408980160111394E-2</v>
      </c>
      <c r="AJ7159" s="42">
        <f ca="1">_xlfn.NORM.INV(RAND(),VAR!$F$6,VAR!$F$7)</f>
        <v>1.1391013315123232E-2</v>
      </c>
    </row>
    <row r="7160" spans="27:36" x14ac:dyDescent="0.25">
      <c r="AA7160" s="32" t="s">
        <v>6808</v>
      </c>
      <c r="AB7160">
        <v>8.42</v>
      </c>
      <c r="AC7160">
        <f t="shared" si="230"/>
        <v>-0.94965319301602491</v>
      </c>
      <c r="AD7160" s="42">
        <v>-2.5462962962963021E-2</v>
      </c>
      <c r="AF7160" s="32" t="s">
        <v>6808</v>
      </c>
      <c r="AG7160">
        <v>8.42</v>
      </c>
      <c r="AH7160">
        <f t="shared" si="231"/>
        <v>-0.94965319301602491</v>
      </c>
      <c r="AI7160" s="180">
        <v>-2.5462962962963021E-2</v>
      </c>
      <c r="AJ7160" s="42">
        <f ca="1">_xlfn.NORM.INV(RAND(),VAR!$F$6,VAR!$F$7)</f>
        <v>4.358686256983723E-2</v>
      </c>
    </row>
    <row r="7161" spans="27:36" x14ac:dyDescent="0.25">
      <c r="AA7161" s="32" t="s">
        <v>1274</v>
      </c>
      <c r="AB7161">
        <v>167.24</v>
      </c>
      <c r="AC7161">
        <f t="shared" si="230"/>
        <v>53.653594771241835</v>
      </c>
      <c r="AD7161" s="42">
        <v>-2.5464716508362017E-2</v>
      </c>
      <c r="AF7161" s="32" t="s">
        <v>1274</v>
      </c>
      <c r="AG7161">
        <v>167.24</v>
      </c>
      <c r="AH7161">
        <f t="shared" si="231"/>
        <v>53.653594771241835</v>
      </c>
      <c r="AI7161" s="180">
        <v>-2.5464716508362017E-2</v>
      </c>
      <c r="AJ7161" s="42">
        <f ca="1">_xlfn.NORM.INV(RAND(),VAR!$F$6,VAR!$F$7)</f>
        <v>9.0302430669911508E-3</v>
      </c>
    </row>
    <row r="7162" spans="27:36" x14ac:dyDescent="0.25">
      <c r="AA7162" s="32" t="s">
        <v>7609</v>
      </c>
      <c r="AB7162">
        <v>3.06</v>
      </c>
      <c r="AC7162">
        <f t="shared" si="230"/>
        <v>-0.91109819872167341</v>
      </c>
      <c r="AD7162" s="42">
        <v>-2.5477707006369421E-2</v>
      </c>
      <c r="AF7162" s="32" t="s">
        <v>7609</v>
      </c>
      <c r="AG7162">
        <v>3.06</v>
      </c>
      <c r="AH7162">
        <f t="shared" si="231"/>
        <v>-0.91109819872167341</v>
      </c>
      <c r="AI7162" s="180">
        <v>-2.5477707006369421E-2</v>
      </c>
      <c r="AJ7162" s="42">
        <f ca="1">_xlfn.NORM.INV(RAND(),VAR!$F$6,VAR!$F$7)</f>
        <v>3.3625271162203117E-2</v>
      </c>
    </row>
    <row r="7163" spans="27:36" x14ac:dyDescent="0.25">
      <c r="AA7163" s="32" t="s">
        <v>4721</v>
      </c>
      <c r="AB7163">
        <v>34.42</v>
      </c>
      <c r="AC7163">
        <f t="shared" si="230"/>
        <v>0.42880863428808635</v>
      </c>
      <c r="AD7163" s="42">
        <v>-2.5481313703284214E-2</v>
      </c>
      <c r="AF7163" s="32" t="s">
        <v>4721</v>
      </c>
      <c r="AG7163">
        <v>34.42</v>
      </c>
      <c r="AH7163">
        <f t="shared" si="231"/>
        <v>0.42880863428808635</v>
      </c>
      <c r="AI7163" s="180">
        <v>-2.5481313703284214E-2</v>
      </c>
      <c r="AJ7163" s="42">
        <f ca="1">_xlfn.NORM.INV(RAND(),VAR!$F$6,VAR!$F$7)</f>
        <v>1.8835357748815972E-2</v>
      </c>
    </row>
    <row r="7164" spans="27:36" x14ac:dyDescent="0.25">
      <c r="AA7164" s="32" t="s">
        <v>5269</v>
      </c>
      <c r="AB7164">
        <v>24.09</v>
      </c>
      <c r="AC7164">
        <f t="shared" si="230"/>
        <v>2.3181818181818183</v>
      </c>
      <c r="AD7164" s="42">
        <v>-2.5485436893203817E-2</v>
      </c>
      <c r="AF7164" s="32" t="s">
        <v>5269</v>
      </c>
      <c r="AG7164">
        <v>24.09</v>
      </c>
      <c r="AH7164">
        <f t="shared" si="231"/>
        <v>2.3181818181818183</v>
      </c>
      <c r="AI7164" s="180">
        <v>-2.5485436893203817E-2</v>
      </c>
      <c r="AJ7164" s="42">
        <f ca="1">_xlfn.NORM.INV(RAND(),VAR!$F$6,VAR!$F$7)</f>
        <v>-1.5034534115782022E-2</v>
      </c>
    </row>
    <row r="7165" spans="27:36" x14ac:dyDescent="0.25">
      <c r="AA7165" s="32" t="s">
        <v>6101</v>
      </c>
      <c r="AB7165">
        <v>7.26</v>
      </c>
      <c r="AC7165">
        <f t="shared" si="230"/>
        <v>-0.7652005174644243</v>
      </c>
      <c r="AD7165" s="42">
        <v>-2.5503355704698083E-2</v>
      </c>
      <c r="AF7165" s="32" t="s">
        <v>6101</v>
      </c>
      <c r="AG7165">
        <v>7.26</v>
      </c>
      <c r="AH7165">
        <f t="shared" si="231"/>
        <v>-0.7652005174644243</v>
      </c>
      <c r="AI7165" s="180">
        <v>-2.5503355704698083E-2</v>
      </c>
      <c r="AJ7165" s="42">
        <f ca="1">_xlfn.NORM.INV(RAND(),VAR!$F$6,VAR!$F$7)</f>
        <v>2.7854603490329793E-2</v>
      </c>
    </row>
    <row r="7166" spans="27:36" x14ac:dyDescent="0.25">
      <c r="AA7166" s="32" t="s">
        <v>4491</v>
      </c>
      <c r="AB7166">
        <v>30.92</v>
      </c>
      <c r="AC7166">
        <f t="shared" si="230"/>
        <v>-8.9248895434462461E-2</v>
      </c>
      <c r="AD7166" s="42">
        <v>-2.5527891585250484E-2</v>
      </c>
      <c r="AF7166" s="32" t="s">
        <v>4491</v>
      </c>
      <c r="AG7166">
        <v>30.92</v>
      </c>
      <c r="AH7166">
        <f t="shared" si="231"/>
        <v>-8.9248895434462461E-2</v>
      </c>
      <c r="AI7166" s="180">
        <v>-2.5527891585250484E-2</v>
      </c>
      <c r="AJ7166" s="42">
        <f ca="1">_xlfn.NORM.INV(RAND(),VAR!$F$6,VAR!$F$7)</f>
        <v>-9.6529942787872865E-3</v>
      </c>
    </row>
    <row r="7167" spans="27:36" x14ac:dyDescent="0.25">
      <c r="AA7167" s="32" t="s">
        <v>4655</v>
      </c>
      <c r="AB7167">
        <v>33.950000000000003</v>
      </c>
      <c r="AC7167">
        <f t="shared" si="230"/>
        <v>-0.28781204111600589</v>
      </c>
      <c r="AD7167" s="42">
        <v>-2.5545350172215819E-2</v>
      </c>
      <c r="AF7167" s="32" t="s">
        <v>4655</v>
      </c>
      <c r="AG7167">
        <v>33.950000000000003</v>
      </c>
      <c r="AH7167">
        <f t="shared" si="231"/>
        <v>-0.28781204111600589</v>
      </c>
      <c r="AI7167" s="180">
        <v>-2.5545350172215819E-2</v>
      </c>
      <c r="AJ7167" s="42">
        <f ca="1">_xlfn.NORM.INV(RAND(),VAR!$F$6,VAR!$F$7)</f>
        <v>1.621146528385229E-2</v>
      </c>
    </row>
    <row r="7168" spans="27:36" x14ac:dyDescent="0.25">
      <c r="AA7168" s="32" t="s">
        <v>4211</v>
      </c>
      <c r="AB7168">
        <v>47.67</v>
      </c>
      <c r="AC7168">
        <f t="shared" si="230"/>
        <v>-0.73516666666666663</v>
      </c>
      <c r="AD7168" s="42">
        <v>-2.5551921504497144E-2</v>
      </c>
      <c r="AF7168" s="32" t="s">
        <v>4211</v>
      </c>
      <c r="AG7168">
        <v>47.67</v>
      </c>
      <c r="AH7168">
        <f t="shared" si="231"/>
        <v>-0.73516666666666663</v>
      </c>
      <c r="AI7168" s="180">
        <v>-2.5551921504497144E-2</v>
      </c>
      <c r="AJ7168" s="42">
        <f ca="1">_xlfn.NORM.INV(RAND(),VAR!$F$6,VAR!$F$7)</f>
        <v>1.937171145747462E-3</v>
      </c>
    </row>
    <row r="7169" spans="27:36" x14ac:dyDescent="0.25">
      <c r="AA7169" s="32" t="s">
        <v>1278</v>
      </c>
      <c r="AB7169">
        <v>180</v>
      </c>
      <c r="AC7169">
        <f t="shared" si="230"/>
        <v>4.4928288068355196</v>
      </c>
      <c r="AD7169" s="42">
        <v>-2.5552187093980105E-2</v>
      </c>
      <c r="AF7169" s="32" t="s">
        <v>1278</v>
      </c>
      <c r="AG7169">
        <v>180</v>
      </c>
      <c r="AH7169">
        <f t="shared" si="231"/>
        <v>4.4928288068355196</v>
      </c>
      <c r="AI7169" s="180">
        <v>-2.5552187093980105E-2</v>
      </c>
      <c r="AJ7169" s="42">
        <f ca="1">_xlfn.NORM.INV(RAND(),VAR!$F$6,VAR!$F$7)</f>
        <v>5.1913509638619052E-3</v>
      </c>
    </row>
    <row r="7170" spans="27:36" x14ac:dyDescent="0.25">
      <c r="AA7170" s="32" t="s">
        <v>4576</v>
      </c>
      <c r="AB7170">
        <v>32.770000000000003</v>
      </c>
      <c r="AC7170">
        <f t="shared" si="230"/>
        <v>-0.76498852553069419</v>
      </c>
      <c r="AD7170" s="42">
        <v>-2.5572405590246761E-2</v>
      </c>
      <c r="AF7170" s="32" t="s">
        <v>4576</v>
      </c>
      <c r="AG7170">
        <v>32.770000000000003</v>
      </c>
      <c r="AH7170">
        <f t="shared" si="231"/>
        <v>-0.76498852553069419</v>
      </c>
      <c r="AI7170" s="180">
        <v>-2.5572405590246761E-2</v>
      </c>
      <c r="AJ7170" s="42">
        <f ca="1">_xlfn.NORM.INV(RAND(),VAR!$F$6,VAR!$F$7)</f>
        <v>5.1253550332104819E-3</v>
      </c>
    </row>
    <row r="7171" spans="27:36" x14ac:dyDescent="0.25">
      <c r="AA7171" s="32" t="s">
        <v>1586</v>
      </c>
      <c r="AB7171">
        <v>139.44</v>
      </c>
      <c r="AC7171">
        <f t="shared" si="230"/>
        <v>3.4098671726755212</v>
      </c>
      <c r="AD7171" s="42">
        <v>-2.5576519916142515E-2</v>
      </c>
      <c r="AF7171" s="32" t="s">
        <v>1586</v>
      </c>
      <c r="AG7171">
        <v>139.44</v>
      </c>
      <c r="AH7171">
        <f t="shared" si="231"/>
        <v>3.4098671726755212</v>
      </c>
      <c r="AI7171" s="180">
        <v>-2.5576519916142515E-2</v>
      </c>
      <c r="AJ7171" s="42">
        <f ca="1">_xlfn.NORM.INV(RAND(),VAR!$F$6,VAR!$F$7)</f>
        <v>-8.1662604628772607E-3</v>
      </c>
    </row>
    <row r="7172" spans="27:36" x14ac:dyDescent="0.25">
      <c r="AA7172" s="32" t="s">
        <v>5070</v>
      </c>
      <c r="AB7172">
        <v>31.62</v>
      </c>
      <c r="AC7172">
        <f t="shared" ref="AC7172:AC7235" si="232">(AB7172/AB7173)-1</f>
        <v>-5.5273379145503343E-2</v>
      </c>
      <c r="AD7172" s="42">
        <v>-2.5577812018490076E-2</v>
      </c>
      <c r="AF7172" s="32" t="s">
        <v>5070</v>
      </c>
      <c r="AG7172">
        <v>31.62</v>
      </c>
      <c r="AH7172">
        <f t="shared" ref="AH7172:AH7235" si="233">(AG7172/AG7173)-1</f>
        <v>-5.5273379145503343E-2</v>
      </c>
      <c r="AI7172" s="180">
        <v>-2.5577812018490076E-2</v>
      </c>
      <c r="AJ7172" s="42">
        <f ca="1">_xlfn.NORM.INV(RAND(),VAR!$F$6,VAR!$F$7)</f>
        <v>2.1937451097073381E-2</v>
      </c>
    </row>
    <row r="7173" spans="27:36" x14ac:dyDescent="0.25">
      <c r="AA7173" s="32" t="s">
        <v>4583</v>
      </c>
      <c r="AB7173">
        <v>33.47</v>
      </c>
      <c r="AC7173">
        <f t="shared" si="232"/>
        <v>-0.76530397587826937</v>
      </c>
      <c r="AD7173" s="42">
        <v>-2.5618631732168939E-2</v>
      </c>
      <c r="AF7173" s="32" t="s">
        <v>4583</v>
      </c>
      <c r="AG7173">
        <v>33.47</v>
      </c>
      <c r="AH7173">
        <f t="shared" si="233"/>
        <v>-0.76530397587826937</v>
      </c>
      <c r="AI7173" s="180">
        <v>-2.5618631732168939E-2</v>
      </c>
      <c r="AJ7173" s="42">
        <f ca="1">_xlfn.NORM.INV(RAND(),VAR!$F$6,VAR!$F$7)</f>
        <v>1.9630984852473554E-2</v>
      </c>
    </row>
    <row r="7174" spans="27:36" x14ac:dyDescent="0.25">
      <c r="AA7174" s="32" t="s">
        <v>3373</v>
      </c>
      <c r="AB7174">
        <v>142.61000000000001</v>
      </c>
      <c r="AC7174">
        <f t="shared" si="232"/>
        <v>3.4663326025681185</v>
      </c>
      <c r="AD7174" s="42">
        <v>-2.5621754577753508E-2</v>
      </c>
      <c r="AF7174" s="32" t="s">
        <v>3373</v>
      </c>
      <c r="AG7174">
        <v>142.61000000000001</v>
      </c>
      <c r="AH7174">
        <f t="shared" si="233"/>
        <v>3.4663326025681185</v>
      </c>
      <c r="AI7174" s="180">
        <v>-2.5621754577753508E-2</v>
      </c>
      <c r="AJ7174" s="42">
        <f ca="1">_xlfn.NORM.INV(RAND(),VAR!$F$6,VAR!$F$7)</f>
        <v>1.4270937062418481E-2</v>
      </c>
    </row>
    <row r="7175" spans="27:36" x14ac:dyDescent="0.25">
      <c r="AA7175" s="32" t="s">
        <v>4575</v>
      </c>
      <c r="AB7175">
        <v>31.93</v>
      </c>
      <c r="AC7175">
        <f t="shared" si="232"/>
        <v>0.13670345318618726</v>
      </c>
      <c r="AD7175" s="42">
        <v>-2.5633201098565817E-2</v>
      </c>
      <c r="AF7175" s="32" t="s">
        <v>4575</v>
      </c>
      <c r="AG7175">
        <v>31.93</v>
      </c>
      <c r="AH7175">
        <f t="shared" si="233"/>
        <v>0.13670345318618726</v>
      </c>
      <c r="AI7175" s="180">
        <v>-2.5633201098565817E-2</v>
      </c>
      <c r="AJ7175" s="42">
        <f ca="1">_xlfn.NORM.INV(RAND(),VAR!$F$6,VAR!$F$7)</f>
        <v>1.4197417078920574E-2</v>
      </c>
    </row>
    <row r="7176" spans="27:36" x14ac:dyDescent="0.25">
      <c r="AA7176" s="32" t="s">
        <v>4799</v>
      </c>
      <c r="AB7176">
        <v>28.09</v>
      </c>
      <c r="AC7176">
        <f t="shared" si="232"/>
        <v>2.7009222661396577</v>
      </c>
      <c r="AD7176" s="42">
        <v>-2.5667707249392935E-2</v>
      </c>
      <c r="AF7176" s="32" t="s">
        <v>4799</v>
      </c>
      <c r="AG7176">
        <v>28.09</v>
      </c>
      <c r="AH7176">
        <f t="shared" si="233"/>
        <v>2.7009222661396577</v>
      </c>
      <c r="AI7176" s="180">
        <v>-2.5667707249392935E-2</v>
      </c>
      <c r="AJ7176" s="42">
        <f ca="1">_xlfn.NORM.INV(RAND(),VAR!$F$6,VAR!$F$7)</f>
        <v>-9.8195154361830142E-4</v>
      </c>
    </row>
    <row r="7177" spans="27:36" x14ac:dyDescent="0.25">
      <c r="AA7177" s="32" t="s">
        <v>6682</v>
      </c>
      <c r="AB7177">
        <v>7.59</v>
      </c>
      <c r="AC7177">
        <f t="shared" si="232"/>
        <v>-0.97353279631760647</v>
      </c>
      <c r="AD7177" s="42">
        <v>-2.5673940949935803E-2</v>
      </c>
      <c r="AF7177" s="32" t="s">
        <v>6682</v>
      </c>
      <c r="AG7177">
        <v>7.59</v>
      </c>
      <c r="AH7177">
        <f t="shared" si="233"/>
        <v>-0.97353279631760647</v>
      </c>
      <c r="AI7177" s="180">
        <v>-2.5673940949935803E-2</v>
      </c>
      <c r="AJ7177" s="42">
        <f ca="1">_xlfn.NORM.INV(RAND(),VAR!$F$6,VAR!$F$7)</f>
        <v>-3.0428374490215019E-2</v>
      </c>
    </row>
    <row r="7178" spans="27:36" x14ac:dyDescent="0.25">
      <c r="AA7178" s="32" t="s">
        <v>1064</v>
      </c>
      <c r="AB7178">
        <v>286.77</v>
      </c>
      <c r="AC7178">
        <f t="shared" si="232"/>
        <v>0.8621428571428571</v>
      </c>
      <c r="AD7178" s="42">
        <v>-2.5685455101416732E-2</v>
      </c>
      <c r="AF7178" s="32" t="s">
        <v>1064</v>
      </c>
      <c r="AG7178">
        <v>286.77</v>
      </c>
      <c r="AH7178">
        <f t="shared" si="233"/>
        <v>0.8621428571428571</v>
      </c>
      <c r="AI7178" s="180">
        <v>-2.5685455101416732E-2</v>
      </c>
      <c r="AJ7178" s="42">
        <f ca="1">_xlfn.NORM.INV(RAND(),VAR!$F$6,VAR!$F$7)</f>
        <v>1.8194237859049535E-2</v>
      </c>
    </row>
    <row r="7179" spans="27:36" x14ac:dyDescent="0.25">
      <c r="AA7179" s="32" t="s">
        <v>2981</v>
      </c>
      <c r="AB7179">
        <v>154</v>
      </c>
      <c r="AC7179">
        <f t="shared" si="232"/>
        <v>18.346733668341709</v>
      </c>
      <c r="AD7179" s="42">
        <v>-2.5686448184233823E-2</v>
      </c>
      <c r="AF7179" s="32" t="s">
        <v>2981</v>
      </c>
      <c r="AG7179">
        <v>154</v>
      </c>
      <c r="AH7179">
        <f t="shared" si="233"/>
        <v>18.346733668341709</v>
      </c>
      <c r="AI7179" s="180">
        <v>-2.5686448184233823E-2</v>
      </c>
      <c r="AJ7179" s="42">
        <f ca="1">_xlfn.NORM.INV(RAND(),VAR!$F$6,VAR!$F$7)</f>
        <v>-4.3807912610231044E-3</v>
      </c>
    </row>
    <row r="7180" spans="27:36" x14ac:dyDescent="0.25">
      <c r="AA7180" s="32" t="s">
        <v>6222</v>
      </c>
      <c r="AB7180">
        <v>7.96</v>
      </c>
      <c r="AC7180">
        <f t="shared" si="232"/>
        <v>-0.48744365743721829</v>
      </c>
      <c r="AD7180" s="42">
        <v>-2.5703794369644983E-2</v>
      </c>
      <c r="AF7180" s="32" t="s">
        <v>6222</v>
      </c>
      <c r="AG7180">
        <v>7.96</v>
      </c>
      <c r="AH7180">
        <f t="shared" si="233"/>
        <v>-0.48744365743721829</v>
      </c>
      <c r="AI7180" s="180">
        <v>-2.5703794369644983E-2</v>
      </c>
      <c r="AJ7180" s="42">
        <f ca="1">_xlfn.NORM.INV(RAND(),VAR!$F$6,VAR!$F$7)</f>
        <v>-8.40176366037294E-3</v>
      </c>
    </row>
    <row r="7181" spans="27:36" x14ac:dyDescent="0.25">
      <c r="AA7181" s="32" t="s">
        <v>5404</v>
      </c>
      <c r="AB7181">
        <v>15.53</v>
      </c>
      <c r="AC7181">
        <f t="shared" si="232"/>
        <v>0.95345911949685513</v>
      </c>
      <c r="AD7181" s="42">
        <v>-2.5721455457967335E-2</v>
      </c>
      <c r="AF7181" s="32" t="s">
        <v>5404</v>
      </c>
      <c r="AG7181">
        <v>15.53</v>
      </c>
      <c r="AH7181">
        <f t="shared" si="233"/>
        <v>0.95345911949685513</v>
      </c>
      <c r="AI7181" s="180">
        <v>-2.5721455457967335E-2</v>
      </c>
      <c r="AJ7181" s="42">
        <f ca="1">_xlfn.NORM.INV(RAND(),VAR!$F$6,VAR!$F$7)</f>
        <v>-4.7265979567297819E-2</v>
      </c>
    </row>
    <row r="7182" spans="27:36" x14ac:dyDescent="0.25">
      <c r="AA7182" s="32" t="s">
        <v>6330</v>
      </c>
      <c r="AB7182">
        <v>7.95</v>
      </c>
      <c r="AC7182">
        <f t="shared" si="232"/>
        <v>-0.77408354646206301</v>
      </c>
      <c r="AD7182" s="42">
        <v>-2.5735294117647078E-2</v>
      </c>
      <c r="AF7182" s="32" t="s">
        <v>6330</v>
      </c>
      <c r="AG7182">
        <v>7.95</v>
      </c>
      <c r="AH7182">
        <f t="shared" si="233"/>
        <v>-0.77408354646206301</v>
      </c>
      <c r="AI7182" s="180">
        <v>-2.5735294117647078E-2</v>
      </c>
      <c r="AJ7182" s="42">
        <f ca="1">_xlfn.NORM.INV(RAND(),VAR!$F$6,VAR!$F$7)</f>
        <v>1.0722802623333953E-3</v>
      </c>
    </row>
    <row r="7183" spans="27:36" x14ac:dyDescent="0.25">
      <c r="AA7183" s="32" t="s">
        <v>4523</v>
      </c>
      <c r="AB7183">
        <v>35.19</v>
      </c>
      <c r="AC7183">
        <f t="shared" si="232"/>
        <v>-0.15954143778361596</v>
      </c>
      <c r="AD7183" s="42">
        <v>-2.574750830564787E-2</v>
      </c>
      <c r="AF7183" s="32" t="s">
        <v>4523</v>
      </c>
      <c r="AG7183">
        <v>35.19</v>
      </c>
      <c r="AH7183">
        <f t="shared" si="233"/>
        <v>-0.15954143778361596</v>
      </c>
      <c r="AI7183" s="180">
        <v>-2.574750830564787E-2</v>
      </c>
      <c r="AJ7183" s="42">
        <f ca="1">_xlfn.NORM.INV(RAND(),VAR!$F$6,VAR!$F$7)</f>
        <v>9.0914023603219998E-3</v>
      </c>
    </row>
    <row r="7184" spans="27:36" x14ac:dyDescent="0.25">
      <c r="AA7184" s="32" t="s">
        <v>4328</v>
      </c>
      <c r="AB7184">
        <v>41.87</v>
      </c>
      <c r="AC7184">
        <f t="shared" si="232"/>
        <v>2.5816937553464498</v>
      </c>
      <c r="AD7184" s="42">
        <v>-2.5825965565379194E-2</v>
      </c>
      <c r="AF7184" s="32" t="s">
        <v>4328</v>
      </c>
      <c r="AG7184">
        <v>41.87</v>
      </c>
      <c r="AH7184">
        <f t="shared" si="233"/>
        <v>2.5816937553464498</v>
      </c>
      <c r="AI7184" s="180">
        <v>-2.5825965565379194E-2</v>
      </c>
      <c r="AJ7184" s="42">
        <f ca="1">_xlfn.NORM.INV(RAND(),VAR!$F$6,VAR!$F$7)</f>
        <v>2.2933439788382765E-2</v>
      </c>
    </row>
    <row r="7185" spans="27:36" x14ac:dyDescent="0.25">
      <c r="AA7185" s="32" t="s">
        <v>5708</v>
      </c>
      <c r="AB7185">
        <v>11.69</v>
      </c>
      <c r="AC7185">
        <f t="shared" si="232"/>
        <v>0.19285714285714262</v>
      </c>
      <c r="AD7185" s="42">
        <v>-2.5833333333333375E-2</v>
      </c>
      <c r="AF7185" s="32" t="s">
        <v>5708</v>
      </c>
      <c r="AG7185">
        <v>11.69</v>
      </c>
      <c r="AH7185">
        <f t="shared" si="233"/>
        <v>0.19285714285714262</v>
      </c>
      <c r="AI7185" s="180">
        <v>-2.5833333333333375E-2</v>
      </c>
      <c r="AJ7185" s="42">
        <f ca="1">_xlfn.NORM.INV(RAND(),VAR!$F$6,VAR!$F$7)</f>
        <v>-3.124642286720301E-2</v>
      </c>
    </row>
    <row r="7186" spans="27:36" x14ac:dyDescent="0.25">
      <c r="AA7186" s="32" t="s">
        <v>6935</v>
      </c>
      <c r="AB7186">
        <v>9.8000000000000007</v>
      </c>
      <c r="AC7186">
        <f t="shared" si="232"/>
        <v>-0.97514204545454541</v>
      </c>
      <c r="AD7186" s="42">
        <v>-2.5844930417495027E-2</v>
      </c>
      <c r="AF7186" s="32" t="s">
        <v>6935</v>
      </c>
      <c r="AG7186">
        <v>9.8000000000000007</v>
      </c>
      <c r="AH7186">
        <f t="shared" si="233"/>
        <v>-0.97514204545454541</v>
      </c>
      <c r="AI7186" s="180">
        <v>-2.5844930417495027E-2</v>
      </c>
      <c r="AJ7186" s="42">
        <f ca="1">_xlfn.NORM.INV(RAND(),VAR!$F$6,VAR!$F$7)</f>
        <v>5.1093166587592095E-3</v>
      </c>
    </row>
    <row r="7187" spans="27:36" x14ac:dyDescent="0.25">
      <c r="AA7187" s="32" t="s">
        <v>786</v>
      </c>
      <c r="AB7187">
        <v>394.24</v>
      </c>
      <c r="AC7187">
        <f t="shared" si="232"/>
        <v>2.4521891418563921</v>
      </c>
      <c r="AD7187" s="42">
        <v>-2.5870376318845478E-2</v>
      </c>
      <c r="AF7187" s="32" t="s">
        <v>786</v>
      </c>
      <c r="AG7187">
        <v>394.24</v>
      </c>
      <c r="AH7187">
        <f t="shared" si="233"/>
        <v>2.4521891418563921</v>
      </c>
      <c r="AI7187" s="180">
        <v>-2.5870376318845478E-2</v>
      </c>
      <c r="AJ7187" s="42">
        <f ca="1">_xlfn.NORM.INV(RAND(),VAR!$F$6,VAR!$F$7)</f>
        <v>-3.1479778097816456E-2</v>
      </c>
    </row>
    <row r="7188" spans="27:36" x14ac:dyDescent="0.25">
      <c r="AA7188" s="32" t="s">
        <v>3507</v>
      </c>
      <c r="AB7188">
        <v>114.2</v>
      </c>
      <c r="AC7188">
        <f t="shared" si="232"/>
        <v>37.06666666666667</v>
      </c>
      <c r="AD7188" s="42">
        <v>-2.5929716820197846E-2</v>
      </c>
      <c r="AF7188" s="32" t="s">
        <v>3507</v>
      </c>
      <c r="AG7188">
        <v>114.2</v>
      </c>
      <c r="AH7188">
        <f t="shared" si="233"/>
        <v>37.06666666666667</v>
      </c>
      <c r="AI7188" s="180">
        <v>-2.5929716820197846E-2</v>
      </c>
      <c r="AJ7188" s="42">
        <f ca="1">_xlfn.NORM.INV(RAND(),VAR!$F$6,VAR!$F$7)</f>
        <v>7.1052364919328432E-4</v>
      </c>
    </row>
    <row r="7189" spans="27:36" x14ac:dyDescent="0.25">
      <c r="AA7189" s="32" t="s">
        <v>7615</v>
      </c>
      <c r="AB7189">
        <v>3</v>
      </c>
      <c r="AC7189">
        <f t="shared" si="232"/>
        <v>-0.72375690607734811</v>
      </c>
      <c r="AD7189" s="42">
        <v>-2.5974025974025983E-2</v>
      </c>
      <c r="AF7189" s="32" t="s">
        <v>7615</v>
      </c>
      <c r="AG7189">
        <v>3</v>
      </c>
      <c r="AH7189">
        <f t="shared" si="233"/>
        <v>-0.72375690607734811</v>
      </c>
      <c r="AI7189" s="180">
        <v>-2.5974025974025983E-2</v>
      </c>
      <c r="AJ7189" s="42">
        <f ca="1">_xlfn.NORM.INV(RAND(),VAR!$F$6,VAR!$F$7)</f>
        <v>4.9133403434366207E-3</v>
      </c>
    </row>
    <row r="7190" spans="27:36" x14ac:dyDescent="0.25">
      <c r="AA7190" s="32" t="s">
        <v>6899</v>
      </c>
      <c r="AB7190">
        <v>10.86</v>
      </c>
      <c r="AC7190">
        <f t="shared" si="232"/>
        <v>0.52957746478873235</v>
      </c>
      <c r="AD7190" s="42">
        <v>-2.6008968609865568E-2</v>
      </c>
      <c r="AF7190" s="32" t="s">
        <v>6899</v>
      </c>
      <c r="AG7190">
        <v>10.86</v>
      </c>
      <c r="AH7190">
        <f t="shared" si="233"/>
        <v>0.52957746478873235</v>
      </c>
      <c r="AI7190" s="180">
        <v>-2.6008968609865568E-2</v>
      </c>
      <c r="AJ7190" s="42">
        <f ca="1">_xlfn.NORM.INV(RAND(),VAR!$F$6,VAR!$F$7)</f>
        <v>1.3139416850029197E-3</v>
      </c>
    </row>
    <row r="7191" spans="27:36" x14ac:dyDescent="0.25">
      <c r="AA7191" s="32" t="s">
        <v>6769</v>
      </c>
      <c r="AB7191">
        <v>7.1</v>
      </c>
      <c r="AC7191">
        <f t="shared" si="232"/>
        <v>-0.94262626262626259</v>
      </c>
      <c r="AD7191" s="42">
        <v>-2.6063100137174278E-2</v>
      </c>
      <c r="AF7191" s="32" t="s">
        <v>6769</v>
      </c>
      <c r="AG7191">
        <v>7.1</v>
      </c>
      <c r="AH7191">
        <f t="shared" si="233"/>
        <v>-0.94262626262626259</v>
      </c>
      <c r="AI7191" s="180">
        <v>-2.6063100137174278E-2</v>
      </c>
      <c r="AJ7191" s="42">
        <f ca="1">_xlfn.NORM.INV(RAND(),VAR!$F$6,VAR!$F$7)</f>
        <v>1.8352114859939178E-2</v>
      </c>
    </row>
    <row r="7192" spans="27:36" x14ac:dyDescent="0.25">
      <c r="AA7192" s="32" t="s">
        <v>3411</v>
      </c>
      <c r="AB7192">
        <v>123.75</v>
      </c>
      <c r="AC7192">
        <f t="shared" si="232"/>
        <v>-0.6708776595744681</v>
      </c>
      <c r="AD7192" s="42">
        <v>-2.6127331392145958E-2</v>
      </c>
      <c r="AF7192" s="32" t="s">
        <v>3411</v>
      </c>
      <c r="AG7192">
        <v>123.75</v>
      </c>
      <c r="AH7192">
        <f t="shared" si="233"/>
        <v>-0.6708776595744681</v>
      </c>
      <c r="AI7192" s="180">
        <v>-2.6127331392145958E-2</v>
      </c>
      <c r="AJ7192" s="42">
        <f ca="1">_xlfn.NORM.INV(RAND(),VAR!$F$6,VAR!$F$7)</f>
        <v>-5.0636241983755981E-3</v>
      </c>
    </row>
    <row r="7193" spans="27:36" x14ac:dyDescent="0.25">
      <c r="AA7193" s="32" t="s">
        <v>782</v>
      </c>
      <c r="AB7193">
        <v>376</v>
      </c>
      <c r="AC7193">
        <f t="shared" si="232"/>
        <v>62.087248322147651</v>
      </c>
      <c r="AD7193" s="42">
        <v>-2.613380299930057E-2</v>
      </c>
      <c r="AF7193" s="32" t="s">
        <v>782</v>
      </c>
      <c r="AG7193">
        <v>376</v>
      </c>
      <c r="AH7193">
        <f t="shared" si="233"/>
        <v>62.087248322147651</v>
      </c>
      <c r="AI7193" s="180">
        <v>-2.613380299930057E-2</v>
      </c>
      <c r="AJ7193" s="42">
        <f ca="1">_xlfn.NORM.INV(RAND(),VAR!$F$6,VAR!$F$7)</f>
        <v>4.0053884395348524E-3</v>
      </c>
    </row>
    <row r="7194" spans="27:36" x14ac:dyDescent="0.25">
      <c r="AA7194" s="32" t="s">
        <v>7113</v>
      </c>
      <c r="AB7194">
        <v>5.96</v>
      </c>
      <c r="AC7194">
        <f t="shared" si="232"/>
        <v>-0.79986568166554739</v>
      </c>
      <c r="AD7194" s="42">
        <v>-2.6143790849673221E-2</v>
      </c>
      <c r="AF7194" s="32" t="s">
        <v>7113</v>
      </c>
      <c r="AG7194">
        <v>5.96</v>
      </c>
      <c r="AH7194">
        <f t="shared" si="233"/>
        <v>-0.79986568166554739</v>
      </c>
      <c r="AI7194" s="180">
        <v>-2.6143790849673221E-2</v>
      </c>
      <c r="AJ7194" s="42">
        <f ca="1">_xlfn.NORM.INV(RAND(),VAR!$F$6,VAR!$F$7)</f>
        <v>4.0422907070729441E-3</v>
      </c>
    </row>
    <row r="7195" spans="27:36" x14ac:dyDescent="0.25">
      <c r="AA7195" s="32" t="s">
        <v>4860</v>
      </c>
      <c r="AB7195">
        <v>29.78</v>
      </c>
      <c r="AC7195">
        <f t="shared" si="232"/>
        <v>2.6405867970660148</v>
      </c>
      <c r="AD7195" s="42">
        <v>-2.6160889470241866E-2</v>
      </c>
      <c r="AF7195" s="32" t="s">
        <v>4860</v>
      </c>
      <c r="AG7195">
        <v>29.78</v>
      </c>
      <c r="AH7195">
        <f t="shared" si="233"/>
        <v>2.6405867970660148</v>
      </c>
      <c r="AI7195" s="180">
        <v>-2.6160889470241866E-2</v>
      </c>
      <c r="AJ7195" s="42">
        <f ca="1">_xlfn.NORM.INV(RAND(),VAR!$F$6,VAR!$F$7)</f>
        <v>1.8107056530916349E-2</v>
      </c>
    </row>
    <row r="7196" spans="27:36" x14ac:dyDescent="0.25">
      <c r="AA7196" s="32" t="s">
        <v>6368</v>
      </c>
      <c r="AB7196">
        <v>8.18</v>
      </c>
      <c r="AC7196">
        <f t="shared" si="232"/>
        <v>0.10094212651413192</v>
      </c>
      <c r="AD7196" s="42">
        <v>-2.6190476190476319E-2</v>
      </c>
      <c r="AF7196" s="32" t="s">
        <v>6368</v>
      </c>
      <c r="AG7196">
        <v>8.18</v>
      </c>
      <c r="AH7196">
        <f t="shared" si="233"/>
        <v>0.10094212651413192</v>
      </c>
      <c r="AI7196" s="180">
        <v>-2.6190476190476319E-2</v>
      </c>
      <c r="AJ7196" s="42">
        <f ca="1">_xlfn.NORM.INV(RAND(),VAR!$F$6,VAR!$F$7)</f>
        <v>2.2313736698996951E-2</v>
      </c>
    </row>
    <row r="7197" spans="27:36" x14ac:dyDescent="0.25">
      <c r="AA7197" s="32" t="s">
        <v>6692</v>
      </c>
      <c r="AB7197">
        <v>7.43</v>
      </c>
      <c r="AC7197">
        <f t="shared" si="232"/>
        <v>-0.73671155209071582</v>
      </c>
      <c r="AD7197" s="42">
        <v>-2.6212319790301475E-2</v>
      </c>
      <c r="AF7197" s="32" t="s">
        <v>6692</v>
      </c>
      <c r="AG7197">
        <v>7.43</v>
      </c>
      <c r="AH7197">
        <f t="shared" si="233"/>
        <v>-0.73671155209071582</v>
      </c>
      <c r="AI7197" s="180">
        <v>-2.6212319790301475E-2</v>
      </c>
      <c r="AJ7197" s="42">
        <f ca="1">_xlfn.NORM.INV(RAND(),VAR!$F$6,VAR!$F$7)</f>
        <v>1.4577137364322921E-2</v>
      </c>
    </row>
    <row r="7198" spans="27:36" x14ac:dyDescent="0.25">
      <c r="AA7198" s="32" t="s">
        <v>5099</v>
      </c>
      <c r="AB7198">
        <v>28.22</v>
      </c>
      <c r="AC7198">
        <f t="shared" si="232"/>
        <v>1.3649425287356243E-2</v>
      </c>
      <c r="AD7198" s="42">
        <v>-2.6224982746721914E-2</v>
      </c>
      <c r="AF7198" s="32" t="s">
        <v>5099</v>
      </c>
      <c r="AG7198">
        <v>28.22</v>
      </c>
      <c r="AH7198">
        <f t="shared" si="233"/>
        <v>1.3649425287356243E-2</v>
      </c>
      <c r="AI7198" s="180">
        <v>-2.6224982746721914E-2</v>
      </c>
      <c r="AJ7198" s="42">
        <f ca="1">_xlfn.NORM.INV(RAND(),VAR!$F$6,VAR!$F$7)</f>
        <v>-5.7103972405957576E-3</v>
      </c>
    </row>
    <row r="7199" spans="27:36" x14ac:dyDescent="0.25">
      <c r="AA7199" s="32" t="s">
        <v>4797</v>
      </c>
      <c r="AB7199">
        <v>27.84</v>
      </c>
      <c r="AC7199">
        <f t="shared" si="232"/>
        <v>-5.0477489768076422E-2</v>
      </c>
      <c r="AD7199" s="42">
        <v>-2.6232948583420734E-2</v>
      </c>
      <c r="AF7199" s="32" t="s">
        <v>4797</v>
      </c>
      <c r="AG7199">
        <v>27.84</v>
      </c>
      <c r="AH7199">
        <f t="shared" si="233"/>
        <v>-5.0477489768076422E-2</v>
      </c>
      <c r="AI7199" s="180">
        <v>-2.6232948583420734E-2</v>
      </c>
      <c r="AJ7199" s="42">
        <f ca="1">_xlfn.NORM.INV(RAND(),VAR!$F$6,VAR!$F$7)</f>
        <v>-5.9952077546282425E-3</v>
      </c>
    </row>
    <row r="7200" spans="27:36" x14ac:dyDescent="0.25">
      <c r="AA7200" s="32" t="s">
        <v>5084</v>
      </c>
      <c r="AB7200">
        <v>29.32</v>
      </c>
      <c r="AC7200">
        <f t="shared" si="232"/>
        <v>-0.7877054521758019</v>
      </c>
      <c r="AD7200" s="42">
        <v>-2.6237130521421403E-2</v>
      </c>
      <c r="AF7200" s="32" t="s">
        <v>5084</v>
      </c>
      <c r="AG7200">
        <v>29.32</v>
      </c>
      <c r="AH7200">
        <f t="shared" si="233"/>
        <v>-0.7877054521758019</v>
      </c>
      <c r="AI7200" s="180">
        <v>-2.6237130521421403E-2</v>
      </c>
      <c r="AJ7200" s="42">
        <f ca="1">_xlfn.NORM.INV(RAND(),VAR!$F$6,VAR!$F$7)</f>
        <v>3.1479870835284961E-4</v>
      </c>
    </row>
    <row r="7201" spans="27:36" x14ac:dyDescent="0.25">
      <c r="AA7201" s="32" t="s">
        <v>2688</v>
      </c>
      <c r="AB7201">
        <v>138.11000000000001</v>
      </c>
      <c r="AC7201">
        <f t="shared" si="232"/>
        <v>25.662162162162165</v>
      </c>
      <c r="AD7201" s="42">
        <v>-2.6297236322616935E-2</v>
      </c>
      <c r="AF7201" s="32" t="s">
        <v>2688</v>
      </c>
      <c r="AG7201">
        <v>138.11000000000001</v>
      </c>
      <c r="AH7201">
        <f t="shared" si="233"/>
        <v>25.662162162162165</v>
      </c>
      <c r="AI7201" s="180">
        <v>-2.6297236322616935E-2</v>
      </c>
      <c r="AJ7201" s="42">
        <f ca="1">_xlfn.NORM.INV(RAND(),VAR!$F$6,VAR!$F$7)</f>
        <v>8.4814473014326666E-3</v>
      </c>
    </row>
    <row r="7202" spans="27:36" x14ac:dyDescent="0.25">
      <c r="AA7202" s="32" t="s">
        <v>7363</v>
      </c>
      <c r="AB7202">
        <v>5.18</v>
      </c>
      <c r="AC7202">
        <f t="shared" si="232"/>
        <v>-0.79062247372675831</v>
      </c>
      <c r="AD7202" s="42">
        <v>-2.6315789473684292E-2</v>
      </c>
      <c r="AF7202" s="32" t="s">
        <v>7363</v>
      </c>
      <c r="AG7202">
        <v>5.18</v>
      </c>
      <c r="AH7202">
        <f t="shared" si="233"/>
        <v>-0.79062247372675831</v>
      </c>
      <c r="AI7202" s="180">
        <v>-2.6315789473684292E-2</v>
      </c>
      <c r="AJ7202" s="42">
        <f ca="1">_xlfn.NORM.INV(RAND(),VAR!$F$6,VAR!$F$7)</f>
        <v>-1.4849441554625153E-2</v>
      </c>
    </row>
    <row r="7203" spans="27:36" x14ac:dyDescent="0.25">
      <c r="AA7203" s="32" t="s">
        <v>5213</v>
      </c>
      <c r="AB7203">
        <v>24.74</v>
      </c>
      <c r="AC7203">
        <f t="shared" si="232"/>
        <v>8.5891472868217047</v>
      </c>
      <c r="AD7203" s="42">
        <v>-2.6367571822117353E-2</v>
      </c>
      <c r="AF7203" s="32" t="s">
        <v>5213</v>
      </c>
      <c r="AG7203">
        <v>24.74</v>
      </c>
      <c r="AH7203">
        <f t="shared" si="233"/>
        <v>8.5891472868217047</v>
      </c>
      <c r="AI7203" s="180">
        <v>-2.6367571822117353E-2</v>
      </c>
      <c r="AJ7203" s="42">
        <f ca="1">_xlfn.NORM.INV(RAND(),VAR!$F$6,VAR!$F$7)</f>
        <v>2.9890025178751282E-2</v>
      </c>
    </row>
    <row r="7204" spans="27:36" x14ac:dyDescent="0.25">
      <c r="AA7204" s="32" t="s">
        <v>7725</v>
      </c>
      <c r="AB7204">
        <v>2.58</v>
      </c>
      <c r="AC7204">
        <f t="shared" si="232"/>
        <v>-0.9839432412247946</v>
      </c>
      <c r="AD7204" s="42">
        <v>-2.6415094339622636E-2</v>
      </c>
      <c r="AF7204" s="32" t="s">
        <v>7725</v>
      </c>
      <c r="AG7204">
        <v>2.58</v>
      </c>
      <c r="AH7204">
        <f t="shared" si="233"/>
        <v>-0.9839432412247946</v>
      </c>
      <c r="AI7204" s="180">
        <v>-2.6415094339622636E-2</v>
      </c>
      <c r="AJ7204" s="42">
        <f ca="1">_xlfn.NORM.INV(RAND(),VAR!$F$6,VAR!$F$7)</f>
        <v>-2.1641136759727116E-2</v>
      </c>
    </row>
    <row r="7205" spans="27:36" x14ac:dyDescent="0.25">
      <c r="AA7205" s="32" t="s">
        <v>2543</v>
      </c>
      <c r="AB7205">
        <v>160.68</v>
      </c>
      <c r="AC7205">
        <f t="shared" si="232"/>
        <v>4.7406216505894969</v>
      </c>
      <c r="AD7205" s="42">
        <v>-2.641783809985454E-2</v>
      </c>
      <c r="AF7205" s="32" t="s">
        <v>2543</v>
      </c>
      <c r="AG7205">
        <v>160.68</v>
      </c>
      <c r="AH7205">
        <f t="shared" si="233"/>
        <v>4.7406216505894969</v>
      </c>
      <c r="AI7205" s="180">
        <v>-2.641783809985454E-2</v>
      </c>
      <c r="AJ7205" s="42">
        <f ca="1">_xlfn.NORM.INV(RAND(),VAR!$F$6,VAR!$F$7)</f>
        <v>2.4525383406878602E-2</v>
      </c>
    </row>
    <row r="7206" spans="27:36" x14ac:dyDescent="0.25">
      <c r="AA7206" s="32" t="s">
        <v>4887</v>
      </c>
      <c r="AB7206">
        <v>27.99</v>
      </c>
      <c r="AC7206">
        <f t="shared" si="232"/>
        <v>-0.9092088617859807</v>
      </c>
      <c r="AD7206" s="42">
        <v>-2.6434782608695695E-2</v>
      </c>
      <c r="AF7206" s="32" t="s">
        <v>4887</v>
      </c>
      <c r="AG7206">
        <v>27.99</v>
      </c>
      <c r="AH7206">
        <f t="shared" si="233"/>
        <v>-0.9092088617859807</v>
      </c>
      <c r="AI7206" s="180">
        <v>-2.6434782608695695E-2</v>
      </c>
      <c r="AJ7206" s="42">
        <f ca="1">_xlfn.NORM.INV(RAND(),VAR!$F$6,VAR!$F$7)</f>
        <v>-2.4163399369084342E-2</v>
      </c>
    </row>
    <row r="7207" spans="27:36" x14ac:dyDescent="0.25">
      <c r="AA7207" s="32" t="s">
        <v>1006</v>
      </c>
      <c r="AB7207">
        <v>308.29000000000002</v>
      </c>
      <c r="AC7207">
        <f t="shared" si="232"/>
        <v>7.5541065482796892</v>
      </c>
      <c r="AD7207" s="42">
        <v>-2.64628793381122E-2</v>
      </c>
      <c r="AF7207" s="32" t="s">
        <v>1006</v>
      </c>
      <c r="AG7207">
        <v>308.29000000000002</v>
      </c>
      <c r="AH7207">
        <f t="shared" si="233"/>
        <v>7.5541065482796892</v>
      </c>
      <c r="AI7207" s="180">
        <v>-2.64628793381122E-2</v>
      </c>
      <c r="AJ7207" s="42">
        <f ca="1">_xlfn.NORM.INV(RAND(),VAR!$F$6,VAR!$F$7)</f>
        <v>-5.7820121985226857E-3</v>
      </c>
    </row>
    <row r="7208" spans="27:36" x14ac:dyDescent="0.25">
      <c r="AA7208" s="32" t="s">
        <v>4382</v>
      </c>
      <c r="AB7208">
        <v>36.04</v>
      </c>
      <c r="AC7208">
        <f t="shared" si="232"/>
        <v>5.129251700680272</v>
      </c>
      <c r="AD7208" s="42">
        <v>-2.6472177201512848E-2</v>
      </c>
      <c r="AF7208" s="32" t="s">
        <v>4382</v>
      </c>
      <c r="AG7208">
        <v>36.04</v>
      </c>
      <c r="AH7208">
        <f t="shared" si="233"/>
        <v>5.129251700680272</v>
      </c>
      <c r="AI7208" s="180">
        <v>-2.6472177201512848E-2</v>
      </c>
      <c r="AJ7208" s="42">
        <f ca="1">_xlfn.NORM.INV(RAND(),VAR!$F$6,VAR!$F$7)</f>
        <v>1.0975457187122707E-2</v>
      </c>
    </row>
    <row r="7209" spans="27:36" x14ac:dyDescent="0.25">
      <c r="AA7209" s="32" t="s">
        <v>7319</v>
      </c>
      <c r="AB7209">
        <v>5.88</v>
      </c>
      <c r="AC7209">
        <f t="shared" si="232"/>
        <v>-0.407258064516129</v>
      </c>
      <c r="AD7209" s="42">
        <v>-2.6490066225165587E-2</v>
      </c>
      <c r="AF7209" s="32" t="s">
        <v>7319</v>
      </c>
      <c r="AG7209">
        <v>5.88</v>
      </c>
      <c r="AH7209">
        <f t="shared" si="233"/>
        <v>-0.407258064516129</v>
      </c>
      <c r="AI7209" s="180">
        <v>-2.6490066225165587E-2</v>
      </c>
      <c r="AJ7209" s="42">
        <f ca="1">_xlfn.NORM.INV(RAND(),VAR!$F$6,VAR!$F$7)</f>
        <v>3.7826231118438898E-3</v>
      </c>
    </row>
    <row r="7210" spans="27:36" x14ac:dyDescent="0.25">
      <c r="AA7210" s="32" t="s">
        <v>5602</v>
      </c>
      <c r="AB7210">
        <v>9.92</v>
      </c>
      <c r="AC7210">
        <f t="shared" si="232"/>
        <v>-9.9818511796733178E-2</v>
      </c>
      <c r="AD7210" s="42">
        <v>-2.6496565260058835E-2</v>
      </c>
      <c r="AF7210" s="32" t="s">
        <v>5602</v>
      </c>
      <c r="AG7210">
        <v>9.92</v>
      </c>
      <c r="AH7210">
        <f t="shared" si="233"/>
        <v>-9.9818511796733178E-2</v>
      </c>
      <c r="AI7210" s="180">
        <v>-2.6496565260058835E-2</v>
      </c>
      <c r="AJ7210" s="42">
        <f ca="1">_xlfn.NORM.INV(RAND(),VAR!$F$6,VAR!$F$7)</f>
        <v>-5.8089042605539515E-2</v>
      </c>
    </row>
    <row r="7211" spans="27:36" x14ac:dyDescent="0.25">
      <c r="AA7211" s="32" t="s">
        <v>5686</v>
      </c>
      <c r="AB7211">
        <v>11.02</v>
      </c>
      <c r="AC7211">
        <f t="shared" si="232"/>
        <v>-0.6768328445747801</v>
      </c>
      <c r="AD7211" s="42">
        <v>-2.6501766784452374E-2</v>
      </c>
      <c r="AF7211" s="32" t="s">
        <v>5686</v>
      </c>
      <c r="AG7211">
        <v>11.02</v>
      </c>
      <c r="AH7211">
        <f t="shared" si="233"/>
        <v>-0.6768328445747801</v>
      </c>
      <c r="AI7211" s="180">
        <v>-2.6501766784452374E-2</v>
      </c>
      <c r="AJ7211" s="42">
        <f ca="1">_xlfn.NORM.INV(RAND(),VAR!$F$6,VAR!$F$7)</f>
        <v>1.3511117649815278E-2</v>
      </c>
    </row>
    <row r="7212" spans="27:36" x14ac:dyDescent="0.25">
      <c r="AA7212" s="32" t="s">
        <v>4587</v>
      </c>
      <c r="AB7212">
        <v>34.1</v>
      </c>
      <c r="AC7212">
        <f t="shared" si="232"/>
        <v>0.16302864938608463</v>
      </c>
      <c r="AD7212" s="42">
        <v>-2.6548672566371723E-2</v>
      </c>
      <c r="AF7212" s="32" t="s">
        <v>4587</v>
      </c>
      <c r="AG7212">
        <v>34.1</v>
      </c>
      <c r="AH7212">
        <f t="shared" si="233"/>
        <v>0.16302864938608463</v>
      </c>
      <c r="AI7212" s="180">
        <v>-2.6548672566371723E-2</v>
      </c>
      <c r="AJ7212" s="42">
        <f ca="1">_xlfn.NORM.INV(RAND(),VAR!$F$6,VAR!$F$7)</f>
        <v>6.0724271751913571E-3</v>
      </c>
    </row>
    <row r="7213" spans="27:36" x14ac:dyDescent="0.25">
      <c r="AA7213" s="32" t="s">
        <v>5171</v>
      </c>
      <c r="AB7213">
        <v>29.32</v>
      </c>
      <c r="AC7213">
        <f t="shared" si="232"/>
        <v>-0.85611228345683865</v>
      </c>
      <c r="AD7213" s="42">
        <v>-2.6560424966799445E-2</v>
      </c>
      <c r="AF7213" s="32" t="s">
        <v>5171</v>
      </c>
      <c r="AG7213">
        <v>29.32</v>
      </c>
      <c r="AH7213">
        <f t="shared" si="233"/>
        <v>-0.85611228345683865</v>
      </c>
      <c r="AI7213" s="180">
        <v>-2.6560424966799445E-2</v>
      </c>
      <c r="AJ7213" s="42">
        <f ca="1">_xlfn.NORM.INV(RAND(),VAR!$F$6,VAR!$F$7)</f>
        <v>1.2438154150000772E-2</v>
      </c>
    </row>
    <row r="7214" spans="27:36" x14ac:dyDescent="0.25">
      <c r="AA7214" s="32" t="s">
        <v>2062</v>
      </c>
      <c r="AB7214">
        <v>203.77</v>
      </c>
      <c r="AC7214">
        <f t="shared" si="232"/>
        <v>9.301820020222447</v>
      </c>
      <c r="AD7214" s="42">
        <v>-2.6560932498925105E-2</v>
      </c>
      <c r="AF7214" s="32" t="s">
        <v>2062</v>
      </c>
      <c r="AG7214">
        <v>203.77</v>
      </c>
      <c r="AH7214">
        <f t="shared" si="233"/>
        <v>9.301820020222447</v>
      </c>
      <c r="AI7214" s="180">
        <v>-2.6560932498925105E-2</v>
      </c>
      <c r="AJ7214" s="42">
        <f ca="1">_xlfn.NORM.INV(RAND(),VAR!$F$6,VAR!$F$7)</f>
        <v>-1.8647011771196022E-2</v>
      </c>
    </row>
    <row r="7215" spans="27:36" x14ac:dyDescent="0.25">
      <c r="AA7215" s="32" t="s">
        <v>5306</v>
      </c>
      <c r="AB7215">
        <v>19.78</v>
      </c>
      <c r="AC7215">
        <f t="shared" si="232"/>
        <v>1.3547619047619048</v>
      </c>
      <c r="AD7215" s="42">
        <v>-2.6574803149606252E-2</v>
      </c>
      <c r="AF7215" s="32" t="s">
        <v>5306</v>
      </c>
      <c r="AG7215">
        <v>19.78</v>
      </c>
      <c r="AH7215">
        <f t="shared" si="233"/>
        <v>1.3547619047619048</v>
      </c>
      <c r="AI7215" s="180">
        <v>-2.6574803149606252E-2</v>
      </c>
      <c r="AJ7215" s="42">
        <f ca="1">_xlfn.NORM.INV(RAND(),VAR!$F$6,VAR!$F$7)</f>
        <v>-1.2902175130379324E-3</v>
      </c>
    </row>
    <row r="7216" spans="27:36" x14ac:dyDescent="0.25">
      <c r="AA7216" s="32" t="s">
        <v>6611</v>
      </c>
      <c r="AB7216">
        <v>8.4</v>
      </c>
      <c r="AC7216">
        <f t="shared" si="232"/>
        <v>0.15068493150684947</v>
      </c>
      <c r="AD7216" s="42">
        <v>-2.665121668597914E-2</v>
      </c>
      <c r="AF7216" s="32" t="s">
        <v>6611</v>
      </c>
      <c r="AG7216">
        <v>8.4</v>
      </c>
      <c r="AH7216">
        <f t="shared" si="233"/>
        <v>0.15068493150684947</v>
      </c>
      <c r="AI7216" s="180">
        <v>-2.665121668597914E-2</v>
      </c>
      <c r="AJ7216" s="42">
        <f ca="1">_xlfn.NORM.INV(RAND(),VAR!$F$6,VAR!$F$7)</f>
        <v>-1.9138072862169522E-2</v>
      </c>
    </row>
    <row r="7217" spans="27:36" x14ac:dyDescent="0.25">
      <c r="AA7217" s="32" t="s">
        <v>5982</v>
      </c>
      <c r="AB7217">
        <v>7.3</v>
      </c>
      <c r="AC7217">
        <f t="shared" si="232"/>
        <v>5.3391053391053322E-2</v>
      </c>
      <c r="AD7217" s="42">
        <v>-2.6666666666666727E-2</v>
      </c>
      <c r="AF7217" s="32" t="s">
        <v>5982</v>
      </c>
      <c r="AG7217">
        <v>7.3</v>
      </c>
      <c r="AH7217">
        <f t="shared" si="233"/>
        <v>5.3391053391053322E-2</v>
      </c>
      <c r="AI7217" s="180">
        <v>-2.6666666666666727E-2</v>
      </c>
      <c r="AJ7217" s="42">
        <f ca="1">_xlfn.NORM.INV(RAND(),VAR!$F$6,VAR!$F$7)</f>
        <v>-3.1257113141593747E-2</v>
      </c>
    </row>
    <row r="7218" spans="27:36" x14ac:dyDescent="0.25">
      <c r="AA7218" s="32" t="s">
        <v>7089</v>
      </c>
      <c r="AB7218">
        <v>6.93</v>
      </c>
      <c r="AC7218">
        <f t="shared" si="232"/>
        <v>-0.77572815533980588</v>
      </c>
      <c r="AD7218" s="42">
        <v>-2.6685393258427004E-2</v>
      </c>
      <c r="AF7218" s="32" t="s">
        <v>7089</v>
      </c>
      <c r="AG7218">
        <v>6.93</v>
      </c>
      <c r="AH7218">
        <f t="shared" si="233"/>
        <v>-0.77572815533980588</v>
      </c>
      <c r="AI7218" s="180">
        <v>-2.6685393258427004E-2</v>
      </c>
      <c r="AJ7218" s="42">
        <f ca="1">_xlfn.NORM.INV(RAND(),VAR!$F$6,VAR!$F$7)</f>
        <v>3.4631191651892684E-2</v>
      </c>
    </row>
    <row r="7219" spans="27:36" x14ac:dyDescent="0.25">
      <c r="AA7219" s="32" t="s">
        <v>4455</v>
      </c>
      <c r="AB7219">
        <v>30.9</v>
      </c>
      <c r="AC7219">
        <f t="shared" si="232"/>
        <v>-0.33491175204476975</v>
      </c>
      <c r="AD7219" s="42">
        <v>-2.6771653543307128E-2</v>
      </c>
      <c r="AF7219" s="32" t="s">
        <v>4455</v>
      </c>
      <c r="AG7219">
        <v>30.9</v>
      </c>
      <c r="AH7219">
        <f t="shared" si="233"/>
        <v>-0.33491175204476975</v>
      </c>
      <c r="AI7219" s="180">
        <v>-2.6771653543307128E-2</v>
      </c>
      <c r="AJ7219" s="42">
        <f ca="1">_xlfn.NORM.INV(RAND(),VAR!$F$6,VAR!$F$7)</f>
        <v>-5.8794841717176079E-3</v>
      </c>
    </row>
    <row r="7220" spans="27:36" x14ac:dyDescent="0.25">
      <c r="AA7220" s="32" t="s">
        <v>4266</v>
      </c>
      <c r="AB7220">
        <v>46.46</v>
      </c>
      <c r="AC7220">
        <f t="shared" si="232"/>
        <v>17.291338582677167</v>
      </c>
      <c r="AD7220" s="42">
        <v>-2.6811897779639771E-2</v>
      </c>
      <c r="AF7220" s="32" t="s">
        <v>4266</v>
      </c>
      <c r="AG7220">
        <v>46.46</v>
      </c>
      <c r="AH7220">
        <f t="shared" si="233"/>
        <v>17.291338582677167</v>
      </c>
      <c r="AI7220" s="180">
        <v>-2.6811897779639771E-2</v>
      </c>
      <c r="AJ7220" s="42">
        <f ca="1">_xlfn.NORM.INV(RAND(),VAR!$F$6,VAR!$F$7)</f>
        <v>-9.8355865983084465E-3</v>
      </c>
    </row>
    <row r="7221" spans="27:36" x14ac:dyDescent="0.25">
      <c r="AA7221" s="32" t="s">
        <v>7747</v>
      </c>
      <c r="AB7221">
        <v>2.54</v>
      </c>
      <c r="AC7221">
        <f t="shared" si="232"/>
        <v>-0.99324863112008932</v>
      </c>
      <c r="AD7221" s="42">
        <v>-2.6819923371647403E-2</v>
      </c>
      <c r="AF7221" s="32" t="s">
        <v>7747</v>
      </c>
      <c r="AG7221">
        <v>2.54</v>
      </c>
      <c r="AH7221">
        <f t="shared" si="233"/>
        <v>-0.99324863112008932</v>
      </c>
      <c r="AI7221" s="180">
        <v>-2.6819923371647403E-2</v>
      </c>
      <c r="AJ7221" s="42">
        <f ca="1">_xlfn.NORM.INV(RAND(),VAR!$F$6,VAR!$F$7)</f>
        <v>2.254701310536535E-2</v>
      </c>
    </row>
    <row r="7222" spans="27:36" x14ac:dyDescent="0.25">
      <c r="AA7222" s="32" t="s">
        <v>841</v>
      </c>
      <c r="AB7222">
        <v>376.22</v>
      </c>
      <c r="AC7222">
        <f t="shared" si="232"/>
        <v>50.964088397790057</v>
      </c>
      <c r="AD7222" s="42">
        <v>-2.6849456802897076E-2</v>
      </c>
      <c r="AF7222" s="32" t="s">
        <v>841</v>
      </c>
      <c r="AG7222">
        <v>376.22</v>
      </c>
      <c r="AH7222">
        <f t="shared" si="233"/>
        <v>50.964088397790057</v>
      </c>
      <c r="AI7222" s="180">
        <v>-2.6849456802897076E-2</v>
      </c>
      <c r="AJ7222" s="42">
        <f ca="1">_xlfn.NORM.INV(RAND(),VAR!$F$6,VAR!$F$7)</f>
        <v>-3.1138218718567656E-2</v>
      </c>
    </row>
    <row r="7223" spans="27:36" x14ac:dyDescent="0.25">
      <c r="AA7223" s="32" t="s">
        <v>7025</v>
      </c>
      <c r="AB7223">
        <v>7.24</v>
      </c>
      <c r="AC7223">
        <f t="shared" si="232"/>
        <v>-0.94736842105263153</v>
      </c>
      <c r="AD7223" s="42">
        <v>-2.6881720430107503E-2</v>
      </c>
      <c r="AF7223" s="32" t="s">
        <v>7025</v>
      </c>
      <c r="AG7223">
        <v>7.24</v>
      </c>
      <c r="AH7223">
        <f t="shared" si="233"/>
        <v>-0.94736842105263153</v>
      </c>
      <c r="AI7223" s="180">
        <v>-2.6881720430107503E-2</v>
      </c>
      <c r="AJ7223" s="42">
        <f ca="1">_xlfn.NORM.INV(RAND(),VAR!$F$6,VAR!$F$7)</f>
        <v>8.8357621501064677E-3</v>
      </c>
    </row>
    <row r="7224" spans="27:36" x14ac:dyDescent="0.25">
      <c r="AA7224" s="32" t="s">
        <v>2713</v>
      </c>
      <c r="AB7224">
        <v>137.56</v>
      </c>
      <c r="AC7224">
        <f t="shared" si="232"/>
        <v>1.0037873270211213</v>
      </c>
      <c r="AD7224" s="42">
        <v>-2.6881720430107614E-2</v>
      </c>
      <c r="AF7224" s="32" t="s">
        <v>2713</v>
      </c>
      <c r="AG7224">
        <v>137.56</v>
      </c>
      <c r="AH7224">
        <f t="shared" si="233"/>
        <v>1.0037873270211213</v>
      </c>
      <c r="AI7224" s="180">
        <v>-2.6881720430107614E-2</v>
      </c>
      <c r="AJ7224" s="42">
        <f ca="1">_xlfn.NORM.INV(RAND(),VAR!$F$6,VAR!$F$7)</f>
        <v>5.7419624496638727E-3</v>
      </c>
    </row>
    <row r="7225" spans="27:36" x14ac:dyDescent="0.25">
      <c r="AA7225" s="32" t="s">
        <v>4032</v>
      </c>
      <c r="AB7225">
        <v>68.650000000000006</v>
      </c>
      <c r="AC7225">
        <f t="shared" si="232"/>
        <v>0.93926553672316415</v>
      </c>
      <c r="AD7225" s="42">
        <v>-2.6931254429482521E-2</v>
      </c>
      <c r="AF7225" s="32" t="s">
        <v>4032</v>
      </c>
      <c r="AG7225">
        <v>68.650000000000006</v>
      </c>
      <c r="AH7225">
        <f t="shared" si="233"/>
        <v>0.93926553672316415</v>
      </c>
      <c r="AI7225" s="180">
        <v>-2.6931254429482521E-2</v>
      </c>
      <c r="AJ7225" s="42">
        <f ca="1">_xlfn.NORM.INV(RAND(),VAR!$F$6,VAR!$F$7)</f>
        <v>-3.1050649785101556E-2</v>
      </c>
    </row>
    <row r="7226" spans="27:36" x14ac:dyDescent="0.25">
      <c r="AA7226" s="32" t="s">
        <v>4538</v>
      </c>
      <c r="AB7226">
        <v>35.4</v>
      </c>
      <c r="AC7226">
        <f t="shared" si="232"/>
        <v>-0.72547499030632023</v>
      </c>
      <c r="AD7226" s="42">
        <v>-2.6937877954920419E-2</v>
      </c>
      <c r="AF7226" s="32" t="s">
        <v>4538</v>
      </c>
      <c r="AG7226">
        <v>35.4</v>
      </c>
      <c r="AH7226">
        <f t="shared" si="233"/>
        <v>-0.72547499030632023</v>
      </c>
      <c r="AI7226" s="180">
        <v>-2.6937877954920419E-2</v>
      </c>
      <c r="AJ7226" s="42">
        <f ca="1">_xlfn.NORM.INV(RAND(),VAR!$F$6,VAR!$F$7)</f>
        <v>2.7320107526190004E-2</v>
      </c>
    </row>
    <row r="7227" spans="27:36" x14ac:dyDescent="0.25">
      <c r="AA7227" s="32" t="s">
        <v>2707</v>
      </c>
      <c r="AB7227">
        <v>128.94999999999999</v>
      </c>
      <c r="AC7227">
        <f t="shared" si="232"/>
        <v>3.5198037153873107</v>
      </c>
      <c r="AD7227" s="42">
        <v>-2.693932991246617E-2</v>
      </c>
      <c r="AF7227" s="32" t="s">
        <v>2707</v>
      </c>
      <c r="AG7227">
        <v>128.94999999999999</v>
      </c>
      <c r="AH7227">
        <f t="shared" si="233"/>
        <v>3.5198037153873107</v>
      </c>
      <c r="AI7227" s="180">
        <v>-2.693932991246617E-2</v>
      </c>
      <c r="AJ7227" s="42">
        <f ca="1">_xlfn.NORM.INV(RAND(),VAR!$F$6,VAR!$F$7)</f>
        <v>3.8283412114765054E-2</v>
      </c>
    </row>
    <row r="7228" spans="27:36" x14ac:dyDescent="0.25">
      <c r="AA7228" s="32" t="s">
        <v>5170</v>
      </c>
      <c r="AB7228">
        <v>28.53</v>
      </c>
      <c r="AC7228">
        <f t="shared" si="232"/>
        <v>7.7784615384615385</v>
      </c>
      <c r="AD7228" s="42">
        <v>-2.6944065484311053E-2</v>
      </c>
      <c r="AF7228" s="32" t="s">
        <v>5170</v>
      </c>
      <c r="AG7228">
        <v>28.53</v>
      </c>
      <c r="AH7228">
        <f t="shared" si="233"/>
        <v>7.7784615384615385</v>
      </c>
      <c r="AI7228" s="180">
        <v>-2.6944065484311053E-2</v>
      </c>
      <c r="AJ7228" s="42">
        <f ca="1">_xlfn.NORM.INV(RAND(),VAR!$F$6,VAR!$F$7)</f>
        <v>2.2072886368658048E-2</v>
      </c>
    </row>
    <row r="7229" spans="27:36" x14ac:dyDescent="0.25">
      <c r="AA7229" s="32" t="s">
        <v>7584</v>
      </c>
      <c r="AB7229">
        <v>3.25</v>
      </c>
      <c r="AC7229">
        <f t="shared" si="232"/>
        <v>-0.57067371202113604</v>
      </c>
      <c r="AD7229" s="42">
        <v>-2.6946107784431073E-2</v>
      </c>
      <c r="AF7229" s="32" t="s">
        <v>7584</v>
      </c>
      <c r="AG7229">
        <v>3.25</v>
      </c>
      <c r="AH7229">
        <f t="shared" si="233"/>
        <v>-0.57067371202113604</v>
      </c>
      <c r="AI7229" s="180">
        <v>-2.6946107784431073E-2</v>
      </c>
      <c r="AJ7229" s="42">
        <f ca="1">_xlfn.NORM.INV(RAND(),VAR!$F$6,VAR!$F$7)</f>
        <v>8.9771434644169822E-3</v>
      </c>
    </row>
    <row r="7230" spans="27:36" x14ac:dyDescent="0.25">
      <c r="AA7230" s="32" t="s">
        <v>5863</v>
      </c>
      <c r="AB7230">
        <v>7.57</v>
      </c>
      <c r="AC7230">
        <f t="shared" si="232"/>
        <v>-0.58813928182807396</v>
      </c>
      <c r="AD7230" s="42">
        <v>-2.6992287917737778E-2</v>
      </c>
      <c r="AF7230" s="32" t="s">
        <v>5863</v>
      </c>
      <c r="AG7230">
        <v>7.57</v>
      </c>
      <c r="AH7230">
        <f t="shared" si="233"/>
        <v>-0.58813928182807396</v>
      </c>
      <c r="AI7230" s="180">
        <v>-2.6992287917737778E-2</v>
      </c>
      <c r="AJ7230" s="42">
        <f ca="1">_xlfn.NORM.INV(RAND(),VAR!$F$6,VAR!$F$7)</f>
        <v>1.430834114898771E-2</v>
      </c>
    </row>
    <row r="7231" spans="27:36" x14ac:dyDescent="0.25">
      <c r="AA7231" s="32" t="s">
        <v>5329</v>
      </c>
      <c r="AB7231">
        <v>18.38</v>
      </c>
      <c r="AC7231">
        <f t="shared" si="232"/>
        <v>-0.42000631113916065</v>
      </c>
      <c r="AD7231" s="42">
        <v>-2.6998411858126126E-2</v>
      </c>
      <c r="AF7231" s="32" t="s">
        <v>5329</v>
      </c>
      <c r="AG7231">
        <v>18.38</v>
      </c>
      <c r="AH7231">
        <f t="shared" si="233"/>
        <v>-0.42000631113916065</v>
      </c>
      <c r="AI7231" s="180">
        <v>-2.6998411858126126E-2</v>
      </c>
      <c r="AJ7231" s="42">
        <f ca="1">_xlfn.NORM.INV(RAND(),VAR!$F$6,VAR!$F$7)</f>
        <v>-4.0052078406775014E-2</v>
      </c>
    </row>
    <row r="7232" spans="27:36" x14ac:dyDescent="0.25">
      <c r="AA7232" s="32" t="s">
        <v>4477</v>
      </c>
      <c r="AB7232">
        <v>31.69</v>
      </c>
      <c r="AC7232">
        <f t="shared" si="232"/>
        <v>3.8904320987654319</v>
      </c>
      <c r="AD7232" s="42">
        <v>-2.7018728891618049E-2</v>
      </c>
      <c r="AF7232" s="32" t="s">
        <v>4477</v>
      </c>
      <c r="AG7232">
        <v>31.69</v>
      </c>
      <c r="AH7232">
        <f t="shared" si="233"/>
        <v>3.8904320987654319</v>
      </c>
      <c r="AI7232" s="180">
        <v>-2.7018728891618049E-2</v>
      </c>
      <c r="AJ7232" s="42">
        <f ca="1">_xlfn.NORM.INV(RAND(),VAR!$F$6,VAR!$F$7)</f>
        <v>9.5006859521796893E-3</v>
      </c>
    </row>
    <row r="7233" spans="27:36" x14ac:dyDescent="0.25">
      <c r="AA7233" s="32" t="s">
        <v>6764</v>
      </c>
      <c r="AB7233">
        <v>6.48</v>
      </c>
      <c r="AC7233">
        <f t="shared" si="232"/>
        <v>-0.94262440233752431</v>
      </c>
      <c r="AD7233" s="42">
        <v>-2.7027027027026973E-2</v>
      </c>
      <c r="AF7233" s="32" t="s">
        <v>6764</v>
      </c>
      <c r="AG7233">
        <v>6.48</v>
      </c>
      <c r="AH7233">
        <f t="shared" si="233"/>
        <v>-0.94262440233752431</v>
      </c>
      <c r="AI7233" s="180">
        <v>-2.7027027027026973E-2</v>
      </c>
      <c r="AJ7233" s="42">
        <f ca="1">_xlfn.NORM.INV(RAND(),VAR!$F$6,VAR!$F$7)</f>
        <v>-6.1541695641811174E-2</v>
      </c>
    </row>
    <row r="7234" spans="27:36" x14ac:dyDescent="0.25">
      <c r="AA7234" s="32" t="s">
        <v>3468</v>
      </c>
      <c r="AB7234">
        <v>112.94</v>
      </c>
      <c r="AC7234">
        <f t="shared" si="232"/>
        <v>1.859240506329114</v>
      </c>
      <c r="AD7234" s="42">
        <v>-2.7050310130944166E-2</v>
      </c>
      <c r="AF7234" s="32" t="s">
        <v>3468</v>
      </c>
      <c r="AG7234">
        <v>112.94</v>
      </c>
      <c r="AH7234">
        <f t="shared" si="233"/>
        <v>1.859240506329114</v>
      </c>
      <c r="AI7234" s="180">
        <v>-2.7050310130944166E-2</v>
      </c>
      <c r="AJ7234" s="42">
        <f ca="1">_xlfn.NORM.INV(RAND(),VAR!$F$6,VAR!$F$7)</f>
        <v>2.5292099460836838E-3</v>
      </c>
    </row>
    <row r="7235" spans="27:36" x14ac:dyDescent="0.25">
      <c r="AA7235" s="32" t="s">
        <v>4606</v>
      </c>
      <c r="AB7235">
        <v>39.5</v>
      </c>
      <c r="AC7235">
        <f t="shared" si="232"/>
        <v>0.14792211566405133</v>
      </c>
      <c r="AD7235" s="42">
        <v>-2.7093596059113323E-2</v>
      </c>
      <c r="AF7235" s="32" t="s">
        <v>4606</v>
      </c>
      <c r="AG7235">
        <v>39.5</v>
      </c>
      <c r="AH7235">
        <f t="shared" si="233"/>
        <v>0.14792211566405133</v>
      </c>
      <c r="AI7235" s="180">
        <v>-2.7093596059113323E-2</v>
      </c>
      <c r="AJ7235" s="42">
        <f ca="1">_xlfn.NORM.INV(RAND(),VAR!$F$6,VAR!$F$7)</f>
        <v>1.5114343501418725E-2</v>
      </c>
    </row>
    <row r="7236" spans="27:36" x14ac:dyDescent="0.25">
      <c r="AA7236" s="32" t="s">
        <v>5141</v>
      </c>
      <c r="AB7236">
        <v>34.409999999999997</v>
      </c>
      <c r="AC7236">
        <f t="shared" ref="AC7236:AC7299" si="234">(AB7236/AB7237)-1</f>
        <v>0.14394946808510634</v>
      </c>
      <c r="AD7236" s="42">
        <v>-2.714164546225617E-2</v>
      </c>
      <c r="AF7236" s="32" t="s">
        <v>5141</v>
      </c>
      <c r="AG7236">
        <v>34.409999999999997</v>
      </c>
      <c r="AH7236">
        <f t="shared" ref="AH7236:AH7299" si="235">(AG7236/AG7237)-1</f>
        <v>0.14394946808510634</v>
      </c>
      <c r="AI7236" s="180">
        <v>-2.714164546225617E-2</v>
      </c>
      <c r="AJ7236" s="42">
        <f ca="1">_xlfn.NORM.INV(RAND(),VAR!$F$6,VAR!$F$7)</f>
        <v>4.6191676613172403E-2</v>
      </c>
    </row>
    <row r="7237" spans="27:36" x14ac:dyDescent="0.25">
      <c r="AA7237" s="32" t="s">
        <v>4490</v>
      </c>
      <c r="AB7237">
        <v>30.08</v>
      </c>
      <c r="AC7237">
        <f t="shared" si="234"/>
        <v>-0.62272670262134711</v>
      </c>
      <c r="AD7237" s="42">
        <v>-2.7166882276843607E-2</v>
      </c>
      <c r="AF7237" s="32" t="s">
        <v>4490</v>
      </c>
      <c r="AG7237">
        <v>30.08</v>
      </c>
      <c r="AH7237">
        <f t="shared" si="235"/>
        <v>-0.62272670262134711</v>
      </c>
      <c r="AI7237" s="180">
        <v>-2.7166882276843607E-2</v>
      </c>
      <c r="AJ7237" s="42">
        <f ca="1">_xlfn.NORM.INV(RAND(),VAR!$F$6,VAR!$F$7)</f>
        <v>-1.1041903479015463E-2</v>
      </c>
    </row>
    <row r="7238" spans="27:36" x14ac:dyDescent="0.25">
      <c r="AA7238" s="32" t="s">
        <v>3804</v>
      </c>
      <c r="AB7238">
        <v>79.73</v>
      </c>
      <c r="AC7238">
        <f t="shared" si="234"/>
        <v>4.0751113940165498</v>
      </c>
      <c r="AD7238" s="42">
        <v>-2.7208394338701702E-2</v>
      </c>
      <c r="AF7238" s="32" t="s">
        <v>3804</v>
      </c>
      <c r="AG7238">
        <v>79.73</v>
      </c>
      <c r="AH7238">
        <f t="shared" si="235"/>
        <v>4.0751113940165498</v>
      </c>
      <c r="AI7238" s="180">
        <v>-2.7208394338701702E-2</v>
      </c>
      <c r="AJ7238" s="42">
        <f ca="1">_xlfn.NORM.INV(RAND(),VAR!$F$6,VAR!$F$7)</f>
        <v>-1.8968977036392182E-2</v>
      </c>
    </row>
    <row r="7239" spans="27:36" x14ac:dyDescent="0.25">
      <c r="AA7239" s="32" t="s">
        <v>5433</v>
      </c>
      <c r="AB7239">
        <v>15.71</v>
      </c>
      <c r="AC7239">
        <f t="shared" si="234"/>
        <v>1.7513134851138354</v>
      </c>
      <c r="AD7239" s="42">
        <v>-2.7244582043343568E-2</v>
      </c>
      <c r="AF7239" s="32" t="s">
        <v>5433</v>
      </c>
      <c r="AG7239">
        <v>15.71</v>
      </c>
      <c r="AH7239">
        <f t="shared" si="235"/>
        <v>1.7513134851138354</v>
      </c>
      <c r="AI7239" s="180">
        <v>-2.7244582043343568E-2</v>
      </c>
      <c r="AJ7239" s="42">
        <f ca="1">_xlfn.NORM.INV(RAND(),VAR!$F$6,VAR!$F$7)</f>
        <v>-2.8758074444712508E-3</v>
      </c>
    </row>
    <row r="7240" spans="27:36" x14ac:dyDescent="0.25">
      <c r="AA7240" s="32" t="s">
        <v>7290</v>
      </c>
      <c r="AB7240">
        <v>5.71</v>
      </c>
      <c r="AC7240">
        <f t="shared" si="234"/>
        <v>-0.35986547085201792</v>
      </c>
      <c r="AD7240" s="42">
        <v>-2.7257240204429323E-2</v>
      </c>
      <c r="AF7240" s="32" t="s">
        <v>7290</v>
      </c>
      <c r="AG7240">
        <v>5.71</v>
      </c>
      <c r="AH7240">
        <f t="shared" si="235"/>
        <v>-0.35986547085201792</v>
      </c>
      <c r="AI7240" s="180">
        <v>-2.7257240204429323E-2</v>
      </c>
      <c r="AJ7240" s="42">
        <f ca="1">_xlfn.NORM.INV(RAND(),VAR!$F$6,VAR!$F$7)</f>
        <v>-9.6676369132035131E-3</v>
      </c>
    </row>
    <row r="7241" spans="27:36" x14ac:dyDescent="0.25">
      <c r="AA7241" s="32" t="s">
        <v>6715</v>
      </c>
      <c r="AB7241">
        <v>8.92</v>
      </c>
      <c r="AC7241">
        <f t="shared" si="234"/>
        <v>-0.19349005424954802</v>
      </c>
      <c r="AD7241" s="42">
        <v>-2.7262813522355489E-2</v>
      </c>
      <c r="AF7241" s="32" t="s">
        <v>6715</v>
      </c>
      <c r="AG7241">
        <v>8.92</v>
      </c>
      <c r="AH7241">
        <f t="shared" si="235"/>
        <v>-0.19349005424954802</v>
      </c>
      <c r="AI7241" s="180">
        <v>-2.7262813522355489E-2</v>
      </c>
      <c r="AJ7241" s="42">
        <f ca="1">_xlfn.NORM.INV(RAND(),VAR!$F$6,VAR!$F$7)</f>
        <v>3.6186423549532956E-2</v>
      </c>
    </row>
    <row r="7242" spans="27:36" x14ac:dyDescent="0.25">
      <c r="AA7242" s="32" t="s">
        <v>6877</v>
      </c>
      <c r="AB7242">
        <v>11.06</v>
      </c>
      <c r="AC7242">
        <f t="shared" si="234"/>
        <v>-0.94071294559099439</v>
      </c>
      <c r="AD7242" s="42">
        <v>-2.7264731750219817E-2</v>
      </c>
      <c r="AF7242" s="32" t="s">
        <v>6877</v>
      </c>
      <c r="AG7242">
        <v>11.06</v>
      </c>
      <c r="AH7242">
        <f t="shared" si="235"/>
        <v>-0.94071294559099439</v>
      </c>
      <c r="AI7242" s="180">
        <v>-2.7264731750219817E-2</v>
      </c>
      <c r="AJ7242" s="42">
        <f ca="1">_xlfn.NORM.INV(RAND(),VAR!$F$6,VAR!$F$7)</f>
        <v>-2.9459462336179579E-2</v>
      </c>
    </row>
    <row r="7243" spans="27:36" x14ac:dyDescent="0.25">
      <c r="AA7243" s="32" t="s">
        <v>2413</v>
      </c>
      <c r="AB7243">
        <v>186.55</v>
      </c>
      <c r="AC7243">
        <f t="shared" si="234"/>
        <v>6.166730695351518</v>
      </c>
      <c r="AD7243" s="42">
        <v>-2.7270831160704945E-2</v>
      </c>
      <c r="AF7243" s="32" t="s">
        <v>2413</v>
      </c>
      <c r="AG7243">
        <v>186.55</v>
      </c>
      <c r="AH7243">
        <f t="shared" si="235"/>
        <v>6.166730695351518</v>
      </c>
      <c r="AI7243" s="180">
        <v>-2.7270831160704945E-2</v>
      </c>
      <c r="AJ7243" s="42">
        <f ca="1">_xlfn.NORM.INV(RAND(),VAR!$F$6,VAR!$F$7)</f>
        <v>-3.4321786343745789E-2</v>
      </c>
    </row>
    <row r="7244" spans="27:36" x14ac:dyDescent="0.25">
      <c r="AA7244" s="32" t="s">
        <v>5096</v>
      </c>
      <c r="AB7244">
        <v>26.03</v>
      </c>
      <c r="AC7244">
        <f t="shared" si="234"/>
        <v>3.2953795379537958</v>
      </c>
      <c r="AD7244" s="42">
        <v>-2.7279521674140494E-2</v>
      </c>
      <c r="AF7244" s="32" t="s">
        <v>5096</v>
      </c>
      <c r="AG7244">
        <v>26.03</v>
      </c>
      <c r="AH7244">
        <f t="shared" si="235"/>
        <v>3.2953795379537958</v>
      </c>
      <c r="AI7244" s="180">
        <v>-2.7279521674140494E-2</v>
      </c>
      <c r="AJ7244" s="42">
        <f ca="1">_xlfn.NORM.INV(RAND(),VAR!$F$6,VAR!$F$7)</f>
        <v>3.422433975551727E-3</v>
      </c>
    </row>
    <row r="7245" spans="27:36" x14ac:dyDescent="0.25">
      <c r="AA7245" s="32" t="s">
        <v>7267</v>
      </c>
      <c r="AB7245">
        <v>6.06</v>
      </c>
      <c r="AC7245">
        <f t="shared" si="234"/>
        <v>-0.9436750627381727</v>
      </c>
      <c r="AD7245" s="42">
        <v>-2.7287319422151013E-2</v>
      </c>
      <c r="AF7245" s="32" t="s">
        <v>7267</v>
      </c>
      <c r="AG7245">
        <v>6.06</v>
      </c>
      <c r="AH7245">
        <f t="shared" si="235"/>
        <v>-0.9436750627381727</v>
      </c>
      <c r="AI7245" s="180">
        <v>-2.7287319422151013E-2</v>
      </c>
      <c r="AJ7245" s="42">
        <f ca="1">_xlfn.NORM.INV(RAND(),VAR!$F$6,VAR!$F$7)</f>
        <v>-1.4447301296146491E-3</v>
      </c>
    </row>
    <row r="7246" spans="27:36" x14ac:dyDescent="0.25">
      <c r="AA7246" s="32" t="s">
        <v>3551</v>
      </c>
      <c r="AB7246">
        <v>107.59</v>
      </c>
      <c r="AC7246">
        <f t="shared" si="234"/>
        <v>12.136752136752138</v>
      </c>
      <c r="AD7246" s="42">
        <v>-2.7303137148539824E-2</v>
      </c>
      <c r="AF7246" s="32" t="s">
        <v>3551</v>
      </c>
      <c r="AG7246">
        <v>107.59</v>
      </c>
      <c r="AH7246">
        <f t="shared" si="235"/>
        <v>12.136752136752138</v>
      </c>
      <c r="AI7246" s="180">
        <v>-2.7303137148539824E-2</v>
      </c>
      <c r="AJ7246" s="42">
        <f ca="1">_xlfn.NORM.INV(RAND(),VAR!$F$6,VAR!$F$7)</f>
        <v>1.5997143921562044E-2</v>
      </c>
    </row>
    <row r="7247" spans="27:36" x14ac:dyDescent="0.25">
      <c r="AA7247" s="32" t="s">
        <v>6806</v>
      </c>
      <c r="AB7247">
        <v>8.19</v>
      </c>
      <c r="AC7247">
        <f t="shared" si="234"/>
        <v>-0.95895971136500302</v>
      </c>
      <c r="AD7247" s="42">
        <v>-2.7315914489311255E-2</v>
      </c>
      <c r="AF7247" s="32" t="s">
        <v>6806</v>
      </c>
      <c r="AG7247">
        <v>8.19</v>
      </c>
      <c r="AH7247">
        <f t="shared" si="235"/>
        <v>-0.95895971136500302</v>
      </c>
      <c r="AI7247" s="180">
        <v>-2.7315914489311255E-2</v>
      </c>
      <c r="AJ7247" s="42">
        <f ca="1">_xlfn.NORM.INV(RAND(),VAR!$F$6,VAR!$F$7)</f>
        <v>1.8892810357153924E-2</v>
      </c>
    </row>
    <row r="7248" spans="27:36" x14ac:dyDescent="0.25">
      <c r="AA7248" s="32" t="s">
        <v>2057</v>
      </c>
      <c r="AB7248">
        <v>199.56</v>
      </c>
      <c r="AC7248">
        <f t="shared" si="234"/>
        <v>5.8719008264462813</v>
      </c>
      <c r="AD7248" s="42">
        <v>-2.7437984307227437E-2</v>
      </c>
      <c r="AF7248" s="32" t="s">
        <v>2057</v>
      </c>
      <c r="AG7248">
        <v>199.56</v>
      </c>
      <c r="AH7248">
        <f t="shared" si="235"/>
        <v>5.8719008264462813</v>
      </c>
      <c r="AI7248" s="180">
        <v>-2.7437984307227437E-2</v>
      </c>
      <c r="AJ7248" s="42">
        <f ca="1">_xlfn.NORM.INV(RAND(),VAR!$F$6,VAR!$F$7)</f>
        <v>-1.881130211058122E-2</v>
      </c>
    </row>
    <row r="7249" spans="27:36" x14ac:dyDescent="0.25">
      <c r="AA7249" s="32" t="s">
        <v>4913</v>
      </c>
      <c r="AB7249">
        <v>29.04</v>
      </c>
      <c r="AC7249">
        <f t="shared" si="234"/>
        <v>2.9084791386271873</v>
      </c>
      <c r="AD7249" s="42">
        <v>-2.7461486939048929E-2</v>
      </c>
      <c r="AF7249" s="32" t="s">
        <v>4913</v>
      </c>
      <c r="AG7249">
        <v>29.04</v>
      </c>
      <c r="AH7249">
        <f t="shared" si="235"/>
        <v>2.9084791386271873</v>
      </c>
      <c r="AI7249" s="180">
        <v>-2.7461486939048929E-2</v>
      </c>
      <c r="AJ7249" s="42">
        <f ca="1">_xlfn.NORM.INV(RAND(),VAR!$F$6,VAR!$F$7)</f>
        <v>9.6051954264081557E-3</v>
      </c>
    </row>
    <row r="7250" spans="27:36" x14ac:dyDescent="0.25">
      <c r="AA7250" s="32" t="s">
        <v>6246</v>
      </c>
      <c r="AB7250">
        <v>7.43</v>
      </c>
      <c r="AC7250">
        <f t="shared" si="234"/>
        <v>-0.96066701958708312</v>
      </c>
      <c r="AD7250" s="42">
        <v>-2.7486910994764413E-2</v>
      </c>
      <c r="AF7250" s="32" t="s">
        <v>6246</v>
      </c>
      <c r="AG7250">
        <v>7.43</v>
      </c>
      <c r="AH7250">
        <f t="shared" si="235"/>
        <v>-0.96066701958708312</v>
      </c>
      <c r="AI7250" s="180">
        <v>-2.7486910994764413E-2</v>
      </c>
      <c r="AJ7250" s="42">
        <f ca="1">_xlfn.NORM.INV(RAND(),VAR!$F$6,VAR!$F$7)</f>
        <v>9.4501674283923153E-3</v>
      </c>
    </row>
    <row r="7251" spans="27:36" x14ac:dyDescent="0.25">
      <c r="AA7251" s="32" t="s">
        <v>2161</v>
      </c>
      <c r="AB7251">
        <v>188.9</v>
      </c>
      <c r="AC7251">
        <f t="shared" si="234"/>
        <v>0.56971912913411993</v>
      </c>
      <c r="AD7251" s="42">
        <v>-2.7541827541827546E-2</v>
      </c>
      <c r="AF7251" s="32" t="s">
        <v>2161</v>
      </c>
      <c r="AG7251">
        <v>188.9</v>
      </c>
      <c r="AH7251">
        <f t="shared" si="235"/>
        <v>0.56971912913411993</v>
      </c>
      <c r="AI7251" s="180">
        <v>-2.7541827541827546E-2</v>
      </c>
      <c r="AJ7251" s="42">
        <f ca="1">_xlfn.NORM.INV(RAND(),VAR!$F$6,VAR!$F$7)</f>
        <v>-5.6010048280719085E-3</v>
      </c>
    </row>
    <row r="7252" spans="27:36" x14ac:dyDescent="0.25">
      <c r="AA7252" s="32" t="s">
        <v>3410</v>
      </c>
      <c r="AB7252">
        <v>120.34</v>
      </c>
      <c r="AC7252">
        <f t="shared" si="234"/>
        <v>-0.16488549618320603</v>
      </c>
      <c r="AD7252" s="42">
        <v>-2.7555555555555555E-2</v>
      </c>
      <c r="AF7252" s="32" t="s">
        <v>3410</v>
      </c>
      <c r="AG7252">
        <v>120.34</v>
      </c>
      <c r="AH7252">
        <f t="shared" si="235"/>
        <v>-0.16488549618320603</v>
      </c>
      <c r="AI7252" s="180">
        <v>-2.7555555555555555E-2</v>
      </c>
      <c r="AJ7252" s="42">
        <f ca="1">_xlfn.NORM.INV(RAND(),VAR!$F$6,VAR!$F$7)</f>
        <v>-9.7042463293980203E-4</v>
      </c>
    </row>
    <row r="7253" spans="27:36" x14ac:dyDescent="0.25">
      <c r="AA7253" s="32" t="s">
        <v>3151</v>
      </c>
      <c r="AB7253">
        <v>144.1</v>
      </c>
      <c r="AC7253">
        <f t="shared" si="234"/>
        <v>14.731441048034934</v>
      </c>
      <c r="AD7253" s="42">
        <v>-2.7599703083878824E-2</v>
      </c>
      <c r="AF7253" s="32" t="s">
        <v>3151</v>
      </c>
      <c r="AG7253">
        <v>144.1</v>
      </c>
      <c r="AH7253">
        <f t="shared" si="235"/>
        <v>14.731441048034934</v>
      </c>
      <c r="AI7253" s="180">
        <v>-2.7599703083878824E-2</v>
      </c>
      <c r="AJ7253" s="42">
        <f ca="1">_xlfn.NORM.INV(RAND(),VAR!$F$6,VAR!$F$7)</f>
        <v>-1.8542983326762411E-2</v>
      </c>
    </row>
    <row r="7254" spans="27:36" x14ac:dyDescent="0.25">
      <c r="AA7254" s="32" t="s">
        <v>5796</v>
      </c>
      <c r="AB7254">
        <v>9.16</v>
      </c>
      <c r="AC7254">
        <f t="shared" si="234"/>
        <v>-0.93156007172743571</v>
      </c>
      <c r="AD7254" s="42">
        <v>-2.7600849256900206E-2</v>
      </c>
      <c r="AF7254" s="32" t="s">
        <v>5796</v>
      </c>
      <c r="AG7254">
        <v>9.16</v>
      </c>
      <c r="AH7254">
        <f t="shared" si="235"/>
        <v>-0.93156007172743571</v>
      </c>
      <c r="AI7254" s="180">
        <v>-2.7600849256900206E-2</v>
      </c>
      <c r="AJ7254" s="42">
        <f ca="1">_xlfn.NORM.INV(RAND(),VAR!$F$6,VAR!$F$7)</f>
        <v>3.8023701947006352E-3</v>
      </c>
    </row>
    <row r="7255" spans="27:36" x14ac:dyDescent="0.25">
      <c r="AA7255" s="32" t="s">
        <v>3267</v>
      </c>
      <c r="AB7255">
        <v>133.84</v>
      </c>
      <c r="AC7255">
        <f t="shared" si="234"/>
        <v>0.77224576271186463</v>
      </c>
      <c r="AD7255" s="42">
        <v>-2.7608253414704853E-2</v>
      </c>
      <c r="AF7255" s="32" t="s">
        <v>3267</v>
      </c>
      <c r="AG7255">
        <v>133.84</v>
      </c>
      <c r="AH7255">
        <f t="shared" si="235"/>
        <v>0.77224576271186463</v>
      </c>
      <c r="AI7255" s="180">
        <v>-2.7608253414704853E-2</v>
      </c>
      <c r="AJ7255" s="42">
        <f ca="1">_xlfn.NORM.INV(RAND(),VAR!$F$6,VAR!$F$7)</f>
        <v>2.0376710314924565E-2</v>
      </c>
    </row>
    <row r="7256" spans="27:36" x14ac:dyDescent="0.25">
      <c r="AA7256" s="32" t="s">
        <v>3852</v>
      </c>
      <c r="AB7256">
        <v>75.52</v>
      </c>
      <c r="AC7256">
        <f t="shared" si="234"/>
        <v>-0.49713676921028105</v>
      </c>
      <c r="AD7256" s="42">
        <v>-2.7681215398480785E-2</v>
      </c>
      <c r="AF7256" s="32" t="s">
        <v>3852</v>
      </c>
      <c r="AG7256">
        <v>75.52</v>
      </c>
      <c r="AH7256">
        <f t="shared" si="235"/>
        <v>-0.49713676921028105</v>
      </c>
      <c r="AI7256" s="180">
        <v>-2.7681215398480785E-2</v>
      </c>
      <c r="AJ7256" s="42">
        <f ca="1">_xlfn.NORM.INV(RAND(),VAR!$F$6,VAR!$F$7)</f>
        <v>1.0128297435271874E-2</v>
      </c>
    </row>
    <row r="7257" spans="27:36" x14ac:dyDescent="0.25">
      <c r="AA7257" s="32" t="s">
        <v>3332</v>
      </c>
      <c r="AB7257">
        <v>150.18</v>
      </c>
      <c r="AC7257">
        <f t="shared" si="234"/>
        <v>3.515301902398682E-2</v>
      </c>
      <c r="AD7257" s="42">
        <v>-2.7709439337045172E-2</v>
      </c>
      <c r="AF7257" s="32" t="s">
        <v>3332</v>
      </c>
      <c r="AG7257">
        <v>150.18</v>
      </c>
      <c r="AH7257">
        <f t="shared" si="235"/>
        <v>3.515301902398682E-2</v>
      </c>
      <c r="AI7257" s="180">
        <v>-2.7709439337045172E-2</v>
      </c>
      <c r="AJ7257" s="42">
        <f ca="1">_xlfn.NORM.INV(RAND(),VAR!$F$6,VAR!$F$7)</f>
        <v>1.023278831996139E-2</v>
      </c>
    </row>
    <row r="7258" spans="27:36" x14ac:dyDescent="0.25">
      <c r="AA7258" s="32" t="s">
        <v>1629</v>
      </c>
      <c r="AB7258">
        <v>145.08000000000001</v>
      </c>
      <c r="AC7258">
        <f t="shared" si="234"/>
        <v>4.3773165307635287</v>
      </c>
      <c r="AD7258" s="42">
        <v>-2.7744270205066202E-2</v>
      </c>
      <c r="AF7258" s="32" t="s">
        <v>1629</v>
      </c>
      <c r="AG7258">
        <v>145.08000000000001</v>
      </c>
      <c r="AH7258">
        <f t="shared" si="235"/>
        <v>4.3773165307635287</v>
      </c>
      <c r="AI7258" s="180">
        <v>-2.7744270205066202E-2</v>
      </c>
      <c r="AJ7258" s="42">
        <f ca="1">_xlfn.NORM.INV(RAND(),VAR!$F$6,VAR!$F$7)</f>
        <v>4.5959812561027586E-3</v>
      </c>
    </row>
    <row r="7259" spans="27:36" x14ac:dyDescent="0.25">
      <c r="AA7259" s="32" t="s">
        <v>4848</v>
      </c>
      <c r="AB7259">
        <v>26.98</v>
      </c>
      <c r="AC7259">
        <f t="shared" si="234"/>
        <v>1.7530612244897958</v>
      </c>
      <c r="AD7259" s="42">
        <v>-2.7747747747747686E-2</v>
      </c>
      <c r="AF7259" s="32" t="s">
        <v>4848</v>
      </c>
      <c r="AG7259">
        <v>26.98</v>
      </c>
      <c r="AH7259">
        <f t="shared" si="235"/>
        <v>1.7530612244897958</v>
      </c>
      <c r="AI7259" s="180">
        <v>-2.7747747747747686E-2</v>
      </c>
      <c r="AJ7259" s="42">
        <f ca="1">_xlfn.NORM.INV(RAND(),VAR!$F$6,VAR!$F$7)</f>
        <v>1.8732317981831472E-2</v>
      </c>
    </row>
    <row r="7260" spans="27:36" x14ac:dyDescent="0.25">
      <c r="AA7260" s="32" t="s">
        <v>5591</v>
      </c>
      <c r="AB7260">
        <v>9.8000000000000007</v>
      </c>
      <c r="AC7260">
        <f t="shared" si="234"/>
        <v>-0.93013972055888228</v>
      </c>
      <c r="AD7260" s="42">
        <v>-2.7777777777777679E-2</v>
      </c>
      <c r="AF7260" s="32" t="s">
        <v>5591</v>
      </c>
      <c r="AG7260">
        <v>9.8000000000000007</v>
      </c>
      <c r="AH7260">
        <f t="shared" si="235"/>
        <v>-0.93013972055888228</v>
      </c>
      <c r="AI7260" s="180">
        <v>-2.7777777777777679E-2</v>
      </c>
      <c r="AJ7260" s="42">
        <f ca="1">_xlfn.NORM.INV(RAND(),VAR!$F$6,VAR!$F$7)</f>
        <v>5.6325510484833332E-3</v>
      </c>
    </row>
    <row r="7261" spans="27:36" x14ac:dyDescent="0.25">
      <c r="AA7261" s="32" t="s">
        <v>2906</v>
      </c>
      <c r="AB7261">
        <v>140.28</v>
      </c>
      <c r="AC7261">
        <f t="shared" si="234"/>
        <v>-9.4617271201755448E-2</v>
      </c>
      <c r="AD7261" s="42">
        <v>-2.77912537251368E-2</v>
      </c>
      <c r="AF7261" s="32" t="s">
        <v>2906</v>
      </c>
      <c r="AG7261">
        <v>140.28</v>
      </c>
      <c r="AH7261">
        <f t="shared" si="235"/>
        <v>-9.4617271201755448E-2</v>
      </c>
      <c r="AI7261" s="180">
        <v>-2.77912537251368E-2</v>
      </c>
      <c r="AJ7261" s="42">
        <f ca="1">_xlfn.NORM.INV(RAND(),VAR!$F$6,VAR!$F$7)</f>
        <v>-1.4510229560687185E-2</v>
      </c>
    </row>
    <row r="7262" spans="27:36" x14ac:dyDescent="0.25">
      <c r="AA7262" s="32" t="s">
        <v>2525</v>
      </c>
      <c r="AB7262">
        <v>154.94</v>
      </c>
      <c r="AC7262">
        <f t="shared" si="234"/>
        <v>-0.14779165062427813</v>
      </c>
      <c r="AD7262" s="42">
        <v>-2.7796950492564476E-2</v>
      </c>
      <c r="AF7262" s="32" t="s">
        <v>2525</v>
      </c>
      <c r="AG7262">
        <v>154.94</v>
      </c>
      <c r="AH7262">
        <f t="shared" si="235"/>
        <v>-0.14779165062427813</v>
      </c>
      <c r="AI7262" s="180">
        <v>-2.7796950492564476E-2</v>
      </c>
      <c r="AJ7262" s="42">
        <f ca="1">_xlfn.NORM.INV(RAND(),VAR!$F$6,VAR!$F$7)</f>
        <v>1.4009280426343558E-2</v>
      </c>
    </row>
    <row r="7263" spans="27:36" x14ac:dyDescent="0.25">
      <c r="AA7263" s="32" t="s">
        <v>1293</v>
      </c>
      <c r="AB7263">
        <v>181.81</v>
      </c>
      <c r="AC7263">
        <f t="shared" si="234"/>
        <v>25.010014306151646</v>
      </c>
      <c r="AD7263" s="42">
        <v>-2.780599967916153E-2</v>
      </c>
      <c r="AF7263" s="32" t="s">
        <v>1293</v>
      </c>
      <c r="AG7263">
        <v>181.81</v>
      </c>
      <c r="AH7263">
        <f t="shared" si="235"/>
        <v>25.010014306151646</v>
      </c>
      <c r="AI7263" s="180">
        <v>-2.780599967916153E-2</v>
      </c>
      <c r="AJ7263" s="42">
        <f ca="1">_xlfn.NORM.INV(RAND(),VAR!$F$6,VAR!$F$7)</f>
        <v>1.2022187117159548E-2</v>
      </c>
    </row>
    <row r="7264" spans="27:36" x14ac:dyDescent="0.25">
      <c r="AA7264" s="32" t="s">
        <v>7168</v>
      </c>
      <c r="AB7264">
        <v>6.99</v>
      </c>
      <c r="AC7264">
        <f t="shared" si="234"/>
        <v>-0.95166643617756885</v>
      </c>
      <c r="AD7264" s="42">
        <v>-2.781641168289295E-2</v>
      </c>
      <c r="AF7264" s="32" t="s">
        <v>7168</v>
      </c>
      <c r="AG7264">
        <v>6.99</v>
      </c>
      <c r="AH7264">
        <f t="shared" si="235"/>
        <v>-0.95166643617756885</v>
      </c>
      <c r="AI7264" s="180">
        <v>-2.781641168289295E-2</v>
      </c>
      <c r="AJ7264" s="42">
        <f ca="1">_xlfn.NORM.INV(RAND(),VAR!$F$6,VAR!$F$7)</f>
        <v>-5.8616690706788212E-3</v>
      </c>
    </row>
    <row r="7265" spans="27:36" x14ac:dyDescent="0.25">
      <c r="AA7265" s="32" t="s">
        <v>3277</v>
      </c>
      <c r="AB7265">
        <v>144.62</v>
      </c>
      <c r="AC7265">
        <f t="shared" si="234"/>
        <v>20.845921450151057</v>
      </c>
      <c r="AD7265" s="42">
        <v>-2.783006184458181E-2</v>
      </c>
      <c r="AF7265" s="32" t="s">
        <v>3277</v>
      </c>
      <c r="AG7265">
        <v>144.62</v>
      </c>
      <c r="AH7265">
        <f t="shared" si="235"/>
        <v>20.845921450151057</v>
      </c>
      <c r="AI7265" s="180">
        <v>-2.783006184458181E-2</v>
      </c>
      <c r="AJ7265" s="42">
        <f ca="1">_xlfn.NORM.INV(RAND(),VAR!$F$6,VAR!$F$7)</f>
        <v>3.1801691813879143E-3</v>
      </c>
    </row>
    <row r="7266" spans="27:36" x14ac:dyDescent="0.25">
      <c r="AA7266" s="32" t="s">
        <v>6651</v>
      </c>
      <c r="AB7266">
        <v>6.62</v>
      </c>
      <c r="AC7266">
        <f t="shared" si="234"/>
        <v>-9.4391244870041024E-2</v>
      </c>
      <c r="AD7266" s="42">
        <v>-2.7900146842878004E-2</v>
      </c>
      <c r="AF7266" s="32" t="s">
        <v>6651</v>
      </c>
      <c r="AG7266">
        <v>6.62</v>
      </c>
      <c r="AH7266">
        <f t="shared" si="235"/>
        <v>-9.4391244870041024E-2</v>
      </c>
      <c r="AI7266" s="180">
        <v>-2.7900146842878004E-2</v>
      </c>
      <c r="AJ7266" s="42">
        <f ca="1">_xlfn.NORM.INV(RAND(),VAR!$F$6,VAR!$F$7)</f>
        <v>-1.3178127823907289E-2</v>
      </c>
    </row>
    <row r="7267" spans="27:36" x14ac:dyDescent="0.25">
      <c r="AA7267" s="32" t="s">
        <v>5957</v>
      </c>
      <c r="AB7267">
        <v>7.31</v>
      </c>
      <c r="AC7267">
        <f t="shared" si="234"/>
        <v>-0.95058473602379501</v>
      </c>
      <c r="AD7267" s="42">
        <v>-2.7925531914893664E-2</v>
      </c>
      <c r="AF7267" s="32" t="s">
        <v>5957</v>
      </c>
      <c r="AG7267">
        <v>7.31</v>
      </c>
      <c r="AH7267">
        <f t="shared" si="235"/>
        <v>-0.95058473602379501</v>
      </c>
      <c r="AI7267" s="180">
        <v>-2.7925531914893664E-2</v>
      </c>
      <c r="AJ7267" s="42">
        <f ca="1">_xlfn.NORM.INV(RAND(),VAR!$F$6,VAR!$F$7)</f>
        <v>4.0066435162120551E-2</v>
      </c>
    </row>
    <row r="7268" spans="27:36" x14ac:dyDescent="0.25">
      <c r="AA7268" s="32" t="s">
        <v>3080</v>
      </c>
      <c r="AB7268">
        <v>147.93</v>
      </c>
      <c r="AC7268">
        <f t="shared" si="234"/>
        <v>14.187885010266941</v>
      </c>
      <c r="AD7268" s="42">
        <v>-2.7927454330398227E-2</v>
      </c>
      <c r="AF7268" s="32" t="s">
        <v>3080</v>
      </c>
      <c r="AG7268">
        <v>147.93</v>
      </c>
      <c r="AH7268">
        <f t="shared" si="235"/>
        <v>14.187885010266941</v>
      </c>
      <c r="AI7268" s="180">
        <v>-2.7927454330398227E-2</v>
      </c>
      <c r="AJ7268" s="42">
        <f ca="1">_xlfn.NORM.INV(RAND(),VAR!$F$6,VAR!$F$7)</f>
        <v>3.9571093593384673E-3</v>
      </c>
    </row>
    <row r="7269" spans="27:36" x14ac:dyDescent="0.25">
      <c r="AA7269" s="32" t="s">
        <v>6488</v>
      </c>
      <c r="AB7269">
        <v>9.74</v>
      </c>
      <c r="AC7269">
        <f t="shared" si="234"/>
        <v>-0.7358285869270409</v>
      </c>
      <c r="AD7269" s="42">
        <v>-2.7944111776447067E-2</v>
      </c>
      <c r="AF7269" s="32" t="s">
        <v>6488</v>
      </c>
      <c r="AG7269">
        <v>9.74</v>
      </c>
      <c r="AH7269">
        <f t="shared" si="235"/>
        <v>-0.7358285869270409</v>
      </c>
      <c r="AI7269" s="180">
        <v>-2.7944111776447067E-2</v>
      </c>
      <c r="AJ7269" s="42">
        <f ca="1">_xlfn.NORM.INV(RAND(),VAR!$F$6,VAR!$F$7)</f>
        <v>7.1579843539029972E-3</v>
      </c>
    </row>
    <row r="7270" spans="27:36" x14ac:dyDescent="0.25">
      <c r="AA7270" s="32" t="s">
        <v>4598</v>
      </c>
      <c r="AB7270">
        <v>36.869999999999997</v>
      </c>
      <c r="AC7270">
        <f t="shared" si="234"/>
        <v>-0.80366366686192026</v>
      </c>
      <c r="AD7270" s="42">
        <v>-2.7946216715001415E-2</v>
      </c>
      <c r="AF7270" s="32" t="s">
        <v>4598</v>
      </c>
      <c r="AG7270">
        <v>36.869999999999997</v>
      </c>
      <c r="AH7270">
        <f t="shared" si="235"/>
        <v>-0.80366366686192026</v>
      </c>
      <c r="AI7270" s="180">
        <v>-2.7946216715001415E-2</v>
      </c>
      <c r="AJ7270" s="42">
        <f ca="1">_xlfn.NORM.INV(RAND(),VAR!$F$6,VAR!$F$7)</f>
        <v>4.0118498030160552E-3</v>
      </c>
    </row>
    <row r="7271" spans="27:36" x14ac:dyDescent="0.25">
      <c r="AA7271" s="32" t="s">
        <v>2438</v>
      </c>
      <c r="AB7271">
        <v>187.79</v>
      </c>
      <c r="AC7271">
        <f t="shared" si="234"/>
        <v>20.609896432681243</v>
      </c>
      <c r="AD7271" s="42">
        <v>-2.7951757337336347E-2</v>
      </c>
      <c r="AF7271" s="32" t="s">
        <v>2438</v>
      </c>
      <c r="AG7271">
        <v>187.79</v>
      </c>
      <c r="AH7271">
        <f t="shared" si="235"/>
        <v>20.609896432681243</v>
      </c>
      <c r="AI7271" s="180">
        <v>-2.7951757337336347E-2</v>
      </c>
      <c r="AJ7271" s="42">
        <f ca="1">_xlfn.NORM.INV(RAND(),VAR!$F$6,VAR!$F$7)</f>
        <v>-2.4757550605545142E-2</v>
      </c>
    </row>
    <row r="7272" spans="27:36" x14ac:dyDescent="0.25">
      <c r="AA7272" s="32" t="s">
        <v>6420</v>
      </c>
      <c r="AB7272">
        <v>8.69</v>
      </c>
      <c r="AC7272">
        <f t="shared" si="234"/>
        <v>-0.7303754266211604</v>
      </c>
      <c r="AD7272" s="42">
        <v>-2.7964205816554788E-2</v>
      </c>
      <c r="AF7272" s="32" t="s">
        <v>6420</v>
      </c>
      <c r="AG7272">
        <v>8.69</v>
      </c>
      <c r="AH7272">
        <f t="shared" si="235"/>
        <v>-0.7303754266211604</v>
      </c>
      <c r="AI7272" s="180">
        <v>-2.7964205816554788E-2</v>
      </c>
      <c r="AJ7272" s="42">
        <f ca="1">_xlfn.NORM.INV(RAND(),VAR!$F$6,VAR!$F$7)</f>
        <v>-2.0939027003074855E-3</v>
      </c>
    </row>
    <row r="7273" spans="27:36" x14ac:dyDescent="0.25">
      <c r="AA7273" s="32" t="s">
        <v>4968</v>
      </c>
      <c r="AB7273">
        <v>32.229999999999997</v>
      </c>
      <c r="AC7273">
        <f t="shared" si="234"/>
        <v>2.4470588235294115</v>
      </c>
      <c r="AD7273" s="42">
        <v>-2.8045838359469277E-2</v>
      </c>
      <c r="AF7273" s="32" t="s">
        <v>4968</v>
      </c>
      <c r="AG7273">
        <v>32.229999999999997</v>
      </c>
      <c r="AH7273">
        <f t="shared" si="235"/>
        <v>2.4470588235294115</v>
      </c>
      <c r="AI7273" s="180">
        <v>-2.8045838359469277E-2</v>
      </c>
      <c r="AJ7273" s="42">
        <f ca="1">_xlfn.NORM.INV(RAND(),VAR!$F$6,VAR!$F$7)</f>
        <v>-2.4024077358558056E-2</v>
      </c>
    </row>
    <row r="7274" spans="27:36" x14ac:dyDescent="0.25">
      <c r="AA7274" s="32" t="s">
        <v>5793</v>
      </c>
      <c r="AB7274">
        <v>9.35</v>
      </c>
      <c r="AC7274">
        <f t="shared" si="234"/>
        <v>-0.94342248577998311</v>
      </c>
      <c r="AD7274" s="42">
        <v>-2.8066528066527985E-2</v>
      </c>
      <c r="AF7274" s="32" t="s">
        <v>5793</v>
      </c>
      <c r="AG7274">
        <v>9.35</v>
      </c>
      <c r="AH7274">
        <f t="shared" si="235"/>
        <v>-0.94342248577998311</v>
      </c>
      <c r="AI7274" s="180">
        <v>-2.8066528066527985E-2</v>
      </c>
      <c r="AJ7274" s="42">
        <f ca="1">_xlfn.NORM.INV(RAND(),VAR!$F$6,VAR!$F$7)</f>
        <v>-1.9274227085800063E-2</v>
      </c>
    </row>
    <row r="7275" spans="27:36" x14ac:dyDescent="0.25">
      <c r="AA7275" s="32" t="s">
        <v>1448</v>
      </c>
      <c r="AB7275">
        <v>165.26</v>
      </c>
      <c r="AC7275">
        <f t="shared" si="234"/>
        <v>18.127314814814813</v>
      </c>
      <c r="AD7275" s="42">
        <v>-2.8111032698188709E-2</v>
      </c>
      <c r="AF7275" s="32" t="s">
        <v>1448</v>
      </c>
      <c r="AG7275">
        <v>165.26</v>
      </c>
      <c r="AH7275">
        <f t="shared" si="235"/>
        <v>18.127314814814813</v>
      </c>
      <c r="AI7275" s="180">
        <v>-2.8111032698188709E-2</v>
      </c>
      <c r="AJ7275" s="42">
        <f ca="1">_xlfn.NORM.INV(RAND(),VAR!$F$6,VAR!$F$7)</f>
        <v>-2.6724930395142513E-2</v>
      </c>
    </row>
    <row r="7276" spans="27:36" x14ac:dyDescent="0.25">
      <c r="AA7276" s="32" t="s">
        <v>6399</v>
      </c>
      <c r="AB7276">
        <v>8.64</v>
      </c>
      <c r="AC7276">
        <f t="shared" si="234"/>
        <v>-0.82601691502215058</v>
      </c>
      <c r="AD7276" s="42">
        <v>-2.8121484814398245E-2</v>
      </c>
      <c r="AF7276" s="32" t="s">
        <v>6399</v>
      </c>
      <c r="AG7276">
        <v>8.64</v>
      </c>
      <c r="AH7276">
        <f t="shared" si="235"/>
        <v>-0.82601691502215058</v>
      </c>
      <c r="AI7276" s="180">
        <v>-2.8121484814398245E-2</v>
      </c>
      <c r="AJ7276" s="42">
        <f ca="1">_xlfn.NORM.INV(RAND(),VAR!$F$6,VAR!$F$7)</f>
        <v>-2.6105968804827732E-2</v>
      </c>
    </row>
    <row r="7277" spans="27:36" x14ac:dyDescent="0.25">
      <c r="AA7277" s="32" t="s">
        <v>4122</v>
      </c>
      <c r="AB7277">
        <v>49.66</v>
      </c>
      <c r="AC7277">
        <f t="shared" si="234"/>
        <v>0.37372060857538036</v>
      </c>
      <c r="AD7277" s="42">
        <v>-2.8180039138943291E-2</v>
      </c>
      <c r="AF7277" s="32" t="s">
        <v>4122</v>
      </c>
      <c r="AG7277">
        <v>49.66</v>
      </c>
      <c r="AH7277">
        <f t="shared" si="235"/>
        <v>0.37372060857538036</v>
      </c>
      <c r="AI7277" s="180">
        <v>-2.8180039138943291E-2</v>
      </c>
      <c r="AJ7277" s="42">
        <f ca="1">_xlfn.NORM.INV(RAND(),VAR!$F$6,VAR!$F$7)</f>
        <v>1.6531195427171564E-2</v>
      </c>
    </row>
    <row r="7278" spans="27:36" x14ac:dyDescent="0.25">
      <c r="AA7278" s="32" t="s">
        <v>4346</v>
      </c>
      <c r="AB7278">
        <v>36.15</v>
      </c>
      <c r="AC7278">
        <f t="shared" si="234"/>
        <v>-0.27424212005621362</v>
      </c>
      <c r="AD7278" s="42">
        <v>-2.8225806451612989E-2</v>
      </c>
      <c r="AF7278" s="32" t="s">
        <v>4346</v>
      </c>
      <c r="AG7278">
        <v>36.15</v>
      </c>
      <c r="AH7278">
        <f t="shared" si="235"/>
        <v>-0.27424212005621362</v>
      </c>
      <c r="AI7278" s="180">
        <v>-2.8225806451612989E-2</v>
      </c>
      <c r="AJ7278" s="42">
        <f ca="1">_xlfn.NORM.INV(RAND(),VAR!$F$6,VAR!$F$7)</f>
        <v>-1.3339103945276271E-3</v>
      </c>
    </row>
    <row r="7279" spans="27:36" x14ac:dyDescent="0.25">
      <c r="AA7279" s="32" t="s">
        <v>4241</v>
      </c>
      <c r="AB7279">
        <v>49.81</v>
      </c>
      <c r="AC7279">
        <f t="shared" si="234"/>
        <v>5.3050632911392404</v>
      </c>
      <c r="AD7279" s="42">
        <v>-2.8287163480296473E-2</v>
      </c>
      <c r="AF7279" s="32" t="s">
        <v>4241</v>
      </c>
      <c r="AG7279">
        <v>49.81</v>
      </c>
      <c r="AH7279">
        <f t="shared" si="235"/>
        <v>5.3050632911392404</v>
      </c>
      <c r="AI7279" s="180">
        <v>-2.8287163480296473E-2</v>
      </c>
      <c r="AJ7279" s="42">
        <f ca="1">_xlfn.NORM.INV(RAND(),VAR!$F$6,VAR!$F$7)</f>
        <v>-3.1770633611499829E-2</v>
      </c>
    </row>
    <row r="7280" spans="27:36" x14ac:dyDescent="0.25">
      <c r="AA7280" s="32" t="s">
        <v>6196</v>
      </c>
      <c r="AB7280">
        <v>7.9</v>
      </c>
      <c r="AC7280">
        <f t="shared" si="234"/>
        <v>0.43897996357012747</v>
      </c>
      <c r="AD7280" s="42">
        <v>-2.8290282902829089E-2</v>
      </c>
      <c r="AF7280" s="32" t="s">
        <v>6196</v>
      </c>
      <c r="AG7280">
        <v>7.9</v>
      </c>
      <c r="AH7280">
        <f t="shared" si="235"/>
        <v>0.43897996357012747</v>
      </c>
      <c r="AI7280" s="180">
        <v>-2.8290282902829089E-2</v>
      </c>
      <c r="AJ7280" s="42">
        <f ca="1">_xlfn.NORM.INV(RAND(),VAR!$F$6,VAR!$F$7)</f>
        <v>-1.7122988527679611E-2</v>
      </c>
    </row>
    <row r="7281" spans="27:36" x14ac:dyDescent="0.25">
      <c r="AA7281" s="32" t="s">
        <v>7306</v>
      </c>
      <c r="AB7281">
        <v>5.49</v>
      </c>
      <c r="AC7281">
        <f t="shared" si="234"/>
        <v>-0.96243585357509409</v>
      </c>
      <c r="AD7281" s="42">
        <v>-2.831858407079646E-2</v>
      </c>
      <c r="AF7281" s="32" t="s">
        <v>7306</v>
      </c>
      <c r="AG7281">
        <v>5.49</v>
      </c>
      <c r="AH7281">
        <f t="shared" si="235"/>
        <v>-0.96243585357509409</v>
      </c>
      <c r="AI7281" s="180">
        <v>-2.831858407079646E-2</v>
      </c>
      <c r="AJ7281" s="42">
        <f ca="1">_xlfn.NORM.INV(RAND(),VAR!$F$6,VAR!$F$7)</f>
        <v>3.6670570073824918E-2</v>
      </c>
    </row>
    <row r="7282" spans="27:36" x14ac:dyDescent="0.25">
      <c r="AA7282" s="32" t="s">
        <v>2913</v>
      </c>
      <c r="AB7282">
        <v>146.15</v>
      </c>
      <c r="AC7282">
        <f t="shared" si="234"/>
        <v>-0.27321100004972898</v>
      </c>
      <c r="AD7282" s="42">
        <v>-2.8322584934512229E-2</v>
      </c>
      <c r="AF7282" s="32" t="s">
        <v>2913</v>
      </c>
      <c r="AG7282">
        <v>146.15</v>
      </c>
      <c r="AH7282">
        <f t="shared" si="235"/>
        <v>-0.27321100004972898</v>
      </c>
      <c r="AI7282" s="180">
        <v>-2.8322584934512229E-2</v>
      </c>
      <c r="AJ7282" s="42">
        <f ca="1">_xlfn.NORM.INV(RAND(),VAR!$F$6,VAR!$F$7)</f>
        <v>1.2650489848964023E-2</v>
      </c>
    </row>
    <row r="7283" spans="27:36" x14ac:dyDescent="0.25">
      <c r="AA7283" s="32" t="s">
        <v>1912</v>
      </c>
      <c r="AB7283">
        <v>201.09</v>
      </c>
      <c r="AC7283">
        <f t="shared" si="234"/>
        <v>4.3016082256788826</v>
      </c>
      <c r="AD7283" s="42">
        <v>-2.8362968689601864E-2</v>
      </c>
      <c r="AF7283" s="32" t="s">
        <v>1912</v>
      </c>
      <c r="AG7283">
        <v>201.09</v>
      </c>
      <c r="AH7283">
        <f t="shared" si="235"/>
        <v>4.3016082256788826</v>
      </c>
      <c r="AI7283" s="180">
        <v>-2.8362968689601864E-2</v>
      </c>
      <c r="AJ7283" s="42">
        <f ca="1">_xlfn.NORM.INV(RAND(),VAR!$F$6,VAR!$F$7)</f>
        <v>2.0091581850764265E-2</v>
      </c>
    </row>
    <row r="7284" spans="27:36" x14ac:dyDescent="0.25">
      <c r="AA7284" s="32" t="s">
        <v>4599</v>
      </c>
      <c r="AB7284">
        <v>37.93</v>
      </c>
      <c r="AC7284">
        <f t="shared" si="234"/>
        <v>0.44220532319391626</v>
      </c>
      <c r="AD7284" s="42">
        <v>-2.8432377049180335E-2</v>
      </c>
      <c r="AF7284" s="32" t="s">
        <v>4599</v>
      </c>
      <c r="AG7284">
        <v>37.93</v>
      </c>
      <c r="AH7284">
        <f t="shared" si="235"/>
        <v>0.44220532319391626</v>
      </c>
      <c r="AI7284" s="180">
        <v>-2.8432377049180335E-2</v>
      </c>
      <c r="AJ7284" s="42">
        <f ca="1">_xlfn.NORM.INV(RAND(),VAR!$F$6,VAR!$F$7)</f>
        <v>-1.1341069969283801E-2</v>
      </c>
    </row>
    <row r="7285" spans="27:36" x14ac:dyDescent="0.25">
      <c r="AA7285" s="32" t="s">
        <v>4894</v>
      </c>
      <c r="AB7285">
        <v>26.3</v>
      </c>
      <c r="AC7285">
        <f t="shared" si="234"/>
        <v>3.5344827586206895</v>
      </c>
      <c r="AD7285" s="42">
        <v>-2.8444772811230146E-2</v>
      </c>
      <c r="AF7285" s="32" t="s">
        <v>4894</v>
      </c>
      <c r="AG7285">
        <v>26.3</v>
      </c>
      <c r="AH7285">
        <f t="shared" si="235"/>
        <v>3.5344827586206895</v>
      </c>
      <c r="AI7285" s="180">
        <v>-2.8444772811230146E-2</v>
      </c>
      <c r="AJ7285" s="42">
        <f ca="1">_xlfn.NORM.INV(RAND(),VAR!$F$6,VAR!$F$7)</f>
        <v>-1.817307018191117E-2</v>
      </c>
    </row>
    <row r="7286" spans="27:36" x14ac:dyDescent="0.25">
      <c r="AA7286" s="32" t="s">
        <v>7288</v>
      </c>
      <c r="AB7286">
        <v>5.8</v>
      </c>
      <c r="AC7286">
        <f t="shared" si="234"/>
        <v>-0.8106431603003591</v>
      </c>
      <c r="AD7286" s="42">
        <v>-2.8475711892797295E-2</v>
      </c>
      <c r="AF7286" s="32" t="s">
        <v>7288</v>
      </c>
      <c r="AG7286">
        <v>5.8</v>
      </c>
      <c r="AH7286">
        <f t="shared" si="235"/>
        <v>-0.8106431603003591</v>
      </c>
      <c r="AI7286" s="180">
        <v>-2.8475711892797295E-2</v>
      </c>
      <c r="AJ7286" s="42">
        <f ca="1">_xlfn.NORM.INV(RAND(),VAR!$F$6,VAR!$F$7)</f>
        <v>-1.873327381599366E-2</v>
      </c>
    </row>
    <row r="7287" spans="27:36" x14ac:dyDescent="0.25">
      <c r="AA7287" s="32" t="s">
        <v>4812</v>
      </c>
      <c r="AB7287">
        <v>30.63</v>
      </c>
      <c r="AC7287">
        <f t="shared" si="234"/>
        <v>-0.80033896095430546</v>
      </c>
      <c r="AD7287" s="42">
        <v>-2.8544243577545259E-2</v>
      </c>
      <c r="AF7287" s="32" t="s">
        <v>4812</v>
      </c>
      <c r="AG7287">
        <v>30.63</v>
      </c>
      <c r="AH7287">
        <f t="shared" si="235"/>
        <v>-0.80033896095430546</v>
      </c>
      <c r="AI7287" s="180">
        <v>-2.8544243577545259E-2</v>
      </c>
      <c r="AJ7287" s="42">
        <f ca="1">_xlfn.NORM.INV(RAND(),VAR!$F$6,VAR!$F$7)</f>
        <v>4.6879090328089075E-2</v>
      </c>
    </row>
    <row r="7288" spans="27:36" x14ac:dyDescent="0.25">
      <c r="AA7288" s="32" t="s">
        <v>1501</v>
      </c>
      <c r="AB7288">
        <v>153.41</v>
      </c>
      <c r="AC7288">
        <f t="shared" si="234"/>
        <v>13.100183823529411</v>
      </c>
      <c r="AD7288" s="42">
        <v>-2.8558763931104347E-2</v>
      </c>
      <c r="AF7288" s="32" t="s">
        <v>1501</v>
      </c>
      <c r="AG7288">
        <v>153.41</v>
      </c>
      <c r="AH7288">
        <f t="shared" si="235"/>
        <v>13.100183823529411</v>
      </c>
      <c r="AI7288" s="180">
        <v>-2.8558763931104347E-2</v>
      </c>
      <c r="AJ7288" s="42">
        <f ca="1">_xlfn.NORM.INV(RAND(),VAR!$F$6,VAR!$F$7)</f>
        <v>-9.74313158759239E-3</v>
      </c>
    </row>
    <row r="7289" spans="27:36" x14ac:dyDescent="0.25">
      <c r="AA7289" s="32" t="s">
        <v>6843</v>
      </c>
      <c r="AB7289">
        <v>10.88</v>
      </c>
      <c r="AC7289">
        <f t="shared" si="234"/>
        <v>0.52594670406732136</v>
      </c>
      <c r="AD7289" s="42">
        <v>-2.857142857142847E-2</v>
      </c>
      <c r="AF7289" s="32" t="s">
        <v>6843</v>
      </c>
      <c r="AG7289">
        <v>10.88</v>
      </c>
      <c r="AH7289">
        <f t="shared" si="235"/>
        <v>0.52594670406732136</v>
      </c>
      <c r="AI7289" s="180">
        <v>-2.857142857142847E-2</v>
      </c>
      <c r="AJ7289" s="42">
        <f ca="1">_xlfn.NORM.INV(RAND(),VAR!$F$6,VAR!$F$7)</f>
        <v>-2.1405318952886502E-2</v>
      </c>
    </row>
    <row r="7290" spans="27:36" x14ac:dyDescent="0.25">
      <c r="AA7290" s="32" t="s">
        <v>7133</v>
      </c>
      <c r="AB7290">
        <v>7.13</v>
      </c>
      <c r="AC7290">
        <f t="shared" si="234"/>
        <v>-0.91277220455101538</v>
      </c>
      <c r="AD7290" s="42">
        <v>-2.8610354223433276E-2</v>
      </c>
      <c r="AF7290" s="32" t="s">
        <v>7133</v>
      </c>
      <c r="AG7290">
        <v>7.13</v>
      </c>
      <c r="AH7290">
        <f t="shared" si="235"/>
        <v>-0.91277220455101538</v>
      </c>
      <c r="AI7290" s="180">
        <v>-2.8610354223433276E-2</v>
      </c>
      <c r="AJ7290" s="42">
        <f ca="1">_xlfn.NORM.INV(RAND(),VAR!$F$6,VAR!$F$7)</f>
        <v>-1.2759289616995821E-2</v>
      </c>
    </row>
    <row r="7291" spans="27:36" x14ac:dyDescent="0.25">
      <c r="AA7291" s="32" t="s">
        <v>3751</v>
      </c>
      <c r="AB7291">
        <v>81.739999999999995</v>
      </c>
      <c r="AC7291">
        <f t="shared" si="234"/>
        <v>1.2127774769897131</v>
      </c>
      <c r="AD7291" s="42">
        <v>-2.8639334521687543E-2</v>
      </c>
      <c r="AF7291" s="32" t="s">
        <v>3751</v>
      </c>
      <c r="AG7291">
        <v>81.739999999999995</v>
      </c>
      <c r="AH7291">
        <f t="shared" si="235"/>
        <v>1.2127774769897131</v>
      </c>
      <c r="AI7291" s="180">
        <v>-2.8639334521687543E-2</v>
      </c>
      <c r="AJ7291" s="42">
        <f ca="1">_xlfn.NORM.INV(RAND(),VAR!$F$6,VAR!$F$7)</f>
        <v>1.5387470113182679E-2</v>
      </c>
    </row>
    <row r="7292" spans="27:36" x14ac:dyDescent="0.25">
      <c r="AA7292" s="32" t="s">
        <v>4348</v>
      </c>
      <c r="AB7292">
        <v>36.94</v>
      </c>
      <c r="AC7292">
        <f t="shared" si="234"/>
        <v>1.3247325361862803</v>
      </c>
      <c r="AD7292" s="42">
        <v>-2.8661582960820442E-2</v>
      </c>
      <c r="AF7292" s="32" t="s">
        <v>4348</v>
      </c>
      <c r="AG7292">
        <v>36.94</v>
      </c>
      <c r="AH7292">
        <f t="shared" si="235"/>
        <v>1.3247325361862803</v>
      </c>
      <c r="AI7292" s="180">
        <v>-2.8661582960820442E-2</v>
      </c>
      <c r="AJ7292" s="42">
        <f ca="1">_xlfn.NORM.INV(RAND(),VAR!$F$6,VAR!$F$7)</f>
        <v>-1.2838204421094838E-2</v>
      </c>
    </row>
    <row r="7293" spans="27:36" x14ac:dyDescent="0.25">
      <c r="AA7293" s="32" t="s">
        <v>5381</v>
      </c>
      <c r="AB7293">
        <v>15.89</v>
      </c>
      <c r="AC7293">
        <f t="shared" si="234"/>
        <v>-0.49346509403889061</v>
      </c>
      <c r="AD7293" s="42">
        <v>-2.8728606356968167E-2</v>
      </c>
      <c r="AF7293" s="32" t="s">
        <v>5381</v>
      </c>
      <c r="AG7293">
        <v>15.89</v>
      </c>
      <c r="AH7293">
        <f t="shared" si="235"/>
        <v>-0.49346509403889061</v>
      </c>
      <c r="AI7293" s="180">
        <v>-2.8728606356968167E-2</v>
      </c>
      <c r="AJ7293" s="42">
        <f ca="1">_xlfn.NORM.INV(RAND(),VAR!$F$6,VAR!$F$7)</f>
        <v>2.5192474738473674E-2</v>
      </c>
    </row>
    <row r="7294" spans="27:36" x14ac:dyDescent="0.25">
      <c r="AA7294" s="32" t="s">
        <v>5104</v>
      </c>
      <c r="AB7294">
        <v>31.37</v>
      </c>
      <c r="AC7294">
        <f t="shared" si="234"/>
        <v>0.39360284318080851</v>
      </c>
      <c r="AD7294" s="42">
        <v>-2.8792569659442657E-2</v>
      </c>
      <c r="AF7294" s="32" t="s">
        <v>5104</v>
      </c>
      <c r="AG7294">
        <v>31.37</v>
      </c>
      <c r="AH7294">
        <f t="shared" si="235"/>
        <v>0.39360284318080851</v>
      </c>
      <c r="AI7294" s="180">
        <v>-2.8792569659442657E-2</v>
      </c>
      <c r="AJ7294" s="42">
        <f ca="1">_xlfn.NORM.INV(RAND(),VAR!$F$6,VAR!$F$7)</f>
        <v>3.2418490030815109E-2</v>
      </c>
    </row>
    <row r="7295" spans="27:36" x14ac:dyDescent="0.25">
      <c r="AA7295" s="32" t="s">
        <v>5259</v>
      </c>
      <c r="AB7295">
        <v>22.51</v>
      </c>
      <c r="AC7295">
        <f t="shared" si="234"/>
        <v>8.5787234042553191</v>
      </c>
      <c r="AD7295" s="42">
        <v>-2.8904227782571068E-2</v>
      </c>
      <c r="AF7295" s="32" t="s">
        <v>5259</v>
      </c>
      <c r="AG7295">
        <v>22.51</v>
      </c>
      <c r="AH7295">
        <f t="shared" si="235"/>
        <v>8.5787234042553191</v>
      </c>
      <c r="AI7295" s="180">
        <v>-2.8904227782571068E-2</v>
      </c>
      <c r="AJ7295" s="42">
        <f ca="1">_xlfn.NORM.INV(RAND(),VAR!$F$6,VAR!$F$7)</f>
        <v>1.5740822306945026E-2</v>
      </c>
    </row>
    <row r="7296" spans="27:36" x14ac:dyDescent="0.25">
      <c r="AA7296" s="32" t="s">
        <v>7792</v>
      </c>
      <c r="AB7296">
        <v>2.35</v>
      </c>
      <c r="AC7296">
        <f t="shared" si="234"/>
        <v>-0.93575724439584473</v>
      </c>
      <c r="AD7296" s="42">
        <v>-2.8925619834710647E-2</v>
      </c>
      <c r="AF7296" s="32" t="s">
        <v>7792</v>
      </c>
      <c r="AG7296">
        <v>2.35</v>
      </c>
      <c r="AH7296">
        <f t="shared" si="235"/>
        <v>-0.93575724439584473</v>
      </c>
      <c r="AI7296" s="180">
        <v>-2.8925619834710647E-2</v>
      </c>
      <c r="AJ7296" s="42">
        <f ca="1">_xlfn.NORM.INV(RAND(),VAR!$F$6,VAR!$F$7)</f>
        <v>1.6376026752523427E-2</v>
      </c>
    </row>
    <row r="7297" spans="27:36" x14ac:dyDescent="0.25">
      <c r="AA7297" s="32" t="s">
        <v>4680</v>
      </c>
      <c r="AB7297">
        <v>36.58</v>
      </c>
      <c r="AC7297">
        <f t="shared" si="234"/>
        <v>3.7444876783398184</v>
      </c>
      <c r="AD7297" s="42">
        <v>-2.8935492434297938E-2</v>
      </c>
      <c r="AF7297" s="32" t="s">
        <v>4680</v>
      </c>
      <c r="AG7297">
        <v>36.58</v>
      </c>
      <c r="AH7297">
        <f t="shared" si="235"/>
        <v>3.7444876783398184</v>
      </c>
      <c r="AI7297" s="180">
        <v>-2.8935492434297938E-2</v>
      </c>
      <c r="AJ7297" s="42">
        <f ca="1">_xlfn.NORM.INV(RAND(),VAR!$F$6,VAR!$F$7)</f>
        <v>-1.152739353730858E-3</v>
      </c>
    </row>
    <row r="7298" spans="27:36" x14ac:dyDescent="0.25">
      <c r="AA7298" s="32" t="s">
        <v>6779</v>
      </c>
      <c r="AB7298">
        <v>7.71</v>
      </c>
      <c r="AC7298">
        <f t="shared" si="234"/>
        <v>-0.95179442290859073</v>
      </c>
      <c r="AD7298" s="42">
        <v>-2.8967254408060472E-2</v>
      </c>
      <c r="AF7298" s="32" t="s">
        <v>6779</v>
      </c>
      <c r="AG7298">
        <v>7.71</v>
      </c>
      <c r="AH7298">
        <f t="shared" si="235"/>
        <v>-0.95179442290859073</v>
      </c>
      <c r="AI7298" s="180">
        <v>-2.8967254408060472E-2</v>
      </c>
      <c r="AJ7298" s="42">
        <f ca="1">_xlfn.NORM.INV(RAND(),VAR!$F$6,VAR!$F$7)</f>
        <v>3.6405240106407749E-2</v>
      </c>
    </row>
    <row r="7299" spans="27:36" x14ac:dyDescent="0.25">
      <c r="AA7299" s="32" t="s">
        <v>1403</v>
      </c>
      <c r="AB7299">
        <v>159.94</v>
      </c>
      <c r="AC7299">
        <f t="shared" si="234"/>
        <v>0.98436724565756828</v>
      </c>
      <c r="AD7299" s="42">
        <v>-2.9018941233608597E-2</v>
      </c>
      <c r="AF7299" s="32" t="s">
        <v>1403</v>
      </c>
      <c r="AG7299">
        <v>159.94</v>
      </c>
      <c r="AH7299">
        <f t="shared" si="235"/>
        <v>0.98436724565756828</v>
      </c>
      <c r="AI7299" s="180">
        <v>-2.9018941233608597E-2</v>
      </c>
      <c r="AJ7299" s="42">
        <f ca="1">_xlfn.NORM.INV(RAND(),VAR!$F$6,VAR!$F$7)</f>
        <v>-1.7707559545096247E-2</v>
      </c>
    </row>
    <row r="7300" spans="27:36" x14ac:dyDescent="0.25">
      <c r="AA7300" s="32" t="s">
        <v>3738</v>
      </c>
      <c r="AB7300">
        <v>80.599999999999994</v>
      </c>
      <c r="AC7300">
        <f t="shared" ref="AC7300:AC7363" si="236">(AB7300/AB7301)-1</f>
        <v>-0.51597405717030997</v>
      </c>
      <c r="AD7300" s="42">
        <v>-2.9032646669076123E-2</v>
      </c>
      <c r="AF7300" s="32" t="s">
        <v>3738</v>
      </c>
      <c r="AG7300">
        <v>80.599999999999994</v>
      </c>
      <c r="AH7300">
        <f t="shared" ref="AH7300:AH7363" si="237">(AG7300/AG7301)-1</f>
        <v>-0.51597405717030997</v>
      </c>
      <c r="AI7300" s="180">
        <v>-2.9032646669076123E-2</v>
      </c>
      <c r="AJ7300" s="42">
        <f ca="1">_xlfn.NORM.INV(RAND(),VAR!$F$6,VAR!$F$7)</f>
        <v>1.9825844571268972E-2</v>
      </c>
    </row>
    <row r="7301" spans="27:36" x14ac:dyDescent="0.25">
      <c r="AA7301" s="32" t="s">
        <v>2529</v>
      </c>
      <c r="AB7301">
        <v>166.52</v>
      </c>
      <c r="AC7301">
        <f t="shared" si="236"/>
        <v>13.736283185840708</v>
      </c>
      <c r="AD7301" s="42">
        <v>-2.9151119402985093E-2</v>
      </c>
      <c r="AF7301" s="32" t="s">
        <v>2529</v>
      </c>
      <c r="AG7301">
        <v>166.52</v>
      </c>
      <c r="AH7301">
        <f t="shared" si="237"/>
        <v>13.736283185840708</v>
      </c>
      <c r="AI7301" s="180">
        <v>-2.9151119402985093E-2</v>
      </c>
      <c r="AJ7301" s="42">
        <f ca="1">_xlfn.NORM.INV(RAND(),VAR!$F$6,VAR!$F$7)</f>
        <v>1.8125016100380212E-2</v>
      </c>
    </row>
    <row r="7302" spans="27:36" x14ac:dyDescent="0.25">
      <c r="AA7302" s="32" t="s">
        <v>5620</v>
      </c>
      <c r="AB7302">
        <v>11.3</v>
      </c>
      <c r="AC7302">
        <f t="shared" si="236"/>
        <v>0.13911290322580649</v>
      </c>
      <c r="AD7302" s="42">
        <v>-2.9209621993127155E-2</v>
      </c>
      <c r="AF7302" s="32" t="s">
        <v>5620</v>
      </c>
      <c r="AG7302">
        <v>11.3</v>
      </c>
      <c r="AH7302">
        <f t="shared" si="237"/>
        <v>0.13911290322580649</v>
      </c>
      <c r="AI7302" s="180">
        <v>-2.9209621993127155E-2</v>
      </c>
      <c r="AJ7302" s="42">
        <f ca="1">_xlfn.NORM.INV(RAND(),VAR!$F$6,VAR!$F$7)</f>
        <v>4.621544993634797E-2</v>
      </c>
    </row>
    <row r="7303" spans="27:36" x14ac:dyDescent="0.25">
      <c r="AA7303" s="32" t="s">
        <v>6938</v>
      </c>
      <c r="AB7303">
        <v>9.92</v>
      </c>
      <c r="AC7303">
        <f t="shared" si="236"/>
        <v>0.37016574585635365</v>
      </c>
      <c r="AD7303" s="42">
        <v>-2.9354207436399271E-2</v>
      </c>
      <c r="AF7303" s="32" t="s">
        <v>6938</v>
      </c>
      <c r="AG7303">
        <v>9.92</v>
      </c>
      <c r="AH7303">
        <f t="shared" si="237"/>
        <v>0.37016574585635365</v>
      </c>
      <c r="AI7303" s="180">
        <v>-2.9354207436399271E-2</v>
      </c>
      <c r="AJ7303" s="42">
        <f ca="1">_xlfn.NORM.INV(RAND(),VAR!$F$6,VAR!$F$7)</f>
        <v>5.1982167292832946E-3</v>
      </c>
    </row>
    <row r="7304" spans="27:36" x14ac:dyDescent="0.25">
      <c r="AA7304" s="32" t="s">
        <v>6088</v>
      </c>
      <c r="AB7304">
        <v>7.24</v>
      </c>
      <c r="AC7304">
        <f t="shared" si="236"/>
        <v>0.1584000000000001</v>
      </c>
      <c r="AD7304" s="42">
        <v>-2.9490616621983934E-2</v>
      </c>
      <c r="AF7304" s="32" t="s">
        <v>6088</v>
      </c>
      <c r="AG7304">
        <v>7.24</v>
      </c>
      <c r="AH7304">
        <f t="shared" si="237"/>
        <v>0.1584000000000001</v>
      </c>
      <c r="AI7304" s="180">
        <v>-2.9490616621983934E-2</v>
      </c>
      <c r="AJ7304" s="42">
        <f ca="1">_xlfn.NORM.INV(RAND(),VAR!$F$6,VAR!$F$7)</f>
        <v>-1.4367359097429316E-3</v>
      </c>
    </row>
    <row r="7305" spans="27:36" x14ac:dyDescent="0.25">
      <c r="AA7305" s="32" t="s">
        <v>7269</v>
      </c>
      <c r="AB7305">
        <v>6.25</v>
      </c>
      <c r="AC7305">
        <f t="shared" si="236"/>
        <v>-0.96196908847511253</v>
      </c>
      <c r="AD7305" s="42">
        <v>-2.9503105590062195E-2</v>
      </c>
      <c r="AF7305" s="32" t="s">
        <v>7269</v>
      </c>
      <c r="AG7305">
        <v>6.25</v>
      </c>
      <c r="AH7305">
        <f t="shared" si="237"/>
        <v>-0.96196908847511253</v>
      </c>
      <c r="AI7305" s="180">
        <v>-2.9503105590062195E-2</v>
      </c>
      <c r="AJ7305" s="42">
        <f ca="1">_xlfn.NORM.INV(RAND(),VAR!$F$6,VAR!$F$7)</f>
        <v>-2.9803597668950941E-2</v>
      </c>
    </row>
    <row r="7306" spans="27:36" x14ac:dyDescent="0.25">
      <c r="AA7306" s="32" t="s">
        <v>2614</v>
      </c>
      <c r="AB7306">
        <v>164.34</v>
      </c>
      <c r="AC7306">
        <f t="shared" si="236"/>
        <v>-0.38770491803278684</v>
      </c>
      <c r="AD7306" s="42">
        <v>-2.9526396598559157E-2</v>
      </c>
      <c r="AF7306" s="32" t="s">
        <v>2614</v>
      </c>
      <c r="AG7306">
        <v>164.34</v>
      </c>
      <c r="AH7306">
        <f t="shared" si="237"/>
        <v>-0.38770491803278684</v>
      </c>
      <c r="AI7306" s="180">
        <v>-2.9526396598559157E-2</v>
      </c>
      <c r="AJ7306" s="42">
        <f ca="1">_xlfn.NORM.INV(RAND(),VAR!$F$6,VAR!$F$7)</f>
        <v>2.1038016134313286E-2</v>
      </c>
    </row>
    <row r="7307" spans="27:36" x14ac:dyDescent="0.25">
      <c r="AA7307" s="32" t="s">
        <v>1091</v>
      </c>
      <c r="AB7307">
        <v>268.39999999999998</v>
      </c>
      <c r="AC7307">
        <f t="shared" si="236"/>
        <v>20.558232931726906</v>
      </c>
      <c r="AD7307" s="42">
        <v>-2.9540441841125253E-2</v>
      </c>
      <c r="AF7307" s="32" t="s">
        <v>1091</v>
      </c>
      <c r="AG7307">
        <v>268.39999999999998</v>
      </c>
      <c r="AH7307">
        <f t="shared" si="237"/>
        <v>20.558232931726906</v>
      </c>
      <c r="AI7307" s="180">
        <v>-2.9540441841125253E-2</v>
      </c>
      <c r="AJ7307" s="42">
        <f ca="1">_xlfn.NORM.INV(RAND(),VAR!$F$6,VAR!$F$7)</f>
        <v>-7.9269903758694242E-3</v>
      </c>
    </row>
    <row r="7308" spans="27:36" x14ac:dyDescent="0.25">
      <c r="AA7308" s="32" t="s">
        <v>5659</v>
      </c>
      <c r="AB7308">
        <v>12.45</v>
      </c>
      <c r="AC7308">
        <f t="shared" si="236"/>
        <v>-0.1536369816451395</v>
      </c>
      <c r="AD7308" s="42">
        <v>-2.9618082618862118E-2</v>
      </c>
      <c r="AF7308" s="32" t="s">
        <v>5659</v>
      </c>
      <c r="AG7308">
        <v>12.45</v>
      </c>
      <c r="AH7308">
        <f t="shared" si="237"/>
        <v>-0.1536369816451395</v>
      </c>
      <c r="AI7308" s="180">
        <v>-2.9618082618862118E-2</v>
      </c>
      <c r="AJ7308" s="42">
        <f ca="1">_xlfn.NORM.INV(RAND(),VAR!$F$6,VAR!$F$7)</f>
        <v>1.981240036152322E-3</v>
      </c>
    </row>
    <row r="7309" spans="27:36" x14ac:dyDescent="0.25">
      <c r="AA7309" s="32" t="s">
        <v>5393</v>
      </c>
      <c r="AB7309">
        <v>14.71</v>
      </c>
      <c r="AC7309">
        <f t="shared" si="236"/>
        <v>-0.56285289747399703</v>
      </c>
      <c r="AD7309" s="42">
        <v>-2.9683377308707071E-2</v>
      </c>
      <c r="AF7309" s="32" t="s">
        <v>5393</v>
      </c>
      <c r="AG7309">
        <v>14.71</v>
      </c>
      <c r="AH7309">
        <f t="shared" si="237"/>
        <v>-0.56285289747399703</v>
      </c>
      <c r="AI7309" s="180">
        <v>-2.9683377308707071E-2</v>
      </c>
      <c r="AJ7309" s="42">
        <f ca="1">_xlfn.NORM.INV(RAND(),VAR!$F$6,VAR!$F$7)</f>
        <v>6.799203437439622E-3</v>
      </c>
    </row>
    <row r="7310" spans="27:36" x14ac:dyDescent="0.25">
      <c r="AA7310" s="32" t="s">
        <v>4400</v>
      </c>
      <c r="AB7310">
        <v>33.65</v>
      </c>
      <c r="AC7310">
        <f t="shared" si="236"/>
        <v>-0.49925595238095244</v>
      </c>
      <c r="AD7310" s="42">
        <v>-2.9700115340253741E-2</v>
      </c>
      <c r="AF7310" s="32" t="s">
        <v>4400</v>
      </c>
      <c r="AG7310">
        <v>33.65</v>
      </c>
      <c r="AH7310">
        <f t="shared" si="237"/>
        <v>-0.49925595238095244</v>
      </c>
      <c r="AI7310" s="180">
        <v>-2.9700115340253741E-2</v>
      </c>
      <c r="AJ7310" s="42">
        <f ca="1">_xlfn.NORM.INV(RAND(),VAR!$F$6,VAR!$F$7)</f>
        <v>-8.2292207937469022E-3</v>
      </c>
    </row>
    <row r="7311" spans="27:36" x14ac:dyDescent="0.25">
      <c r="AA7311" s="32" t="s">
        <v>3999</v>
      </c>
      <c r="AB7311">
        <v>67.2</v>
      </c>
      <c r="AC7311">
        <f t="shared" si="236"/>
        <v>-0.36681428436822761</v>
      </c>
      <c r="AD7311" s="42">
        <v>-2.9742997401097315E-2</v>
      </c>
      <c r="AF7311" s="32" t="s">
        <v>3999</v>
      </c>
      <c r="AG7311">
        <v>67.2</v>
      </c>
      <c r="AH7311">
        <f t="shared" si="237"/>
        <v>-0.36681428436822761</v>
      </c>
      <c r="AI7311" s="180">
        <v>-2.9742997401097315E-2</v>
      </c>
      <c r="AJ7311" s="42">
        <f ca="1">_xlfn.NORM.INV(RAND(),VAR!$F$6,VAR!$F$7)</f>
        <v>1.6426761131422534E-2</v>
      </c>
    </row>
    <row r="7312" spans="27:36" x14ac:dyDescent="0.25">
      <c r="AA7312" s="32" t="s">
        <v>1698</v>
      </c>
      <c r="AB7312">
        <v>106.13</v>
      </c>
      <c r="AC7312">
        <f t="shared" si="236"/>
        <v>15.302611367127497</v>
      </c>
      <c r="AD7312" s="42">
        <v>-2.9801627205411907E-2</v>
      </c>
      <c r="AF7312" s="32" t="s">
        <v>1698</v>
      </c>
      <c r="AG7312">
        <v>106.13</v>
      </c>
      <c r="AH7312">
        <f t="shared" si="237"/>
        <v>15.302611367127497</v>
      </c>
      <c r="AI7312" s="180">
        <v>-2.9801627205411907E-2</v>
      </c>
      <c r="AJ7312" s="42">
        <f ca="1">_xlfn.NORM.INV(RAND(),VAR!$F$6,VAR!$F$7)</f>
        <v>-2.0032451297356972E-2</v>
      </c>
    </row>
    <row r="7313" spans="27:36" x14ac:dyDescent="0.25">
      <c r="AA7313" s="32" t="s">
        <v>7163</v>
      </c>
      <c r="AB7313">
        <v>6.51</v>
      </c>
      <c r="AC7313">
        <f t="shared" si="236"/>
        <v>-0.95270613875771881</v>
      </c>
      <c r="AD7313" s="42">
        <v>-2.9806259314456018E-2</v>
      </c>
      <c r="AF7313" s="32" t="s">
        <v>7163</v>
      </c>
      <c r="AG7313">
        <v>6.51</v>
      </c>
      <c r="AH7313">
        <f t="shared" si="237"/>
        <v>-0.95270613875771881</v>
      </c>
      <c r="AI7313" s="180">
        <v>-2.9806259314456018E-2</v>
      </c>
      <c r="AJ7313" s="42">
        <f ca="1">_xlfn.NORM.INV(RAND(),VAR!$F$6,VAR!$F$7)</f>
        <v>2.3038854319395171E-2</v>
      </c>
    </row>
    <row r="7314" spans="27:36" x14ac:dyDescent="0.25">
      <c r="AA7314" s="32" t="s">
        <v>2818</v>
      </c>
      <c r="AB7314">
        <v>137.65</v>
      </c>
      <c r="AC7314">
        <f t="shared" si="236"/>
        <v>3.651909428861102</v>
      </c>
      <c r="AD7314" s="42">
        <v>-2.9813927262475226E-2</v>
      </c>
      <c r="AF7314" s="32" t="s">
        <v>2818</v>
      </c>
      <c r="AG7314">
        <v>137.65</v>
      </c>
      <c r="AH7314">
        <f t="shared" si="237"/>
        <v>3.651909428861102</v>
      </c>
      <c r="AI7314" s="180">
        <v>-2.9813927262475226E-2</v>
      </c>
      <c r="AJ7314" s="42">
        <f ca="1">_xlfn.NORM.INV(RAND(),VAR!$F$6,VAR!$F$7)</f>
        <v>-1.0150120947769502E-2</v>
      </c>
    </row>
    <row r="7315" spans="27:36" x14ac:dyDescent="0.25">
      <c r="AA7315" s="32" t="s">
        <v>4917</v>
      </c>
      <c r="AB7315">
        <v>29.59</v>
      </c>
      <c r="AC7315">
        <f t="shared" si="236"/>
        <v>9.1335616438356162</v>
      </c>
      <c r="AD7315" s="42">
        <v>-2.9836065573770498E-2</v>
      </c>
      <c r="AF7315" s="32" t="s">
        <v>4917</v>
      </c>
      <c r="AG7315">
        <v>29.59</v>
      </c>
      <c r="AH7315">
        <f t="shared" si="237"/>
        <v>9.1335616438356162</v>
      </c>
      <c r="AI7315" s="180">
        <v>-2.9836065573770498E-2</v>
      </c>
      <c r="AJ7315" s="42">
        <f ca="1">_xlfn.NORM.INV(RAND(),VAR!$F$6,VAR!$F$7)</f>
        <v>-2.7903181834368088E-2</v>
      </c>
    </row>
    <row r="7316" spans="27:36" x14ac:dyDescent="0.25">
      <c r="AA7316" s="32" t="s">
        <v>7763</v>
      </c>
      <c r="AB7316">
        <v>2.92</v>
      </c>
      <c r="AC7316">
        <f t="shared" si="236"/>
        <v>-0.92556716798368599</v>
      </c>
      <c r="AD7316" s="42">
        <v>-2.9900332225913595E-2</v>
      </c>
      <c r="AF7316" s="32" t="s">
        <v>7763</v>
      </c>
      <c r="AG7316">
        <v>2.92</v>
      </c>
      <c r="AH7316">
        <f t="shared" si="237"/>
        <v>-0.92556716798368599</v>
      </c>
      <c r="AI7316" s="180">
        <v>-2.9900332225913595E-2</v>
      </c>
      <c r="AJ7316" s="42">
        <f ca="1">_xlfn.NORM.INV(RAND(),VAR!$F$6,VAR!$F$7)</f>
        <v>1.1105860445625285E-2</v>
      </c>
    </row>
    <row r="7317" spans="27:36" x14ac:dyDescent="0.25">
      <c r="AA7317" s="32" t="s">
        <v>4704</v>
      </c>
      <c r="AB7317">
        <v>39.229999999999997</v>
      </c>
      <c r="AC7317">
        <f t="shared" si="236"/>
        <v>14.146718146718147</v>
      </c>
      <c r="AD7317" s="42">
        <v>-2.9920870425321433E-2</v>
      </c>
      <c r="AF7317" s="32" t="s">
        <v>4704</v>
      </c>
      <c r="AG7317">
        <v>39.229999999999997</v>
      </c>
      <c r="AH7317">
        <f t="shared" si="237"/>
        <v>14.146718146718147</v>
      </c>
      <c r="AI7317" s="180">
        <v>-2.9920870425321433E-2</v>
      </c>
      <c r="AJ7317" s="42">
        <f ca="1">_xlfn.NORM.INV(RAND(),VAR!$F$6,VAR!$F$7)</f>
        <v>-2.6371373447170547E-2</v>
      </c>
    </row>
    <row r="7318" spans="27:36" x14ac:dyDescent="0.25">
      <c r="AA7318" s="32" t="s">
        <v>7574</v>
      </c>
      <c r="AB7318">
        <v>2.59</v>
      </c>
      <c r="AC7318">
        <f t="shared" si="236"/>
        <v>-0.98116363636363635</v>
      </c>
      <c r="AD7318" s="42">
        <v>-2.9962546816479474E-2</v>
      </c>
      <c r="AF7318" s="32" t="s">
        <v>7574</v>
      </c>
      <c r="AG7318">
        <v>2.59</v>
      </c>
      <c r="AH7318">
        <f t="shared" si="237"/>
        <v>-0.98116363636363635</v>
      </c>
      <c r="AI7318" s="180">
        <v>-2.9962546816479474E-2</v>
      </c>
      <c r="AJ7318" s="42">
        <f ca="1">_xlfn.NORM.INV(RAND(),VAR!$F$6,VAR!$F$7)</f>
        <v>9.5759071448733787E-3</v>
      </c>
    </row>
    <row r="7319" spans="27:36" x14ac:dyDescent="0.25">
      <c r="AA7319" s="32" t="s">
        <v>2735</v>
      </c>
      <c r="AB7319">
        <v>137.5</v>
      </c>
      <c r="AC7319">
        <f t="shared" si="236"/>
        <v>16.764857881136951</v>
      </c>
      <c r="AD7319" s="42">
        <v>-2.9982363315696703E-2</v>
      </c>
      <c r="AF7319" s="32" t="s">
        <v>2735</v>
      </c>
      <c r="AG7319">
        <v>137.5</v>
      </c>
      <c r="AH7319">
        <f t="shared" si="237"/>
        <v>16.764857881136951</v>
      </c>
      <c r="AI7319" s="180">
        <v>-2.9982363315696703E-2</v>
      </c>
      <c r="AJ7319" s="42">
        <f ca="1">_xlfn.NORM.INV(RAND(),VAR!$F$6,VAR!$F$7)</f>
        <v>3.425116837559733E-2</v>
      </c>
    </row>
    <row r="7320" spans="27:36" x14ac:dyDescent="0.25">
      <c r="AA7320" s="32" t="s">
        <v>6374</v>
      </c>
      <c r="AB7320">
        <v>7.74</v>
      </c>
      <c r="AC7320">
        <f t="shared" si="236"/>
        <v>-0.77532656023222057</v>
      </c>
      <c r="AD7320" s="42">
        <v>-3.007518796992481E-2</v>
      </c>
      <c r="AF7320" s="32" t="s">
        <v>6374</v>
      </c>
      <c r="AG7320">
        <v>7.74</v>
      </c>
      <c r="AH7320">
        <f t="shared" si="237"/>
        <v>-0.77532656023222057</v>
      </c>
      <c r="AI7320" s="180">
        <v>-3.007518796992481E-2</v>
      </c>
      <c r="AJ7320" s="42">
        <f ca="1">_xlfn.NORM.INV(RAND(),VAR!$F$6,VAR!$F$7)</f>
        <v>1.2714446052319811E-2</v>
      </c>
    </row>
    <row r="7321" spans="27:36" x14ac:dyDescent="0.25">
      <c r="AA7321" s="32" t="s">
        <v>4368</v>
      </c>
      <c r="AB7321">
        <v>34.450000000000003</v>
      </c>
      <c r="AC7321">
        <f t="shared" si="236"/>
        <v>2.6923901393354774</v>
      </c>
      <c r="AD7321" s="42">
        <v>-3.012387387387383E-2</v>
      </c>
      <c r="AF7321" s="32" t="s">
        <v>4368</v>
      </c>
      <c r="AG7321">
        <v>34.450000000000003</v>
      </c>
      <c r="AH7321">
        <f t="shared" si="237"/>
        <v>2.6923901393354774</v>
      </c>
      <c r="AI7321" s="180">
        <v>-3.012387387387383E-2</v>
      </c>
      <c r="AJ7321" s="42">
        <f ca="1">_xlfn.NORM.INV(RAND(),VAR!$F$6,VAR!$F$7)</f>
        <v>2.6916070104832839E-5</v>
      </c>
    </row>
    <row r="7322" spans="27:36" x14ac:dyDescent="0.25">
      <c r="AA7322" s="32" t="s">
        <v>6484</v>
      </c>
      <c r="AB7322">
        <v>9.33</v>
      </c>
      <c r="AC7322">
        <f t="shared" si="236"/>
        <v>-5.8526740665993948E-2</v>
      </c>
      <c r="AD7322" s="42">
        <v>-3.0145530145530008E-2</v>
      </c>
      <c r="AF7322" s="32" t="s">
        <v>6484</v>
      </c>
      <c r="AG7322">
        <v>9.33</v>
      </c>
      <c r="AH7322">
        <f t="shared" si="237"/>
        <v>-5.8526740665993948E-2</v>
      </c>
      <c r="AI7322" s="180">
        <v>-3.0145530145530008E-2</v>
      </c>
      <c r="AJ7322" s="42">
        <f ca="1">_xlfn.NORM.INV(RAND(),VAR!$F$6,VAR!$F$7)</f>
        <v>3.1133575799643601E-2</v>
      </c>
    </row>
    <row r="7323" spans="27:36" x14ac:dyDescent="0.25">
      <c r="AA7323" s="32" t="s">
        <v>5768</v>
      </c>
      <c r="AB7323">
        <v>9.91</v>
      </c>
      <c r="AC7323">
        <f t="shared" si="236"/>
        <v>-0.7151480310434033</v>
      </c>
      <c r="AD7323" s="42">
        <v>-3.0332681017612551E-2</v>
      </c>
      <c r="AF7323" s="32" t="s">
        <v>5768</v>
      </c>
      <c r="AG7323">
        <v>9.91</v>
      </c>
      <c r="AH7323">
        <f t="shared" si="237"/>
        <v>-0.7151480310434033</v>
      </c>
      <c r="AI7323" s="180">
        <v>-3.0332681017612551E-2</v>
      </c>
      <c r="AJ7323" s="42">
        <f ca="1">_xlfn.NORM.INV(RAND(),VAR!$F$6,VAR!$F$7)</f>
        <v>3.1413250846304114E-2</v>
      </c>
    </row>
    <row r="7324" spans="27:36" x14ac:dyDescent="0.25">
      <c r="AA7324" s="32" t="s">
        <v>5127</v>
      </c>
      <c r="AB7324">
        <v>34.79</v>
      </c>
      <c r="AC7324">
        <f t="shared" si="236"/>
        <v>-0.7676949786324786</v>
      </c>
      <c r="AD7324" s="42">
        <v>-3.0379041248606575E-2</v>
      </c>
      <c r="AF7324" s="32" t="s">
        <v>5127</v>
      </c>
      <c r="AG7324">
        <v>34.79</v>
      </c>
      <c r="AH7324">
        <f t="shared" si="237"/>
        <v>-0.7676949786324786</v>
      </c>
      <c r="AI7324" s="180">
        <v>-3.0379041248606575E-2</v>
      </c>
      <c r="AJ7324" s="42">
        <f ca="1">_xlfn.NORM.INV(RAND(),VAR!$F$6,VAR!$F$7)</f>
        <v>1.5550607619515626E-2</v>
      </c>
    </row>
    <row r="7325" spans="27:36" x14ac:dyDescent="0.25">
      <c r="AA7325" s="32" t="s">
        <v>3137</v>
      </c>
      <c r="AB7325">
        <v>149.76</v>
      </c>
      <c r="AC7325">
        <f t="shared" si="236"/>
        <v>-7.9532882606023314E-2</v>
      </c>
      <c r="AD7325" s="42">
        <v>-3.0428589926194571E-2</v>
      </c>
      <c r="AF7325" s="32" t="s">
        <v>3137</v>
      </c>
      <c r="AG7325">
        <v>149.76</v>
      </c>
      <c r="AH7325">
        <f t="shared" si="237"/>
        <v>-7.9532882606023314E-2</v>
      </c>
      <c r="AI7325" s="180">
        <v>-3.0428589926194571E-2</v>
      </c>
      <c r="AJ7325" s="42">
        <f ca="1">_xlfn.NORM.INV(RAND(),VAR!$F$6,VAR!$F$7)</f>
        <v>-2.7075374671372511E-3</v>
      </c>
    </row>
    <row r="7326" spans="27:36" x14ac:dyDescent="0.25">
      <c r="AA7326" s="32" t="s">
        <v>2995</v>
      </c>
      <c r="AB7326">
        <v>162.69999999999999</v>
      </c>
      <c r="AC7326">
        <f t="shared" si="236"/>
        <v>15.484295845997973</v>
      </c>
      <c r="AD7326" s="42">
        <v>-3.0451105416840596E-2</v>
      </c>
      <c r="AF7326" s="32" t="s">
        <v>2995</v>
      </c>
      <c r="AG7326">
        <v>162.69999999999999</v>
      </c>
      <c r="AH7326">
        <f t="shared" si="237"/>
        <v>15.484295845997973</v>
      </c>
      <c r="AI7326" s="180">
        <v>-3.0451105416840596E-2</v>
      </c>
      <c r="AJ7326" s="42">
        <f ca="1">_xlfn.NORM.INV(RAND(),VAR!$F$6,VAR!$F$7)</f>
        <v>2.6387697271660106E-2</v>
      </c>
    </row>
    <row r="7327" spans="27:36" x14ac:dyDescent="0.25">
      <c r="AA7327" s="32" t="s">
        <v>6723</v>
      </c>
      <c r="AB7327">
        <v>9.8699999999999992</v>
      </c>
      <c r="AC7327">
        <f t="shared" si="236"/>
        <v>-0.95222189950624458</v>
      </c>
      <c r="AD7327" s="42">
        <v>-3.04518664047152E-2</v>
      </c>
      <c r="AF7327" s="32" t="s">
        <v>6723</v>
      </c>
      <c r="AG7327">
        <v>9.8699999999999992</v>
      </c>
      <c r="AH7327">
        <f t="shared" si="237"/>
        <v>-0.95222189950624458</v>
      </c>
      <c r="AI7327" s="180">
        <v>-3.04518664047152E-2</v>
      </c>
      <c r="AJ7327" s="42">
        <f ca="1">_xlfn.NORM.INV(RAND(),VAR!$F$6,VAR!$F$7)</f>
        <v>-2.0611145334597118E-2</v>
      </c>
    </row>
    <row r="7328" spans="27:36" x14ac:dyDescent="0.25">
      <c r="AA7328" s="32" t="s">
        <v>2071</v>
      </c>
      <c r="AB7328">
        <v>206.58</v>
      </c>
      <c r="AC7328">
        <f t="shared" si="236"/>
        <v>24.009685230024214</v>
      </c>
      <c r="AD7328" s="42">
        <v>-3.0504974657405648E-2</v>
      </c>
      <c r="AF7328" s="32" t="s">
        <v>2071</v>
      </c>
      <c r="AG7328">
        <v>206.58</v>
      </c>
      <c r="AH7328">
        <f t="shared" si="237"/>
        <v>24.009685230024214</v>
      </c>
      <c r="AI7328" s="180">
        <v>-3.0504974657405648E-2</v>
      </c>
      <c r="AJ7328" s="42">
        <f ca="1">_xlfn.NORM.INV(RAND(),VAR!$F$6,VAR!$F$7)</f>
        <v>-7.9760813174956265E-3</v>
      </c>
    </row>
    <row r="7329" spans="27:36" x14ac:dyDescent="0.25">
      <c r="AA7329" s="32" t="s">
        <v>6384</v>
      </c>
      <c r="AB7329">
        <v>8.26</v>
      </c>
      <c r="AC7329">
        <f t="shared" si="236"/>
        <v>-0.95217693376563228</v>
      </c>
      <c r="AD7329" s="42">
        <v>-3.0516431924882625E-2</v>
      </c>
      <c r="AF7329" s="32" t="s">
        <v>6384</v>
      </c>
      <c r="AG7329">
        <v>8.26</v>
      </c>
      <c r="AH7329">
        <f t="shared" si="237"/>
        <v>-0.95217693376563228</v>
      </c>
      <c r="AI7329" s="180">
        <v>-3.0516431924882625E-2</v>
      </c>
      <c r="AJ7329" s="42">
        <f ca="1">_xlfn.NORM.INV(RAND(),VAR!$F$6,VAR!$F$7)</f>
        <v>2.4855025693841567E-2</v>
      </c>
    </row>
    <row r="7330" spans="27:36" x14ac:dyDescent="0.25">
      <c r="AA7330" s="32" t="s">
        <v>2474</v>
      </c>
      <c r="AB7330">
        <v>172.72</v>
      </c>
      <c r="AC7330">
        <f t="shared" si="236"/>
        <v>4.2884262094304963</v>
      </c>
      <c r="AD7330" s="42">
        <v>-3.0534351145038108E-2</v>
      </c>
      <c r="AF7330" s="32" t="s">
        <v>2474</v>
      </c>
      <c r="AG7330">
        <v>172.72</v>
      </c>
      <c r="AH7330">
        <f t="shared" si="237"/>
        <v>4.2884262094304963</v>
      </c>
      <c r="AI7330" s="180">
        <v>-3.0534351145038108E-2</v>
      </c>
      <c r="AJ7330" s="42">
        <f ca="1">_xlfn.NORM.INV(RAND(),VAR!$F$6,VAR!$F$7)</f>
        <v>-3.8456933007334958E-2</v>
      </c>
    </row>
    <row r="7331" spans="27:36" x14ac:dyDescent="0.25">
      <c r="AA7331" s="32" t="s">
        <v>4516</v>
      </c>
      <c r="AB7331">
        <v>32.659999999999997</v>
      </c>
      <c r="AC7331">
        <f t="shared" si="236"/>
        <v>4.434276206322795</v>
      </c>
      <c r="AD7331" s="42">
        <v>-3.0572870287919329E-2</v>
      </c>
      <c r="AF7331" s="32" t="s">
        <v>4516</v>
      </c>
      <c r="AG7331">
        <v>32.659999999999997</v>
      </c>
      <c r="AH7331">
        <f t="shared" si="237"/>
        <v>4.434276206322795</v>
      </c>
      <c r="AI7331" s="180">
        <v>-3.0572870287919329E-2</v>
      </c>
      <c r="AJ7331" s="42">
        <f ca="1">_xlfn.NORM.INV(RAND(),VAR!$F$6,VAR!$F$7)</f>
        <v>-9.5386011955606517E-3</v>
      </c>
    </row>
    <row r="7332" spans="27:36" x14ac:dyDescent="0.25">
      <c r="AA7332" s="32" t="s">
        <v>7298</v>
      </c>
      <c r="AB7332">
        <v>6.01</v>
      </c>
      <c r="AC7332">
        <f t="shared" si="236"/>
        <v>-0.81370117792932417</v>
      </c>
      <c r="AD7332" s="42">
        <v>-3.0645161290322687E-2</v>
      </c>
      <c r="AF7332" s="32" t="s">
        <v>7298</v>
      </c>
      <c r="AG7332">
        <v>6.01</v>
      </c>
      <c r="AH7332">
        <f t="shared" si="237"/>
        <v>-0.81370117792932417</v>
      </c>
      <c r="AI7332" s="180">
        <v>-3.0645161290322687E-2</v>
      </c>
      <c r="AJ7332" s="42">
        <f ca="1">_xlfn.NORM.INV(RAND(),VAR!$F$6,VAR!$F$7)</f>
        <v>-1.3163550859738856E-2</v>
      </c>
    </row>
    <row r="7333" spans="27:36" x14ac:dyDescent="0.25">
      <c r="AA7333" s="32" t="s">
        <v>4465</v>
      </c>
      <c r="AB7333">
        <v>32.26</v>
      </c>
      <c r="AC7333">
        <f t="shared" si="236"/>
        <v>-8.0911680911680994E-2</v>
      </c>
      <c r="AD7333" s="42">
        <v>-3.0649038461538547E-2</v>
      </c>
      <c r="AF7333" s="32" t="s">
        <v>4465</v>
      </c>
      <c r="AG7333">
        <v>32.26</v>
      </c>
      <c r="AH7333">
        <f t="shared" si="237"/>
        <v>-8.0911680911680994E-2</v>
      </c>
      <c r="AI7333" s="180">
        <v>-3.0649038461538547E-2</v>
      </c>
      <c r="AJ7333" s="42">
        <f ca="1">_xlfn.NORM.INV(RAND(),VAR!$F$6,VAR!$F$7)</f>
        <v>-1.0072304474869098E-2</v>
      </c>
    </row>
    <row r="7334" spans="27:36" x14ac:dyDescent="0.25">
      <c r="AA7334" s="32" t="s">
        <v>4387</v>
      </c>
      <c r="AB7334">
        <v>35.1</v>
      </c>
      <c r="AC7334">
        <f t="shared" si="236"/>
        <v>3.1148886283704575</v>
      </c>
      <c r="AD7334" s="42">
        <v>-3.0654515327257603E-2</v>
      </c>
      <c r="AF7334" s="32" t="s">
        <v>4387</v>
      </c>
      <c r="AG7334">
        <v>35.1</v>
      </c>
      <c r="AH7334">
        <f t="shared" si="237"/>
        <v>3.1148886283704575</v>
      </c>
      <c r="AI7334" s="180">
        <v>-3.0654515327257603E-2</v>
      </c>
      <c r="AJ7334" s="42">
        <f ca="1">_xlfn.NORM.INV(RAND(),VAR!$F$6,VAR!$F$7)</f>
        <v>1.430195876196262E-2</v>
      </c>
    </row>
    <row r="7335" spans="27:36" x14ac:dyDescent="0.25">
      <c r="AA7335" s="32" t="s">
        <v>6812</v>
      </c>
      <c r="AB7335">
        <v>8.5299999999999994</v>
      </c>
      <c r="AC7335">
        <f t="shared" si="236"/>
        <v>8.2487309644669882E-2</v>
      </c>
      <c r="AD7335" s="42">
        <v>-3.0681818181818366E-2</v>
      </c>
      <c r="AF7335" s="32" t="s">
        <v>6812</v>
      </c>
      <c r="AG7335">
        <v>8.5299999999999994</v>
      </c>
      <c r="AH7335">
        <f t="shared" si="237"/>
        <v>8.2487309644669882E-2</v>
      </c>
      <c r="AI7335" s="180">
        <v>-3.0681818181818366E-2</v>
      </c>
      <c r="AJ7335" s="42">
        <f ca="1">_xlfn.NORM.INV(RAND(),VAR!$F$6,VAR!$F$7)</f>
        <v>-3.201478010805751E-3</v>
      </c>
    </row>
    <row r="7336" spans="27:36" x14ac:dyDescent="0.25">
      <c r="AA7336" s="32" t="s">
        <v>6193</v>
      </c>
      <c r="AB7336">
        <v>7.88</v>
      </c>
      <c r="AC7336">
        <f t="shared" si="236"/>
        <v>-3.7851037851037828E-2</v>
      </c>
      <c r="AD7336" s="42">
        <v>-3.0750307503075169E-2</v>
      </c>
      <c r="AF7336" s="32" t="s">
        <v>6193</v>
      </c>
      <c r="AG7336">
        <v>7.88</v>
      </c>
      <c r="AH7336">
        <f t="shared" si="237"/>
        <v>-3.7851037851037828E-2</v>
      </c>
      <c r="AI7336" s="180">
        <v>-3.0750307503075169E-2</v>
      </c>
      <c r="AJ7336" s="42">
        <f ca="1">_xlfn.NORM.INV(RAND(),VAR!$F$6,VAR!$F$7)</f>
        <v>-4.5583281075750369E-3</v>
      </c>
    </row>
    <row r="7337" spans="27:36" x14ac:dyDescent="0.25">
      <c r="AA7337" s="32" t="s">
        <v>6344</v>
      </c>
      <c r="AB7337">
        <v>8.19</v>
      </c>
      <c r="AC7337">
        <f t="shared" si="236"/>
        <v>-0.63355704697986581</v>
      </c>
      <c r="AD7337" s="42">
        <v>-3.0769230769230771E-2</v>
      </c>
      <c r="AF7337" s="32" t="s">
        <v>6344</v>
      </c>
      <c r="AG7337">
        <v>8.19</v>
      </c>
      <c r="AH7337">
        <f t="shared" si="237"/>
        <v>-0.63355704697986581</v>
      </c>
      <c r="AI7337" s="180">
        <v>-3.0769230769230771E-2</v>
      </c>
      <c r="AJ7337" s="42">
        <f ca="1">_xlfn.NORM.INV(RAND(),VAR!$F$6,VAR!$F$7)</f>
        <v>1.5700351409289614E-2</v>
      </c>
    </row>
    <row r="7338" spans="27:36" x14ac:dyDescent="0.25">
      <c r="AA7338" s="32" t="s">
        <v>5231</v>
      </c>
      <c r="AB7338">
        <v>22.35</v>
      </c>
      <c r="AC7338">
        <f t="shared" si="236"/>
        <v>-0.34226015303119472</v>
      </c>
      <c r="AD7338" s="42">
        <v>-3.0789245446660729E-2</v>
      </c>
      <c r="AF7338" s="32" t="s">
        <v>5231</v>
      </c>
      <c r="AG7338">
        <v>22.35</v>
      </c>
      <c r="AH7338">
        <f t="shared" si="237"/>
        <v>-0.34226015303119472</v>
      </c>
      <c r="AI7338" s="180">
        <v>-3.0789245446660729E-2</v>
      </c>
      <c r="AJ7338" s="42">
        <f ca="1">_xlfn.NORM.INV(RAND(),VAR!$F$6,VAR!$F$7)</f>
        <v>-2.5204425983648329E-2</v>
      </c>
    </row>
    <row r="7339" spans="27:36" x14ac:dyDescent="0.25">
      <c r="AA7339" s="32" t="s">
        <v>4653</v>
      </c>
      <c r="AB7339">
        <v>33.979999999999997</v>
      </c>
      <c r="AC7339">
        <f t="shared" si="236"/>
        <v>-0.71196066796643209</v>
      </c>
      <c r="AD7339" s="42">
        <v>-3.080433542498584E-2</v>
      </c>
      <c r="AF7339" s="32" t="s">
        <v>4653</v>
      </c>
      <c r="AG7339">
        <v>33.979999999999997</v>
      </c>
      <c r="AH7339">
        <f t="shared" si="237"/>
        <v>-0.71196066796643209</v>
      </c>
      <c r="AI7339" s="180">
        <v>-3.080433542498584E-2</v>
      </c>
      <c r="AJ7339" s="42">
        <f ca="1">_xlfn.NORM.INV(RAND(),VAR!$F$6,VAR!$F$7)</f>
        <v>2.5773423840691048E-2</v>
      </c>
    </row>
    <row r="7340" spans="27:36" x14ac:dyDescent="0.25">
      <c r="AA7340" s="32" t="s">
        <v>1692</v>
      </c>
      <c r="AB7340">
        <v>117.97</v>
      </c>
      <c r="AC7340">
        <f t="shared" si="236"/>
        <v>17.755166931637518</v>
      </c>
      <c r="AD7340" s="42">
        <v>-3.0808412750575109E-2</v>
      </c>
      <c r="AF7340" s="32" t="s">
        <v>1692</v>
      </c>
      <c r="AG7340">
        <v>117.97</v>
      </c>
      <c r="AH7340">
        <f t="shared" si="237"/>
        <v>17.755166931637518</v>
      </c>
      <c r="AI7340" s="180">
        <v>-3.0808412750575109E-2</v>
      </c>
      <c r="AJ7340" s="42">
        <f ca="1">_xlfn.NORM.INV(RAND(),VAR!$F$6,VAR!$F$7)</f>
        <v>-6.6392946748640154E-4</v>
      </c>
    </row>
    <row r="7341" spans="27:36" x14ac:dyDescent="0.25">
      <c r="AA7341" s="32" t="s">
        <v>6299</v>
      </c>
      <c r="AB7341">
        <v>6.29</v>
      </c>
      <c r="AC7341">
        <f t="shared" si="236"/>
        <v>-0.82130681818181817</v>
      </c>
      <c r="AD7341" s="42">
        <v>-3.0816640986132571E-2</v>
      </c>
      <c r="AF7341" s="32" t="s">
        <v>6299</v>
      </c>
      <c r="AG7341">
        <v>6.29</v>
      </c>
      <c r="AH7341">
        <f t="shared" si="237"/>
        <v>-0.82130681818181817</v>
      </c>
      <c r="AI7341" s="180">
        <v>-3.0816640986132571E-2</v>
      </c>
      <c r="AJ7341" s="42">
        <f ca="1">_xlfn.NORM.INV(RAND(),VAR!$F$6,VAR!$F$7)</f>
        <v>-1.4743597272248766E-2</v>
      </c>
    </row>
    <row r="7342" spans="27:36" x14ac:dyDescent="0.25">
      <c r="AA7342" s="32" t="s">
        <v>5137</v>
      </c>
      <c r="AB7342">
        <v>35.200000000000003</v>
      </c>
      <c r="AC7342">
        <f t="shared" si="236"/>
        <v>3.4897959183673475</v>
      </c>
      <c r="AD7342" s="42">
        <v>-3.083700440528625E-2</v>
      </c>
      <c r="AF7342" s="32" t="s">
        <v>5137</v>
      </c>
      <c r="AG7342">
        <v>35.200000000000003</v>
      </c>
      <c r="AH7342">
        <f t="shared" si="237"/>
        <v>3.4897959183673475</v>
      </c>
      <c r="AI7342" s="180">
        <v>-3.083700440528625E-2</v>
      </c>
      <c r="AJ7342" s="42">
        <f ca="1">_xlfn.NORM.INV(RAND(),VAR!$F$6,VAR!$F$7)</f>
        <v>-2.8200856057662253E-3</v>
      </c>
    </row>
    <row r="7343" spans="27:36" x14ac:dyDescent="0.25">
      <c r="AA7343" s="32" t="s">
        <v>6606</v>
      </c>
      <c r="AB7343">
        <v>7.84</v>
      </c>
      <c r="AC7343">
        <f t="shared" si="236"/>
        <v>-0.78437843784378436</v>
      </c>
      <c r="AD7343" s="42">
        <v>-3.0902348578491945E-2</v>
      </c>
      <c r="AF7343" s="32" t="s">
        <v>6606</v>
      </c>
      <c r="AG7343">
        <v>7.84</v>
      </c>
      <c r="AH7343">
        <f t="shared" si="237"/>
        <v>-0.78437843784378436</v>
      </c>
      <c r="AI7343" s="180">
        <v>-3.0902348578491945E-2</v>
      </c>
      <c r="AJ7343" s="42">
        <f ca="1">_xlfn.NORM.INV(RAND(),VAR!$F$6,VAR!$F$7)</f>
        <v>2.1333321622371108E-2</v>
      </c>
    </row>
    <row r="7344" spans="27:36" x14ac:dyDescent="0.25">
      <c r="AA7344" s="32" t="s">
        <v>4735</v>
      </c>
      <c r="AB7344">
        <v>36.36</v>
      </c>
      <c r="AC7344">
        <f t="shared" si="236"/>
        <v>4.2848837209302326</v>
      </c>
      <c r="AD7344" s="42">
        <v>-3.0916844349680228E-2</v>
      </c>
      <c r="AF7344" s="32" t="s">
        <v>4735</v>
      </c>
      <c r="AG7344">
        <v>36.36</v>
      </c>
      <c r="AH7344">
        <f t="shared" si="237"/>
        <v>4.2848837209302326</v>
      </c>
      <c r="AI7344" s="180">
        <v>-3.0916844349680228E-2</v>
      </c>
      <c r="AJ7344" s="42">
        <f ca="1">_xlfn.NORM.INV(RAND(),VAR!$F$6,VAR!$F$7)</f>
        <v>-2.0258750570800756E-2</v>
      </c>
    </row>
    <row r="7345" spans="27:36" x14ac:dyDescent="0.25">
      <c r="AA7345" s="32" t="s">
        <v>6768</v>
      </c>
      <c r="AB7345">
        <v>6.88</v>
      </c>
      <c r="AC7345">
        <f t="shared" si="236"/>
        <v>-0.96059790390012023</v>
      </c>
      <c r="AD7345" s="42">
        <v>-3.0985915492957705E-2</v>
      </c>
      <c r="AF7345" s="32" t="s">
        <v>6768</v>
      </c>
      <c r="AG7345">
        <v>6.88</v>
      </c>
      <c r="AH7345">
        <f t="shared" si="237"/>
        <v>-0.96059790390012023</v>
      </c>
      <c r="AI7345" s="180">
        <v>-3.0985915492957705E-2</v>
      </c>
      <c r="AJ7345" s="42">
        <f ca="1">_xlfn.NORM.INV(RAND(),VAR!$F$6,VAR!$F$7)</f>
        <v>2.1879711185980175E-2</v>
      </c>
    </row>
    <row r="7346" spans="27:36" x14ac:dyDescent="0.25">
      <c r="AA7346" s="32" t="s">
        <v>1848</v>
      </c>
      <c r="AB7346">
        <v>174.61</v>
      </c>
      <c r="AC7346">
        <f t="shared" si="236"/>
        <v>2.9722238603526741E-2</v>
      </c>
      <c r="AD7346" s="42">
        <v>-3.1074857111148102E-2</v>
      </c>
      <c r="AF7346" s="32" t="s">
        <v>1848</v>
      </c>
      <c r="AG7346">
        <v>174.61</v>
      </c>
      <c r="AH7346">
        <f t="shared" si="237"/>
        <v>2.9722238603526741E-2</v>
      </c>
      <c r="AI7346" s="180">
        <v>-3.1074857111148102E-2</v>
      </c>
      <c r="AJ7346" s="42">
        <f ca="1">_xlfn.NORM.INV(RAND(),VAR!$F$6,VAR!$F$7)</f>
        <v>9.2071146256483948E-3</v>
      </c>
    </row>
    <row r="7347" spans="27:36" x14ac:dyDescent="0.25">
      <c r="AA7347" s="32" t="s">
        <v>2593</v>
      </c>
      <c r="AB7347">
        <v>169.57</v>
      </c>
      <c r="AC7347">
        <f t="shared" si="236"/>
        <v>7.2555988315481983</v>
      </c>
      <c r="AD7347" s="42">
        <v>-3.1083938060682215E-2</v>
      </c>
      <c r="AF7347" s="32" t="s">
        <v>2593</v>
      </c>
      <c r="AG7347">
        <v>169.57</v>
      </c>
      <c r="AH7347">
        <f t="shared" si="237"/>
        <v>7.2555988315481983</v>
      </c>
      <c r="AI7347" s="180">
        <v>-3.1083938060682215E-2</v>
      </c>
      <c r="AJ7347" s="42">
        <f ca="1">_xlfn.NORM.INV(RAND(),VAR!$F$6,VAR!$F$7)</f>
        <v>-1.7514336870763935E-2</v>
      </c>
    </row>
    <row r="7348" spans="27:36" x14ac:dyDescent="0.25">
      <c r="AA7348" s="32" t="s">
        <v>5250</v>
      </c>
      <c r="AB7348">
        <v>20.54</v>
      </c>
      <c r="AC7348">
        <f t="shared" si="236"/>
        <v>1.2015005359056805</v>
      </c>
      <c r="AD7348" s="42">
        <v>-3.1132075471698162E-2</v>
      </c>
      <c r="AF7348" s="32" t="s">
        <v>5250</v>
      </c>
      <c r="AG7348">
        <v>20.54</v>
      </c>
      <c r="AH7348">
        <f t="shared" si="237"/>
        <v>1.2015005359056805</v>
      </c>
      <c r="AI7348" s="180">
        <v>-3.1132075471698162E-2</v>
      </c>
      <c r="AJ7348" s="42">
        <f ca="1">_xlfn.NORM.INV(RAND(),VAR!$F$6,VAR!$F$7)</f>
        <v>-3.5332342855294054E-3</v>
      </c>
    </row>
    <row r="7349" spans="27:36" x14ac:dyDescent="0.25">
      <c r="AA7349" s="32" t="s">
        <v>6827</v>
      </c>
      <c r="AB7349">
        <v>9.33</v>
      </c>
      <c r="AC7349">
        <f t="shared" si="236"/>
        <v>-0.7139791538933169</v>
      </c>
      <c r="AD7349" s="42">
        <v>-3.1152647975077996E-2</v>
      </c>
      <c r="AF7349" s="32" t="s">
        <v>6827</v>
      </c>
      <c r="AG7349">
        <v>9.33</v>
      </c>
      <c r="AH7349">
        <f t="shared" si="237"/>
        <v>-0.7139791538933169</v>
      </c>
      <c r="AI7349" s="180">
        <v>-3.1152647975077996E-2</v>
      </c>
      <c r="AJ7349" s="42">
        <f ca="1">_xlfn.NORM.INV(RAND(),VAR!$F$6,VAR!$F$7)</f>
        <v>1.1937973656197204E-2</v>
      </c>
    </row>
    <row r="7350" spans="27:36" x14ac:dyDescent="0.25">
      <c r="AA7350" s="32" t="s">
        <v>5030</v>
      </c>
      <c r="AB7350">
        <v>32.619999999999997</v>
      </c>
      <c r="AC7350">
        <f t="shared" si="236"/>
        <v>-0.73901912152972238</v>
      </c>
      <c r="AD7350" s="42">
        <v>-3.1185031185031353E-2</v>
      </c>
      <c r="AF7350" s="32" t="s">
        <v>5030</v>
      </c>
      <c r="AG7350">
        <v>32.619999999999997</v>
      </c>
      <c r="AH7350">
        <f t="shared" si="237"/>
        <v>-0.73901912152972238</v>
      </c>
      <c r="AI7350" s="180">
        <v>-3.1185031185031353E-2</v>
      </c>
      <c r="AJ7350" s="42">
        <f ca="1">_xlfn.NORM.INV(RAND(),VAR!$F$6,VAR!$F$7)</f>
        <v>4.9052507615610459E-3</v>
      </c>
    </row>
    <row r="7351" spans="27:36" x14ac:dyDescent="0.25">
      <c r="AA7351" s="32" t="s">
        <v>3313</v>
      </c>
      <c r="AB7351">
        <v>124.99</v>
      </c>
      <c r="AC7351">
        <f t="shared" si="236"/>
        <v>12.454251883745965</v>
      </c>
      <c r="AD7351" s="42">
        <v>-3.1235467369400194E-2</v>
      </c>
      <c r="AF7351" s="32" t="s">
        <v>3313</v>
      </c>
      <c r="AG7351">
        <v>124.99</v>
      </c>
      <c r="AH7351">
        <f t="shared" si="237"/>
        <v>12.454251883745965</v>
      </c>
      <c r="AI7351" s="180">
        <v>-3.1235467369400194E-2</v>
      </c>
      <c r="AJ7351" s="42">
        <f ca="1">_xlfn.NORM.INV(RAND(),VAR!$F$6,VAR!$F$7)</f>
        <v>3.9849378565411354E-2</v>
      </c>
    </row>
    <row r="7352" spans="27:36" x14ac:dyDescent="0.25">
      <c r="AA7352" s="32" t="s">
        <v>6497</v>
      </c>
      <c r="AB7352">
        <v>9.2899999999999991</v>
      </c>
      <c r="AC7352">
        <f t="shared" si="236"/>
        <v>-3.1282586027111647E-2</v>
      </c>
      <c r="AD7352" s="42">
        <v>-3.1282586027111647E-2</v>
      </c>
      <c r="AF7352" s="32" t="s">
        <v>6497</v>
      </c>
      <c r="AG7352">
        <v>9.2899999999999991</v>
      </c>
      <c r="AH7352">
        <f t="shared" si="237"/>
        <v>-3.1282586027111647E-2</v>
      </c>
      <c r="AI7352" s="180">
        <v>-3.1282586027111647E-2</v>
      </c>
      <c r="AJ7352" s="42">
        <f ca="1">_xlfn.NORM.INV(RAND(),VAR!$F$6,VAR!$F$7)</f>
        <v>-3.8554283315422926E-2</v>
      </c>
    </row>
    <row r="7353" spans="27:36" x14ac:dyDescent="0.25">
      <c r="AA7353" s="32" t="s">
        <v>5761</v>
      </c>
      <c r="AB7353">
        <v>9.59</v>
      </c>
      <c r="AC7353">
        <f t="shared" si="236"/>
        <v>2.8983739837398375</v>
      </c>
      <c r="AD7353" s="42">
        <v>-3.1313131313131404E-2</v>
      </c>
      <c r="AF7353" s="32" t="s">
        <v>5761</v>
      </c>
      <c r="AG7353">
        <v>9.59</v>
      </c>
      <c r="AH7353">
        <f t="shared" si="237"/>
        <v>2.8983739837398375</v>
      </c>
      <c r="AI7353" s="180">
        <v>-3.1313131313131404E-2</v>
      </c>
      <c r="AJ7353" s="42">
        <f ca="1">_xlfn.NORM.INV(RAND(),VAR!$F$6,VAR!$F$7)</f>
        <v>-4.6547028485612795E-3</v>
      </c>
    </row>
    <row r="7354" spans="27:36" x14ac:dyDescent="0.25">
      <c r="AA7354" s="32" t="s">
        <v>7746</v>
      </c>
      <c r="AB7354">
        <v>2.46</v>
      </c>
      <c r="AC7354">
        <f t="shared" si="236"/>
        <v>-0.98605284045810182</v>
      </c>
      <c r="AD7354" s="42">
        <v>-3.1496062992126039E-2</v>
      </c>
      <c r="AF7354" s="32" t="s">
        <v>7746</v>
      </c>
      <c r="AG7354">
        <v>2.46</v>
      </c>
      <c r="AH7354">
        <f t="shared" si="237"/>
        <v>-0.98605284045810182</v>
      </c>
      <c r="AI7354" s="180">
        <v>-3.1496062992126039E-2</v>
      </c>
      <c r="AJ7354" s="42">
        <f ca="1">_xlfn.NORM.INV(RAND(),VAR!$F$6,VAR!$F$7)</f>
        <v>-2.3103702177669867E-3</v>
      </c>
    </row>
    <row r="7355" spans="27:36" x14ac:dyDescent="0.25">
      <c r="AA7355" s="32" t="s">
        <v>1289</v>
      </c>
      <c r="AB7355">
        <v>176.38</v>
      </c>
      <c r="AC7355">
        <f t="shared" si="236"/>
        <v>5.2457507082152972</v>
      </c>
      <c r="AD7355" s="42">
        <v>-3.1517680650120838E-2</v>
      </c>
      <c r="AF7355" s="32" t="s">
        <v>1289</v>
      </c>
      <c r="AG7355">
        <v>176.38</v>
      </c>
      <c r="AH7355">
        <f t="shared" si="237"/>
        <v>5.2457507082152972</v>
      </c>
      <c r="AI7355" s="180">
        <v>-3.1517680650120838E-2</v>
      </c>
      <c r="AJ7355" s="42">
        <f ca="1">_xlfn.NORM.INV(RAND(),VAR!$F$6,VAR!$F$7)</f>
        <v>-2.2676187389513321E-2</v>
      </c>
    </row>
    <row r="7356" spans="27:36" x14ac:dyDescent="0.25">
      <c r="AA7356" s="32" t="s">
        <v>5101</v>
      </c>
      <c r="AB7356">
        <v>28.24</v>
      </c>
      <c r="AC7356">
        <f t="shared" si="236"/>
        <v>-0.86609132723220639</v>
      </c>
      <c r="AD7356" s="42">
        <v>-3.1550068587105629E-2</v>
      </c>
      <c r="AF7356" s="32" t="s">
        <v>5101</v>
      </c>
      <c r="AG7356">
        <v>28.24</v>
      </c>
      <c r="AH7356">
        <f t="shared" si="237"/>
        <v>-0.86609132723220639</v>
      </c>
      <c r="AI7356" s="180">
        <v>-3.1550068587105629E-2</v>
      </c>
      <c r="AJ7356" s="42">
        <f ca="1">_xlfn.NORM.INV(RAND(),VAR!$F$6,VAR!$F$7)</f>
        <v>2.4584451241311547E-2</v>
      </c>
    </row>
    <row r="7357" spans="27:36" x14ac:dyDescent="0.25">
      <c r="AA7357" s="32" t="s">
        <v>1195</v>
      </c>
      <c r="AB7357">
        <v>210.89</v>
      </c>
      <c r="AC7357">
        <f t="shared" si="236"/>
        <v>27.731607629427792</v>
      </c>
      <c r="AD7357" s="42">
        <v>-3.1637432271099386E-2</v>
      </c>
      <c r="AF7357" s="32" t="s">
        <v>1195</v>
      </c>
      <c r="AG7357">
        <v>210.89</v>
      </c>
      <c r="AH7357">
        <f t="shared" si="237"/>
        <v>27.731607629427792</v>
      </c>
      <c r="AI7357" s="180">
        <v>-3.1637432271099386E-2</v>
      </c>
      <c r="AJ7357" s="42">
        <f ca="1">_xlfn.NORM.INV(RAND(),VAR!$F$6,VAR!$F$7)</f>
        <v>-1.3528382461317667E-2</v>
      </c>
    </row>
    <row r="7358" spans="27:36" x14ac:dyDescent="0.25">
      <c r="AA7358" s="32" t="s">
        <v>6054</v>
      </c>
      <c r="AB7358">
        <v>7.34</v>
      </c>
      <c r="AC7358">
        <f t="shared" si="236"/>
        <v>0</v>
      </c>
      <c r="AD7358" s="42">
        <v>-3.1662269129287601E-2</v>
      </c>
      <c r="AF7358" s="32" t="s">
        <v>6054</v>
      </c>
      <c r="AG7358">
        <v>7.34</v>
      </c>
      <c r="AH7358">
        <f t="shared" si="237"/>
        <v>0</v>
      </c>
      <c r="AI7358" s="180">
        <v>-3.1662269129287601E-2</v>
      </c>
      <c r="AJ7358" s="42">
        <f ca="1">_xlfn.NORM.INV(RAND(),VAR!$F$6,VAR!$F$7)</f>
        <v>6.6482846148326804E-3</v>
      </c>
    </row>
    <row r="7359" spans="27:36" x14ac:dyDescent="0.25">
      <c r="AA7359" s="32" t="s">
        <v>7134</v>
      </c>
      <c r="AB7359">
        <v>7.34</v>
      </c>
      <c r="AC7359">
        <f t="shared" si="236"/>
        <v>0.14330218068535827</v>
      </c>
      <c r="AD7359" s="42">
        <v>-3.1662269129287601E-2</v>
      </c>
      <c r="AF7359" s="32" t="s">
        <v>7134</v>
      </c>
      <c r="AG7359">
        <v>7.34</v>
      </c>
      <c r="AH7359">
        <f t="shared" si="237"/>
        <v>0.14330218068535827</v>
      </c>
      <c r="AI7359" s="180">
        <v>-3.1662269129287601E-2</v>
      </c>
      <c r="AJ7359" s="42">
        <f ca="1">_xlfn.NORM.INV(RAND(),VAR!$F$6,VAR!$F$7)</f>
        <v>-3.7718092696954697E-2</v>
      </c>
    </row>
    <row r="7360" spans="27:36" x14ac:dyDescent="0.25">
      <c r="AA7360" s="32" t="s">
        <v>6127</v>
      </c>
      <c r="AB7360">
        <v>6.42</v>
      </c>
      <c r="AC7360">
        <f t="shared" si="236"/>
        <v>-0.97729442970822278</v>
      </c>
      <c r="AD7360" s="42">
        <v>-3.1674208144796379E-2</v>
      </c>
      <c r="AF7360" s="32" t="s">
        <v>6127</v>
      </c>
      <c r="AG7360">
        <v>6.42</v>
      </c>
      <c r="AH7360">
        <f t="shared" si="237"/>
        <v>-0.97729442970822278</v>
      </c>
      <c r="AI7360" s="180">
        <v>-3.1674208144796379E-2</v>
      </c>
      <c r="AJ7360" s="42">
        <f ca="1">_xlfn.NORM.INV(RAND(),VAR!$F$6,VAR!$F$7)</f>
        <v>2.3796206895037468E-2</v>
      </c>
    </row>
    <row r="7361" spans="27:36" x14ac:dyDescent="0.25">
      <c r="AA7361" s="32" t="s">
        <v>289</v>
      </c>
      <c r="AB7361">
        <v>282.75</v>
      </c>
      <c r="AC7361">
        <f t="shared" si="236"/>
        <v>65.217798594847778</v>
      </c>
      <c r="AD7361" s="42">
        <v>-3.167808219178081E-2</v>
      </c>
      <c r="AF7361" s="32" t="s">
        <v>289</v>
      </c>
      <c r="AG7361">
        <v>282.75</v>
      </c>
      <c r="AH7361">
        <f t="shared" si="237"/>
        <v>65.217798594847778</v>
      </c>
      <c r="AI7361" s="180">
        <v>-3.167808219178081E-2</v>
      </c>
      <c r="AJ7361" s="42">
        <f ca="1">_xlfn.NORM.INV(RAND(),VAR!$F$6,VAR!$F$7)</f>
        <v>-2.1440191525371476E-2</v>
      </c>
    </row>
    <row r="7362" spans="27:36" x14ac:dyDescent="0.25">
      <c r="AA7362" s="32" t="s">
        <v>7501</v>
      </c>
      <c r="AB7362">
        <v>4.2699999999999996</v>
      </c>
      <c r="AC7362">
        <f t="shared" si="236"/>
        <v>0.55839416058394131</v>
      </c>
      <c r="AD7362" s="42">
        <v>-3.1746031746031855E-2</v>
      </c>
      <c r="AF7362" s="32" t="s">
        <v>7501</v>
      </c>
      <c r="AG7362">
        <v>4.2699999999999996</v>
      </c>
      <c r="AH7362">
        <f t="shared" si="237"/>
        <v>0.55839416058394131</v>
      </c>
      <c r="AI7362" s="180">
        <v>-3.1746031746031855E-2</v>
      </c>
      <c r="AJ7362" s="42">
        <f ca="1">_xlfn.NORM.INV(RAND(),VAR!$F$6,VAR!$F$7)</f>
        <v>-1.594404865347427E-2</v>
      </c>
    </row>
    <row r="7363" spans="27:36" x14ac:dyDescent="0.25">
      <c r="AA7363" s="32" t="s">
        <v>7555</v>
      </c>
      <c r="AB7363">
        <v>2.74</v>
      </c>
      <c r="AC7363">
        <f t="shared" si="236"/>
        <v>-0.65360303413400755</v>
      </c>
      <c r="AD7363" s="42">
        <v>-3.180212014134276E-2</v>
      </c>
      <c r="AF7363" s="32" t="s">
        <v>7555</v>
      </c>
      <c r="AG7363">
        <v>2.74</v>
      </c>
      <c r="AH7363">
        <f t="shared" si="237"/>
        <v>-0.65360303413400755</v>
      </c>
      <c r="AI7363" s="180">
        <v>-3.180212014134276E-2</v>
      </c>
      <c r="AJ7363" s="42">
        <f ca="1">_xlfn.NORM.INV(RAND(),VAR!$F$6,VAR!$F$7)</f>
        <v>6.7609845219950429E-3</v>
      </c>
    </row>
    <row r="7364" spans="27:36" x14ac:dyDescent="0.25">
      <c r="AA7364" s="32" t="s">
        <v>7015</v>
      </c>
      <c r="AB7364">
        <v>7.91</v>
      </c>
      <c r="AC7364">
        <f t="shared" ref="AC7364:AC7427" si="238">(AB7364/AB7365)-1</f>
        <v>4.0789473684210487E-2</v>
      </c>
      <c r="AD7364" s="42">
        <v>-3.1823745410036741E-2</v>
      </c>
      <c r="AF7364" s="32" t="s">
        <v>7015</v>
      </c>
      <c r="AG7364">
        <v>7.91</v>
      </c>
      <c r="AH7364">
        <f t="shared" ref="AH7364:AH7427" si="239">(AG7364/AG7365)-1</f>
        <v>4.0789473684210487E-2</v>
      </c>
      <c r="AI7364" s="180">
        <v>-3.1823745410036741E-2</v>
      </c>
      <c r="AJ7364" s="42">
        <f ca="1">_xlfn.NORM.INV(RAND(),VAR!$F$6,VAR!$F$7)</f>
        <v>-2.9748617515140689E-2</v>
      </c>
    </row>
    <row r="7365" spans="27:36" x14ac:dyDescent="0.25">
      <c r="AA7365" s="32" t="s">
        <v>6560</v>
      </c>
      <c r="AB7365">
        <v>7.6</v>
      </c>
      <c r="AC7365">
        <f t="shared" si="238"/>
        <v>-0.87241900285378549</v>
      </c>
      <c r="AD7365" s="42">
        <v>-3.1847133757961776E-2</v>
      </c>
      <c r="AF7365" s="32" t="s">
        <v>6560</v>
      </c>
      <c r="AG7365">
        <v>7.6</v>
      </c>
      <c r="AH7365">
        <f t="shared" si="239"/>
        <v>-0.87241900285378549</v>
      </c>
      <c r="AI7365" s="180">
        <v>-3.1847133757961776E-2</v>
      </c>
      <c r="AJ7365" s="42">
        <f ca="1">_xlfn.NORM.INV(RAND(),VAR!$F$6,VAR!$F$7)</f>
        <v>6.4099768079181781E-3</v>
      </c>
    </row>
    <row r="7366" spans="27:36" x14ac:dyDescent="0.25">
      <c r="AA7366" s="32" t="s">
        <v>3930</v>
      </c>
      <c r="AB7366">
        <v>59.57</v>
      </c>
      <c r="AC7366">
        <f t="shared" si="238"/>
        <v>4.7666989351403677</v>
      </c>
      <c r="AD7366" s="42">
        <v>-3.1854379977246938E-2</v>
      </c>
      <c r="AF7366" s="32" t="s">
        <v>3930</v>
      </c>
      <c r="AG7366">
        <v>59.57</v>
      </c>
      <c r="AH7366">
        <f t="shared" si="239"/>
        <v>4.7666989351403677</v>
      </c>
      <c r="AI7366" s="180">
        <v>-3.1854379977246938E-2</v>
      </c>
      <c r="AJ7366" s="42">
        <f ca="1">_xlfn.NORM.INV(RAND(),VAR!$F$6,VAR!$F$7)</f>
        <v>3.9269428622629943E-2</v>
      </c>
    </row>
    <row r="7367" spans="27:36" x14ac:dyDescent="0.25">
      <c r="AA7367" s="32" t="s">
        <v>6967</v>
      </c>
      <c r="AB7367">
        <v>10.33</v>
      </c>
      <c r="AC7367">
        <f t="shared" si="238"/>
        <v>-0.92606641855138849</v>
      </c>
      <c r="AD7367" s="42">
        <v>-3.1865042174320513E-2</v>
      </c>
      <c r="AF7367" s="32" t="s">
        <v>6967</v>
      </c>
      <c r="AG7367">
        <v>10.33</v>
      </c>
      <c r="AH7367">
        <f t="shared" si="239"/>
        <v>-0.92606641855138849</v>
      </c>
      <c r="AI7367" s="180">
        <v>-3.1865042174320513E-2</v>
      </c>
      <c r="AJ7367" s="42">
        <f ca="1">_xlfn.NORM.INV(RAND(),VAR!$F$6,VAR!$F$7)</f>
        <v>1.4061892262684346E-2</v>
      </c>
    </row>
    <row r="7368" spans="27:36" x14ac:dyDescent="0.25">
      <c r="AA7368" s="32" t="s">
        <v>2824</v>
      </c>
      <c r="AB7368">
        <v>139.72</v>
      </c>
      <c r="AC7368">
        <f t="shared" si="238"/>
        <v>-8.3747338537970561E-3</v>
      </c>
      <c r="AD7368" s="42">
        <v>-3.1940691470934701E-2</v>
      </c>
      <c r="AF7368" s="32" t="s">
        <v>2824</v>
      </c>
      <c r="AG7368">
        <v>139.72</v>
      </c>
      <c r="AH7368">
        <f t="shared" si="239"/>
        <v>-8.3747338537970561E-3</v>
      </c>
      <c r="AI7368" s="180">
        <v>-3.1940691470934701E-2</v>
      </c>
      <c r="AJ7368" s="42">
        <f ca="1">_xlfn.NORM.INV(RAND(),VAR!$F$6,VAR!$F$7)</f>
        <v>9.8640385930110278E-3</v>
      </c>
    </row>
    <row r="7369" spans="27:36" x14ac:dyDescent="0.25">
      <c r="AA7369" s="32" t="s">
        <v>2661</v>
      </c>
      <c r="AB7369">
        <v>140.9</v>
      </c>
      <c r="AC7369">
        <f t="shared" si="238"/>
        <v>45.501650165016507</v>
      </c>
      <c r="AD7369" s="42">
        <v>-3.1947784266575074E-2</v>
      </c>
      <c r="AF7369" s="32" t="s">
        <v>2661</v>
      </c>
      <c r="AG7369">
        <v>140.9</v>
      </c>
      <c r="AH7369">
        <f t="shared" si="239"/>
        <v>45.501650165016507</v>
      </c>
      <c r="AI7369" s="180">
        <v>-3.1947784266575074E-2</v>
      </c>
      <c r="AJ7369" s="42">
        <f ca="1">_xlfn.NORM.INV(RAND(),VAR!$F$6,VAR!$F$7)</f>
        <v>-1.4164459138792935E-2</v>
      </c>
    </row>
    <row r="7370" spans="27:36" x14ac:dyDescent="0.25">
      <c r="AA7370" s="32" t="s">
        <v>7577</v>
      </c>
      <c r="AB7370">
        <v>3.03</v>
      </c>
      <c r="AC7370">
        <f t="shared" si="238"/>
        <v>-0.69669669669669676</v>
      </c>
      <c r="AD7370" s="42">
        <v>-3.1948881789137462E-2</v>
      </c>
      <c r="AF7370" s="32" t="s">
        <v>7577</v>
      </c>
      <c r="AG7370">
        <v>3.03</v>
      </c>
      <c r="AH7370">
        <f t="shared" si="239"/>
        <v>-0.69669669669669676</v>
      </c>
      <c r="AI7370" s="180">
        <v>-3.1948881789137462E-2</v>
      </c>
      <c r="AJ7370" s="42">
        <f ca="1">_xlfn.NORM.INV(RAND(),VAR!$F$6,VAR!$F$7)</f>
        <v>1.1179079205898376E-2</v>
      </c>
    </row>
    <row r="7371" spans="27:36" x14ac:dyDescent="0.25">
      <c r="AA7371" s="32" t="s">
        <v>6957</v>
      </c>
      <c r="AB7371">
        <v>9.99</v>
      </c>
      <c r="AC7371">
        <f t="shared" si="238"/>
        <v>-0.97710763308050141</v>
      </c>
      <c r="AD7371" s="42">
        <v>-3.1976744186046568E-2</v>
      </c>
      <c r="AF7371" s="32" t="s">
        <v>6957</v>
      </c>
      <c r="AG7371">
        <v>9.99</v>
      </c>
      <c r="AH7371">
        <f t="shared" si="239"/>
        <v>-0.97710763308050141</v>
      </c>
      <c r="AI7371" s="180">
        <v>-3.1976744186046568E-2</v>
      </c>
      <c r="AJ7371" s="42">
        <f ca="1">_xlfn.NORM.INV(RAND(),VAR!$F$6,VAR!$F$7)</f>
        <v>5.4062244156000642E-3</v>
      </c>
    </row>
    <row r="7372" spans="27:36" x14ac:dyDescent="0.25">
      <c r="AA7372" s="32" t="s">
        <v>625</v>
      </c>
      <c r="AB7372">
        <v>436.39</v>
      </c>
      <c r="AC7372">
        <f t="shared" si="238"/>
        <v>59.108815426997246</v>
      </c>
      <c r="AD7372" s="42">
        <v>-3.1986868081897102E-2</v>
      </c>
      <c r="AF7372" s="32" t="s">
        <v>625</v>
      </c>
      <c r="AG7372">
        <v>436.39</v>
      </c>
      <c r="AH7372">
        <f t="shared" si="239"/>
        <v>59.108815426997246</v>
      </c>
      <c r="AI7372" s="180">
        <v>-3.1986868081897102E-2</v>
      </c>
      <c r="AJ7372" s="42">
        <f ca="1">_xlfn.NORM.INV(RAND(),VAR!$F$6,VAR!$F$7)</f>
        <v>-1.2132331701961213E-2</v>
      </c>
    </row>
    <row r="7373" spans="27:36" x14ac:dyDescent="0.25">
      <c r="AA7373" s="32" t="s">
        <v>6075</v>
      </c>
      <c r="AB7373">
        <v>7.26</v>
      </c>
      <c r="AC7373">
        <f t="shared" si="238"/>
        <v>2</v>
      </c>
      <c r="AD7373" s="42">
        <v>-3.2000000000000028E-2</v>
      </c>
      <c r="AF7373" s="32" t="s">
        <v>6075</v>
      </c>
      <c r="AG7373">
        <v>7.26</v>
      </c>
      <c r="AH7373">
        <f t="shared" si="239"/>
        <v>2</v>
      </c>
      <c r="AI7373" s="180">
        <v>-3.2000000000000028E-2</v>
      </c>
      <c r="AJ7373" s="42">
        <f ca="1">_xlfn.NORM.INV(RAND(),VAR!$F$6,VAR!$F$7)</f>
        <v>1.3373083409694375E-2</v>
      </c>
    </row>
    <row r="7374" spans="27:36" x14ac:dyDescent="0.25">
      <c r="AA7374" s="32" t="s">
        <v>7795</v>
      </c>
      <c r="AB7374">
        <v>2.42</v>
      </c>
      <c r="AC7374">
        <f t="shared" si="238"/>
        <v>-0.55514705882352944</v>
      </c>
      <c r="AD7374" s="42">
        <v>-3.2000000000000028E-2</v>
      </c>
      <c r="AF7374" s="32" t="s">
        <v>7795</v>
      </c>
      <c r="AG7374">
        <v>2.42</v>
      </c>
      <c r="AH7374">
        <f t="shared" si="239"/>
        <v>-0.55514705882352944</v>
      </c>
      <c r="AI7374" s="180">
        <v>-3.2000000000000028E-2</v>
      </c>
      <c r="AJ7374" s="42">
        <f ca="1">_xlfn.NORM.INV(RAND(),VAR!$F$6,VAR!$F$7)</f>
        <v>-1.6566554204434359E-3</v>
      </c>
    </row>
    <row r="7375" spans="27:36" x14ac:dyDescent="0.25">
      <c r="AA7375" s="32" t="s">
        <v>6672</v>
      </c>
      <c r="AB7375">
        <v>5.44</v>
      </c>
      <c r="AC7375">
        <f t="shared" si="238"/>
        <v>0.38775510204081653</v>
      </c>
      <c r="AD7375" s="42">
        <v>-3.2028469750889577E-2</v>
      </c>
      <c r="AF7375" s="32" t="s">
        <v>6672</v>
      </c>
      <c r="AG7375">
        <v>5.44</v>
      </c>
      <c r="AH7375">
        <f t="shared" si="239"/>
        <v>0.38775510204081653</v>
      </c>
      <c r="AI7375" s="180">
        <v>-3.2028469750889577E-2</v>
      </c>
      <c r="AJ7375" s="42">
        <f ca="1">_xlfn.NORM.INV(RAND(),VAR!$F$6,VAR!$F$7)</f>
        <v>1.5804018188037353E-5</v>
      </c>
    </row>
    <row r="7376" spans="27:36" x14ac:dyDescent="0.25">
      <c r="AA7376" s="32" t="s">
        <v>7512</v>
      </c>
      <c r="AB7376">
        <v>3.92</v>
      </c>
      <c r="AC7376">
        <f t="shared" si="238"/>
        <v>-0.97595534564190645</v>
      </c>
      <c r="AD7376" s="42">
        <v>-3.2098765432098775E-2</v>
      </c>
      <c r="AF7376" s="32" t="s">
        <v>7512</v>
      </c>
      <c r="AG7376">
        <v>3.92</v>
      </c>
      <c r="AH7376">
        <f t="shared" si="239"/>
        <v>-0.97595534564190645</v>
      </c>
      <c r="AI7376" s="180">
        <v>-3.2098765432098775E-2</v>
      </c>
      <c r="AJ7376" s="42">
        <f ca="1">_xlfn.NORM.INV(RAND(),VAR!$F$6,VAR!$F$7)</f>
        <v>-1.1689006828276506E-2</v>
      </c>
    </row>
    <row r="7377" spans="27:36" x14ac:dyDescent="0.25">
      <c r="AA7377" s="32" t="s">
        <v>2527</v>
      </c>
      <c r="AB7377">
        <v>163.03</v>
      </c>
      <c r="AC7377">
        <f t="shared" si="238"/>
        <v>17.760644418872268</v>
      </c>
      <c r="AD7377" s="42">
        <v>-3.2233171079187994E-2</v>
      </c>
      <c r="AF7377" s="32" t="s">
        <v>2527</v>
      </c>
      <c r="AG7377">
        <v>163.03</v>
      </c>
      <c r="AH7377">
        <f t="shared" si="239"/>
        <v>17.760644418872268</v>
      </c>
      <c r="AI7377" s="180">
        <v>-3.2233171079187994E-2</v>
      </c>
      <c r="AJ7377" s="42">
        <f ca="1">_xlfn.NORM.INV(RAND(),VAR!$F$6,VAR!$F$7)</f>
        <v>4.5455428147736692E-3</v>
      </c>
    </row>
    <row r="7378" spans="27:36" x14ac:dyDescent="0.25">
      <c r="AA7378" s="32" t="s">
        <v>6430</v>
      </c>
      <c r="AB7378">
        <v>8.69</v>
      </c>
      <c r="AC7378">
        <f t="shared" si="238"/>
        <v>-0.71545514079895223</v>
      </c>
      <c r="AD7378" s="42">
        <v>-3.2293986636971139E-2</v>
      </c>
      <c r="AF7378" s="32" t="s">
        <v>6430</v>
      </c>
      <c r="AG7378">
        <v>8.69</v>
      </c>
      <c r="AH7378">
        <f t="shared" si="239"/>
        <v>-0.71545514079895223</v>
      </c>
      <c r="AI7378" s="180">
        <v>-3.2293986636971139E-2</v>
      </c>
      <c r="AJ7378" s="42">
        <f ca="1">_xlfn.NORM.INV(RAND(),VAR!$F$6,VAR!$F$7)</f>
        <v>2.636128018387442E-2</v>
      </c>
    </row>
    <row r="7379" spans="27:36" x14ac:dyDescent="0.25">
      <c r="AA7379" s="32" t="s">
        <v>4806</v>
      </c>
      <c r="AB7379">
        <v>30.54</v>
      </c>
      <c r="AC7379">
        <f t="shared" si="238"/>
        <v>2.7843866171003717</v>
      </c>
      <c r="AD7379" s="42">
        <v>-3.2319391634980987E-2</v>
      </c>
      <c r="AF7379" s="32" t="s">
        <v>4806</v>
      </c>
      <c r="AG7379">
        <v>30.54</v>
      </c>
      <c r="AH7379">
        <f t="shared" si="239"/>
        <v>2.7843866171003717</v>
      </c>
      <c r="AI7379" s="180">
        <v>-3.2319391634980987E-2</v>
      </c>
      <c r="AJ7379" s="42">
        <f ca="1">_xlfn.NORM.INV(RAND(),VAR!$F$6,VAR!$F$7)</f>
        <v>-9.5369726534761407E-3</v>
      </c>
    </row>
    <row r="7380" spans="27:36" x14ac:dyDescent="0.25">
      <c r="AA7380" s="32" t="s">
        <v>6567</v>
      </c>
      <c r="AB7380">
        <v>8.07</v>
      </c>
      <c r="AC7380">
        <f t="shared" si="238"/>
        <v>-3.237410071942437E-2</v>
      </c>
      <c r="AD7380" s="42">
        <v>-3.237410071942437E-2</v>
      </c>
      <c r="AF7380" s="32" t="s">
        <v>6567</v>
      </c>
      <c r="AG7380">
        <v>8.07</v>
      </c>
      <c r="AH7380">
        <f t="shared" si="239"/>
        <v>-3.237410071942437E-2</v>
      </c>
      <c r="AI7380" s="180">
        <v>-3.237410071942437E-2</v>
      </c>
      <c r="AJ7380" s="42">
        <f ca="1">_xlfn.NORM.INV(RAND(),VAR!$F$6,VAR!$F$7)</f>
        <v>5.0664462587829808E-3</v>
      </c>
    </row>
    <row r="7381" spans="27:36" x14ac:dyDescent="0.25">
      <c r="AA7381" s="32" t="s">
        <v>6568</v>
      </c>
      <c r="AB7381">
        <v>8.34</v>
      </c>
      <c r="AC7381">
        <f t="shared" si="238"/>
        <v>0.27328244274809155</v>
      </c>
      <c r="AD7381" s="42">
        <v>-3.2482598607888602E-2</v>
      </c>
      <c r="AF7381" s="32" t="s">
        <v>6568</v>
      </c>
      <c r="AG7381">
        <v>8.34</v>
      </c>
      <c r="AH7381">
        <f t="shared" si="239"/>
        <v>0.27328244274809155</v>
      </c>
      <c r="AI7381" s="180">
        <v>-3.2482598607888602E-2</v>
      </c>
      <c r="AJ7381" s="42">
        <f ca="1">_xlfn.NORM.INV(RAND(),VAR!$F$6,VAR!$F$7)</f>
        <v>1.1025091779773183E-2</v>
      </c>
    </row>
    <row r="7382" spans="27:36" x14ac:dyDescent="0.25">
      <c r="AA7382" s="32" t="s">
        <v>7326</v>
      </c>
      <c r="AB7382">
        <v>6.55</v>
      </c>
      <c r="AC7382">
        <f t="shared" si="238"/>
        <v>-8.2633053221288444E-2</v>
      </c>
      <c r="AD7382" s="42">
        <v>-3.2496307237813826E-2</v>
      </c>
      <c r="AF7382" s="32" t="s">
        <v>7326</v>
      </c>
      <c r="AG7382">
        <v>6.55</v>
      </c>
      <c r="AH7382">
        <f t="shared" si="239"/>
        <v>-8.2633053221288444E-2</v>
      </c>
      <c r="AI7382" s="180">
        <v>-3.2496307237813826E-2</v>
      </c>
      <c r="AJ7382" s="42">
        <f ca="1">_xlfn.NORM.INV(RAND(),VAR!$F$6,VAR!$F$7)</f>
        <v>-1.8346594055820436E-2</v>
      </c>
    </row>
    <row r="7383" spans="27:36" x14ac:dyDescent="0.25">
      <c r="AA7383" s="32" t="s">
        <v>7138</v>
      </c>
      <c r="AB7383">
        <v>7.14</v>
      </c>
      <c r="AC7383">
        <f t="shared" si="238"/>
        <v>1.404040404040404</v>
      </c>
      <c r="AD7383" s="42">
        <v>-3.2520325203252098E-2</v>
      </c>
      <c r="AF7383" s="32" t="s">
        <v>7138</v>
      </c>
      <c r="AG7383">
        <v>7.14</v>
      </c>
      <c r="AH7383">
        <f t="shared" si="239"/>
        <v>1.404040404040404</v>
      </c>
      <c r="AI7383" s="180">
        <v>-3.2520325203252098E-2</v>
      </c>
      <c r="AJ7383" s="42">
        <f ca="1">_xlfn.NORM.INV(RAND(),VAR!$F$6,VAR!$F$7)</f>
        <v>2.8104469379903723E-3</v>
      </c>
    </row>
    <row r="7384" spans="27:36" x14ac:dyDescent="0.25">
      <c r="AA7384" s="32" t="s">
        <v>7646</v>
      </c>
      <c r="AB7384">
        <v>2.97</v>
      </c>
      <c r="AC7384">
        <f t="shared" si="238"/>
        <v>-0.90152519893899208</v>
      </c>
      <c r="AD7384" s="42">
        <v>-3.2573289902280034E-2</v>
      </c>
      <c r="AF7384" s="32" t="s">
        <v>7646</v>
      </c>
      <c r="AG7384">
        <v>2.97</v>
      </c>
      <c r="AH7384">
        <f t="shared" si="239"/>
        <v>-0.90152519893899208</v>
      </c>
      <c r="AI7384" s="180">
        <v>-3.2573289902280034E-2</v>
      </c>
      <c r="AJ7384" s="42">
        <f ca="1">_xlfn.NORM.INV(RAND(),VAR!$F$6,VAR!$F$7)</f>
        <v>3.7566327835538378E-2</v>
      </c>
    </row>
    <row r="7385" spans="27:36" x14ac:dyDescent="0.25">
      <c r="AA7385" s="32" t="s">
        <v>4962</v>
      </c>
      <c r="AB7385">
        <v>30.16</v>
      </c>
      <c r="AC7385">
        <f t="shared" si="238"/>
        <v>3.4352941176470591</v>
      </c>
      <c r="AD7385" s="42">
        <v>-3.2713277742142388E-2</v>
      </c>
      <c r="AF7385" s="32" t="s">
        <v>4962</v>
      </c>
      <c r="AG7385">
        <v>30.16</v>
      </c>
      <c r="AH7385">
        <f t="shared" si="239"/>
        <v>3.4352941176470591</v>
      </c>
      <c r="AI7385" s="180">
        <v>-3.2713277742142388E-2</v>
      </c>
      <c r="AJ7385" s="42">
        <f ca="1">_xlfn.NORM.INV(RAND(),VAR!$F$6,VAR!$F$7)</f>
        <v>2.6369022371595927E-2</v>
      </c>
    </row>
    <row r="7386" spans="27:36" x14ac:dyDescent="0.25">
      <c r="AA7386" s="32" t="s">
        <v>6162</v>
      </c>
      <c r="AB7386">
        <v>6.8</v>
      </c>
      <c r="AC7386">
        <f t="shared" si="238"/>
        <v>2.9498525073745618E-3</v>
      </c>
      <c r="AD7386" s="42">
        <v>-3.271692745376964E-2</v>
      </c>
      <c r="AF7386" s="32" t="s">
        <v>6162</v>
      </c>
      <c r="AG7386">
        <v>6.8</v>
      </c>
      <c r="AH7386">
        <f t="shared" si="239"/>
        <v>2.9498525073745618E-3</v>
      </c>
      <c r="AI7386" s="180">
        <v>-3.271692745376964E-2</v>
      </c>
      <c r="AJ7386" s="42">
        <f ca="1">_xlfn.NORM.INV(RAND(),VAR!$F$6,VAR!$F$7)</f>
        <v>-9.2141078608104152E-3</v>
      </c>
    </row>
    <row r="7387" spans="27:36" x14ac:dyDescent="0.25">
      <c r="AA7387" s="32" t="s">
        <v>6120</v>
      </c>
      <c r="AB7387">
        <v>6.78</v>
      </c>
      <c r="AC7387">
        <f t="shared" si="238"/>
        <v>-0.94899187481191694</v>
      </c>
      <c r="AD7387" s="42">
        <v>-3.2810271041369354E-2</v>
      </c>
      <c r="AF7387" s="32" t="s">
        <v>6120</v>
      </c>
      <c r="AG7387">
        <v>6.78</v>
      </c>
      <c r="AH7387">
        <f t="shared" si="239"/>
        <v>-0.94899187481191694</v>
      </c>
      <c r="AI7387" s="180">
        <v>-3.2810271041369354E-2</v>
      </c>
      <c r="AJ7387" s="42">
        <f ca="1">_xlfn.NORM.INV(RAND(),VAR!$F$6,VAR!$F$7)</f>
        <v>-1.1163714847640435E-2</v>
      </c>
    </row>
    <row r="7388" spans="27:36" x14ac:dyDescent="0.25">
      <c r="AA7388" s="32" t="s">
        <v>1711</v>
      </c>
      <c r="AB7388">
        <v>132.91999999999999</v>
      </c>
      <c r="AC7388">
        <f t="shared" si="238"/>
        <v>1.0671850699844478</v>
      </c>
      <c r="AD7388" s="42">
        <v>-3.2816706687040842E-2</v>
      </c>
      <c r="AF7388" s="32" t="s">
        <v>1711</v>
      </c>
      <c r="AG7388">
        <v>132.91999999999999</v>
      </c>
      <c r="AH7388">
        <f t="shared" si="239"/>
        <v>1.0671850699844478</v>
      </c>
      <c r="AI7388" s="180">
        <v>-3.2816706687040842E-2</v>
      </c>
      <c r="AJ7388" s="42">
        <f ca="1">_xlfn.NORM.INV(RAND(),VAR!$F$6,VAR!$F$7)</f>
        <v>-1.8989846891223999E-2</v>
      </c>
    </row>
    <row r="7389" spans="27:36" x14ac:dyDescent="0.25">
      <c r="AA7389" s="32" t="s">
        <v>3948</v>
      </c>
      <c r="AB7389">
        <v>64.3</v>
      </c>
      <c r="AC7389">
        <f t="shared" si="238"/>
        <v>-0.63361823361823366</v>
      </c>
      <c r="AD7389" s="42">
        <v>-3.2937283802075501E-2</v>
      </c>
      <c r="AF7389" s="32" t="s">
        <v>3948</v>
      </c>
      <c r="AG7389">
        <v>64.3</v>
      </c>
      <c r="AH7389">
        <f t="shared" si="239"/>
        <v>-0.63361823361823366</v>
      </c>
      <c r="AI7389" s="180">
        <v>-3.2937283802075501E-2</v>
      </c>
      <c r="AJ7389" s="42">
        <f ca="1">_xlfn.NORM.INV(RAND(),VAR!$F$6,VAR!$F$7)</f>
        <v>-7.6168062362723943E-3</v>
      </c>
    </row>
    <row r="7390" spans="27:36" x14ac:dyDescent="0.25">
      <c r="AA7390" s="32" t="s">
        <v>1820</v>
      </c>
      <c r="AB7390">
        <v>175.5</v>
      </c>
      <c r="AC7390">
        <f t="shared" si="238"/>
        <v>-5.7971014492753659E-2</v>
      </c>
      <c r="AD7390" s="42">
        <v>-3.3004573254724834E-2</v>
      </c>
      <c r="AF7390" s="32" t="s">
        <v>1820</v>
      </c>
      <c r="AG7390">
        <v>175.5</v>
      </c>
      <c r="AH7390">
        <f t="shared" si="239"/>
        <v>-5.7971014492753659E-2</v>
      </c>
      <c r="AI7390" s="180">
        <v>-3.3004573254724834E-2</v>
      </c>
      <c r="AJ7390" s="42">
        <f ca="1">_xlfn.NORM.INV(RAND(),VAR!$F$6,VAR!$F$7)</f>
        <v>-1.5025403215601116E-2</v>
      </c>
    </row>
    <row r="7391" spans="27:36" x14ac:dyDescent="0.25">
      <c r="AA7391" s="32" t="s">
        <v>1309</v>
      </c>
      <c r="AB7391">
        <v>186.3</v>
      </c>
      <c r="AC7391">
        <f t="shared" si="238"/>
        <v>17.761329305135952</v>
      </c>
      <c r="AD7391" s="42">
        <v>-3.3061711735090982E-2</v>
      </c>
      <c r="AF7391" s="32" t="s">
        <v>1309</v>
      </c>
      <c r="AG7391">
        <v>186.3</v>
      </c>
      <c r="AH7391">
        <f t="shared" si="239"/>
        <v>17.761329305135952</v>
      </c>
      <c r="AI7391" s="180">
        <v>-3.3061711735090982E-2</v>
      </c>
      <c r="AJ7391" s="42">
        <f ca="1">_xlfn.NORM.INV(RAND(),VAR!$F$6,VAR!$F$7)</f>
        <v>-2.0809103778099584E-2</v>
      </c>
    </row>
    <row r="7392" spans="27:36" x14ac:dyDescent="0.25">
      <c r="AA7392" s="32" t="s">
        <v>6857</v>
      </c>
      <c r="AB7392">
        <v>9.93</v>
      </c>
      <c r="AC7392">
        <f t="shared" si="238"/>
        <v>-0.68516169942929617</v>
      </c>
      <c r="AD7392" s="42">
        <v>-3.3106134371957197E-2</v>
      </c>
      <c r="AF7392" s="32" t="s">
        <v>6857</v>
      </c>
      <c r="AG7392">
        <v>9.93</v>
      </c>
      <c r="AH7392">
        <f t="shared" si="239"/>
        <v>-0.68516169942929617</v>
      </c>
      <c r="AI7392" s="180">
        <v>-3.3106134371957197E-2</v>
      </c>
      <c r="AJ7392" s="42">
        <f ca="1">_xlfn.NORM.INV(RAND(),VAR!$F$6,VAR!$F$7)</f>
        <v>-5.4131823257585254E-2</v>
      </c>
    </row>
    <row r="7393" spans="27:36" x14ac:dyDescent="0.25">
      <c r="AA7393" s="32" t="s">
        <v>5078</v>
      </c>
      <c r="AB7393">
        <v>31.54</v>
      </c>
      <c r="AC7393">
        <f t="shared" si="238"/>
        <v>6.7303921568627452</v>
      </c>
      <c r="AD7393" s="42">
        <v>-3.31085223789086E-2</v>
      </c>
      <c r="AF7393" s="32" t="s">
        <v>5078</v>
      </c>
      <c r="AG7393">
        <v>31.54</v>
      </c>
      <c r="AH7393">
        <f t="shared" si="239"/>
        <v>6.7303921568627452</v>
      </c>
      <c r="AI7393" s="180">
        <v>-3.31085223789086E-2</v>
      </c>
      <c r="AJ7393" s="42">
        <f ca="1">_xlfn.NORM.INV(RAND(),VAR!$F$6,VAR!$F$7)</f>
        <v>-1.7507985105458949E-3</v>
      </c>
    </row>
    <row r="7394" spans="27:36" x14ac:dyDescent="0.25">
      <c r="AA7394" s="32" t="s">
        <v>7518</v>
      </c>
      <c r="AB7394">
        <v>4.08</v>
      </c>
      <c r="AC7394">
        <f t="shared" si="238"/>
        <v>-0.620817843866171</v>
      </c>
      <c r="AD7394" s="42">
        <v>-3.3175355450236865E-2</v>
      </c>
      <c r="AF7394" s="32" t="s">
        <v>7518</v>
      </c>
      <c r="AG7394">
        <v>4.08</v>
      </c>
      <c r="AH7394">
        <f t="shared" si="239"/>
        <v>-0.620817843866171</v>
      </c>
      <c r="AI7394" s="180">
        <v>-3.3175355450236865E-2</v>
      </c>
      <c r="AJ7394" s="42">
        <f ca="1">_xlfn.NORM.INV(RAND(),VAR!$F$6,VAR!$F$7)</f>
        <v>2.3353112074127626E-2</v>
      </c>
    </row>
    <row r="7395" spans="27:36" x14ac:dyDescent="0.25">
      <c r="AA7395" s="32" t="s">
        <v>6907</v>
      </c>
      <c r="AB7395">
        <v>10.76</v>
      </c>
      <c r="AC7395">
        <f t="shared" si="238"/>
        <v>-0.93918842545495651</v>
      </c>
      <c r="AD7395" s="42">
        <v>-3.3243486073674888E-2</v>
      </c>
      <c r="AF7395" s="32" t="s">
        <v>6907</v>
      </c>
      <c r="AG7395">
        <v>10.76</v>
      </c>
      <c r="AH7395">
        <f t="shared" si="239"/>
        <v>-0.93918842545495651</v>
      </c>
      <c r="AI7395" s="180">
        <v>-3.3243486073674888E-2</v>
      </c>
      <c r="AJ7395" s="42">
        <f ca="1">_xlfn.NORM.INV(RAND(),VAR!$F$6,VAR!$F$7)</f>
        <v>-3.9733663872989405E-2</v>
      </c>
    </row>
    <row r="7396" spans="27:36" x14ac:dyDescent="0.25">
      <c r="AA7396" s="32" t="s">
        <v>1236</v>
      </c>
      <c r="AB7396">
        <v>176.94</v>
      </c>
      <c r="AC7396">
        <f t="shared" si="238"/>
        <v>1.1847141622422521</v>
      </c>
      <c r="AD7396" s="42">
        <v>-3.327323389608261E-2</v>
      </c>
      <c r="AF7396" s="32" t="s">
        <v>1236</v>
      </c>
      <c r="AG7396">
        <v>176.94</v>
      </c>
      <c r="AH7396">
        <f t="shared" si="239"/>
        <v>1.1847141622422521</v>
      </c>
      <c r="AI7396" s="180">
        <v>-3.327323389608261E-2</v>
      </c>
      <c r="AJ7396" s="42">
        <f ca="1">_xlfn.NORM.INV(RAND(),VAR!$F$6,VAR!$F$7)</f>
        <v>9.3341090966255359E-3</v>
      </c>
    </row>
    <row r="7397" spans="27:36" x14ac:dyDescent="0.25">
      <c r="AA7397" s="32" t="s">
        <v>3819</v>
      </c>
      <c r="AB7397">
        <v>80.989999999999995</v>
      </c>
      <c r="AC7397">
        <f t="shared" si="238"/>
        <v>5.6603618421052628</v>
      </c>
      <c r="AD7397" s="42">
        <v>-3.3301503938887644E-2</v>
      </c>
      <c r="AF7397" s="32" t="s">
        <v>3819</v>
      </c>
      <c r="AG7397">
        <v>80.989999999999995</v>
      </c>
      <c r="AH7397">
        <f t="shared" si="239"/>
        <v>5.6603618421052628</v>
      </c>
      <c r="AI7397" s="180">
        <v>-3.3301503938887644E-2</v>
      </c>
      <c r="AJ7397" s="42">
        <f ca="1">_xlfn.NORM.INV(RAND(),VAR!$F$6,VAR!$F$7)</f>
        <v>1.8275115194516328E-2</v>
      </c>
    </row>
    <row r="7398" spans="27:36" x14ac:dyDescent="0.25">
      <c r="AA7398" s="32" t="s">
        <v>5672</v>
      </c>
      <c r="AB7398">
        <v>12.16</v>
      </c>
      <c r="AC7398">
        <f t="shared" si="238"/>
        <v>-0.90562669771051607</v>
      </c>
      <c r="AD7398" s="42">
        <v>-3.3386327503974522E-2</v>
      </c>
      <c r="AF7398" s="32" t="s">
        <v>5672</v>
      </c>
      <c r="AG7398">
        <v>12.16</v>
      </c>
      <c r="AH7398">
        <f t="shared" si="239"/>
        <v>-0.90562669771051607</v>
      </c>
      <c r="AI7398" s="180">
        <v>-3.3386327503974522E-2</v>
      </c>
      <c r="AJ7398" s="42">
        <f ca="1">_xlfn.NORM.INV(RAND(),VAR!$F$6,VAR!$F$7)</f>
        <v>6.4614802827660141E-3</v>
      </c>
    </row>
    <row r="7399" spans="27:36" x14ac:dyDescent="0.25">
      <c r="AA7399" s="32" t="s">
        <v>1709</v>
      </c>
      <c r="AB7399">
        <v>128.85</v>
      </c>
      <c r="AC7399">
        <f t="shared" si="238"/>
        <v>18.434389140271492</v>
      </c>
      <c r="AD7399" s="42">
        <v>-3.3455854774585569E-2</v>
      </c>
      <c r="AF7399" s="32" t="s">
        <v>1709</v>
      </c>
      <c r="AG7399">
        <v>128.85</v>
      </c>
      <c r="AH7399">
        <f t="shared" si="239"/>
        <v>18.434389140271492</v>
      </c>
      <c r="AI7399" s="180">
        <v>-3.3455854774585569E-2</v>
      </c>
      <c r="AJ7399" s="42">
        <f ca="1">_xlfn.NORM.INV(RAND(),VAR!$F$6,VAR!$F$7)</f>
        <v>-1.8571631010197567E-2</v>
      </c>
    </row>
    <row r="7400" spans="27:36" x14ac:dyDescent="0.25">
      <c r="AA7400" s="32" t="s">
        <v>6132</v>
      </c>
      <c r="AB7400">
        <v>6.63</v>
      </c>
      <c r="AC7400">
        <f t="shared" si="238"/>
        <v>-0.77796383121232415</v>
      </c>
      <c r="AD7400" s="42">
        <v>-3.3527696793002937E-2</v>
      </c>
      <c r="AF7400" s="32" t="s">
        <v>6132</v>
      </c>
      <c r="AG7400">
        <v>6.63</v>
      </c>
      <c r="AH7400">
        <f t="shared" si="239"/>
        <v>-0.77796383121232415</v>
      </c>
      <c r="AI7400" s="180">
        <v>-3.3527696793002937E-2</v>
      </c>
      <c r="AJ7400" s="42">
        <f ca="1">_xlfn.NORM.INV(RAND(),VAR!$F$6,VAR!$F$7)</f>
        <v>-2.3245043779824486E-2</v>
      </c>
    </row>
    <row r="7401" spans="27:36" x14ac:dyDescent="0.25">
      <c r="AA7401" s="32" t="s">
        <v>4914</v>
      </c>
      <c r="AB7401">
        <v>29.86</v>
      </c>
      <c r="AC7401">
        <f t="shared" si="238"/>
        <v>-0.61391259374191876</v>
      </c>
      <c r="AD7401" s="42">
        <v>-3.3656957928802522E-2</v>
      </c>
      <c r="AF7401" s="32" t="s">
        <v>4914</v>
      </c>
      <c r="AG7401">
        <v>29.86</v>
      </c>
      <c r="AH7401">
        <f t="shared" si="239"/>
        <v>-0.61391259374191876</v>
      </c>
      <c r="AI7401" s="180">
        <v>-3.3656957928802522E-2</v>
      </c>
      <c r="AJ7401" s="42">
        <f ca="1">_xlfn.NORM.INV(RAND(),VAR!$F$6,VAR!$F$7)</f>
        <v>8.9914013219687151E-3</v>
      </c>
    </row>
    <row r="7402" spans="27:36" x14ac:dyDescent="0.25">
      <c r="AA7402" s="32" t="s">
        <v>3787</v>
      </c>
      <c r="AB7402">
        <v>77.34</v>
      </c>
      <c r="AC7402">
        <f t="shared" si="238"/>
        <v>-0.40635554190973289</v>
      </c>
      <c r="AD7402" s="42">
        <v>-3.3733133433283435E-2</v>
      </c>
      <c r="AF7402" s="32" t="s">
        <v>3787</v>
      </c>
      <c r="AG7402">
        <v>77.34</v>
      </c>
      <c r="AH7402">
        <f t="shared" si="239"/>
        <v>-0.40635554190973289</v>
      </c>
      <c r="AI7402" s="180">
        <v>-3.3733133433283435E-2</v>
      </c>
      <c r="AJ7402" s="42">
        <f ca="1">_xlfn.NORM.INV(RAND(),VAR!$F$6,VAR!$F$7)</f>
        <v>-5.9565384135561832E-3</v>
      </c>
    </row>
    <row r="7403" spans="27:36" x14ac:dyDescent="0.25">
      <c r="AA7403" s="32" t="s">
        <v>2710</v>
      </c>
      <c r="AB7403">
        <v>130.28</v>
      </c>
      <c r="AC7403">
        <f t="shared" si="238"/>
        <v>-0.1368755797005432</v>
      </c>
      <c r="AD7403" s="42">
        <v>-3.3817858202313866E-2</v>
      </c>
      <c r="AF7403" s="32" t="s">
        <v>2710</v>
      </c>
      <c r="AG7403">
        <v>130.28</v>
      </c>
      <c r="AH7403">
        <f t="shared" si="239"/>
        <v>-0.1368755797005432</v>
      </c>
      <c r="AI7403" s="180">
        <v>-3.3817858202313866E-2</v>
      </c>
      <c r="AJ7403" s="42">
        <f ca="1">_xlfn.NORM.INV(RAND(),VAR!$F$6,VAR!$F$7)</f>
        <v>1.4520062482859194E-2</v>
      </c>
    </row>
    <row r="7404" spans="27:36" x14ac:dyDescent="0.25">
      <c r="AA7404" s="32" t="s">
        <v>3038</v>
      </c>
      <c r="AB7404">
        <v>150.94</v>
      </c>
      <c r="AC7404">
        <f t="shared" si="238"/>
        <v>15.126068376068378</v>
      </c>
      <c r="AD7404" s="42">
        <v>-3.3922171018945235E-2</v>
      </c>
      <c r="AF7404" s="32" t="s">
        <v>3038</v>
      </c>
      <c r="AG7404">
        <v>150.94</v>
      </c>
      <c r="AH7404">
        <f t="shared" si="239"/>
        <v>15.126068376068378</v>
      </c>
      <c r="AI7404" s="180">
        <v>-3.3922171018945235E-2</v>
      </c>
      <c r="AJ7404" s="42">
        <f ca="1">_xlfn.NORM.INV(RAND(),VAR!$F$6,VAR!$F$7)</f>
        <v>-2.8384440744733751E-2</v>
      </c>
    </row>
    <row r="7405" spans="27:36" x14ac:dyDescent="0.25">
      <c r="AA7405" s="32" t="s">
        <v>6747</v>
      </c>
      <c r="AB7405">
        <v>9.36</v>
      </c>
      <c r="AC7405">
        <f t="shared" si="238"/>
        <v>-0.94245665805975654</v>
      </c>
      <c r="AD7405" s="42">
        <v>-3.4055727554179627E-2</v>
      </c>
      <c r="AF7405" s="32" t="s">
        <v>6747</v>
      </c>
      <c r="AG7405">
        <v>9.36</v>
      </c>
      <c r="AH7405">
        <f t="shared" si="239"/>
        <v>-0.94245665805975654</v>
      </c>
      <c r="AI7405" s="180">
        <v>-3.4055727554179627E-2</v>
      </c>
      <c r="AJ7405" s="42">
        <f ca="1">_xlfn.NORM.INV(RAND(),VAR!$F$6,VAR!$F$7)</f>
        <v>-1.3679859267399315E-2</v>
      </c>
    </row>
    <row r="7406" spans="27:36" x14ac:dyDescent="0.25">
      <c r="AA7406" s="32" t="s">
        <v>1442</v>
      </c>
      <c r="AB7406">
        <v>162.66</v>
      </c>
      <c r="AC7406">
        <f t="shared" si="238"/>
        <v>9.4027441485068586E-2</v>
      </c>
      <c r="AD7406" s="42">
        <v>-3.408551068883614E-2</v>
      </c>
      <c r="AF7406" s="32" t="s">
        <v>1442</v>
      </c>
      <c r="AG7406">
        <v>162.66</v>
      </c>
      <c r="AH7406">
        <f t="shared" si="239"/>
        <v>9.4027441485068586E-2</v>
      </c>
      <c r="AI7406" s="180">
        <v>-3.408551068883614E-2</v>
      </c>
      <c r="AJ7406" s="42">
        <f ca="1">_xlfn.NORM.INV(RAND(),VAR!$F$6,VAR!$F$7)</f>
        <v>-1.2503152131329864E-2</v>
      </c>
    </row>
    <row r="7407" spans="27:36" x14ac:dyDescent="0.25">
      <c r="AA7407" s="32" t="s">
        <v>2975</v>
      </c>
      <c r="AB7407">
        <v>148.68</v>
      </c>
      <c r="AC7407">
        <f t="shared" si="238"/>
        <v>2.8901098901098905</v>
      </c>
      <c r="AD7407" s="42">
        <v>-3.4106412005457054E-2</v>
      </c>
      <c r="AF7407" s="32" t="s">
        <v>2975</v>
      </c>
      <c r="AG7407">
        <v>148.68</v>
      </c>
      <c r="AH7407">
        <f t="shared" si="239"/>
        <v>2.8901098901098905</v>
      </c>
      <c r="AI7407" s="180">
        <v>-3.4106412005457054E-2</v>
      </c>
      <c r="AJ7407" s="42">
        <f ca="1">_xlfn.NORM.INV(RAND(),VAR!$F$6,VAR!$F$7)</f>
        <v>-1.2015589830067562E-2</v>
      </c>
    </row>
    <row r="7408" spans="27:36" x14ac:dyDescent="0.25">
      <c r="AA7408" s="32" t="s">
        <v>4695</v>
      </c>
      <c r="AB7408">
        <v>38.22</v>
      </c>
      <c r="AC7408">
        <f t="shared" si="238"/>
        <v>0.2164226607256523</v>
      </c>
      <c r="AD7408" s="42">
        <v>-3.4116755117513331E-2</v>
      </c>
      <c r="AF7408" s="32" t="s">
        <v>4695</v>
      </c>
      <c r="AG7408">
        <v>38.22</v>
      </c>
      <c r="AH7408">
        <f t="shared" si="239"/>
        <v>0.2164226607256523</v>
      </c>
      <c r="AI7408" s="180">
        <v>-3.4116755117513331E-2</v>
      </c>
      <c r="AJ7408" s="42">
        <f ca="1">_xlfn.NORM.INV(RAND(),VAR!$F$6,VAR!$F$7)</f>
        <v>9.10623763747875E-3</v>
      </c>
    </row>
    <row r="7409" spans="27:36" x14ac:dyDescent="0.25">
      <c r="AA7409" s="32" t="s">
        <v>4578</v>
      </c>
      <c r="AB7409">
        <v>31.42</v>
      </c>
      <c r="AC7409">
        <f t="shared" si="238"/>
        <v>-0.69583736689254594</v>
      </c>
      <c r="AD7409" s="42">
        <v>-3.4122348601291153E-2</v>
      </c>
      <c r="AF7409" s="32" t="s">
        <v>4578</v>
      </c>
      <c r="AG7409">
        <v>31.42</v>
      </c>
      <c r="AH7409">
        <f t="shared" si="239"/>
        <v>-0.69583736689254594</v>
      </c>
      <c r="AI7409" s="180">
        <v>-3.4122348601291153E-2</v>
      </c>
      <c r="AJ7409" s="42">
        <f ca="1">_xlfn.NORM.INV(RAND(),VAR!$F$6,VAR!$F$7)</f>
        <v>-2.3704471096483354E-2</v>
      </c>
    </row>
    <row r="7410" spans="27:36" x14ac:dyDescent="0.25">
      <c r="AA7410" s="32" t="s">
        <v>3597</v>
      </c>
      <c r="AB7410">
        <v>103.3</v>
      </c>
      <c r="AC7410">
        <f t="shared" si="238"/>
        <v>2.3495460440985734</v>
      </c>
      <c r="AD7410" s="42">
        <v>-3.4128097241701738E-2</v>
      </c>
      <c r="AF7410" s="32" t="s">
        <v>3597</v>
      </c>
      <c r="AG7410">
        <v>103.3</v>
      </c>
      <c r="AH7410">
        <f t="shared" si="239"/>
        <v>2.3495460440985734</v>
      </c>
      <c r="AI7410" s="180">
        <v>-3.4128097241701738E-2</v>
      </c>
      <c r="AJ7410" s="42">
        <f ca="1">_xlfn.NORM.INV(RAND(),VAR!$F$6,VAR!$F$7)</f>
        <v>1.4174429570479067E-3</v>
      </c>
    </row>
    <row r="7411" spans="27:36" x14ac:dyDescent="0.25">
      <c r="AA7411" s="32" t="s">
        <v>4574</v>
      </c>
      <c r="AB7411">
        <v>30.84</v>
      </c>
      <c r="AC7411">
        <f t="shared" si="238"/>
        <v>-0.77713542419424775</v>
      </c>
      <c r="AD7411" s="42">
        <v>-3.4137175070466652E-2</v>
      </c>
      <c r="AF7411" s="32" t="s">
        <v>4574</v>
      </c>
      <c r="AG7411">
        <v>30.84</v>
      </c>
      <c r="AH7411">
        <f t="shared" si="239"/>
        <v>-0.77713542419424775</v>
      </c>
      <c r="AI7411" s="180">
        <v>-3.4137175070466652E-2</v>
      </c>
      <c r="AJ7411" s="42">
        <f ca="1">_xlfn.NORM.INV(RAND(),VAR!$F$6,VAR!$F$7)</f>
        <v>-7.9434421070979904E-3</v>
      </c>
    </row>
    <row r="7412" spans="27:36" x14ac:dyDescent="0.25">
      <c r="AA7412" s="32" t="s">
        <v>1636</v>
      </c>
      <c r="AB7412">
        <v>138.38</v>
      </c>
      <c r="AC7412">
        <f t="shared" si="238"/>
        <v>15.916870415647921</v>
      </c>
      <c r="AD7412" s="42">
        <v>-3.4198771635957637E-2</v>
      </c>
      <c r="AF7412" s="32" t="s">
        <v>1636</v>
      </c>
      <c r="AG7412">
        <v>138.38</v>
      </c>
      <c r="AH7412">
        <f t="shared" si="239"/>
        <v>15.916870415647921</v>
      </c>
      <c r="AI7412" s="180">
        <v>-3.4198771635957637E-2</v>
      </c>
      <c r="AJ7412" s="42">
        <f ca="1">_xlfn.NORM.INV(RAND(),VAR!$F$6,VAR!$F$7)</f>
        <v>-1.2789487404803946E-2</v>
      </c>
    </row>
    <row r="7413" spans="27:36" x14ac:dyDescent="0.25">
      <c r="AA7413" s="32" t="s">
        <v>6443</v>
      </c>
      <c r="AB7413">
        <v>8.18</v>
      </c>
      <c r="AC7413">
        <f t="shared" si="238"/>
        <v>1.9007092198581561</v>
      </c>
      <c r="AD7413" s="42">
        <v>-3.4238488783943422E-2</v>
      </c>
      <c r="AF7413" s="32" t="s">
        <v>6443</v>
      </c>
      <c r="AG7413">
        <v>8.18</v>
      </c>
      <c r="AH7413">
        <f t="shared" si="239"/>
        <v>1.9007092198581561</v>
      </c>
      <c r="AI7413" s="180">
        <v>-3.4238488783943422E-2</v>
      </c>
      <c r="AJ7413" s="42">
        <f ca="1">_xlfn.NORM.INV(RAND(),VAR!$F$6,VAR!$F$7)</f>
        <v>2.7988840427209324E-3</v>
      </c>
    </row>
    <row r="7414" spans="27:36" x14ac:dyDescent="0.25">
      <c r="AA7414" s="32" t="s">
        <v>7767</v>
      </c>
      <c r="AB7414">
        <v>2.82</v>
      </c>
      <c r="AC7414">
        <f t="shared" si="238"/>
        <v>-0.66548042704626331</v>
      </c>
      <c r="AD7414" s="42">
        <v>-3.4246575342465779E-2</v>
      </c>
      <c r="AF7414" s="32" t="s">
        <v>7767</v>
      </c>
      <c r="AG7414">
        <v>2.82</v>
      </c>
      <c r="AH7414">
        <f t="shared" si="239"/>
        <v>-0.66548042704626331</v>
      </c>
      <c r="AI7414" s="180">
        <v>-3.4246575342465779E-2</v>
      </c>
      <c r="AJ7414" s="42">
        <f ca="1">_xlfn.NORM.INV(RAND(),VAR!$F$6,VAR!$F$7)</f>
        <v>1.3993632912115216E-2</v>
      </c>
    </row>
    <row r="7415" spans="27:36" x14ac:dyDescent="0.25">
      <c r="AA7415" s="32" t="s">
        <v>7002</v>
      </c>
      <c r="AB7415">
        <v>8.43</v>
      </c>
      <c r="AC7415">
        <f t="shared" si="238"/>
        <v>3.5626535626535505E-2</v>
      </c>
      <c r="AD7415" s="42">
        <v>-3.436426116838498E-2</v>
      </c>
      <c r="AF7415" s="32" t="s">
        <v>7002</v>
      </c>
      <c r="AG7415">
        <v>8.43</v>
      </c>
      <c r="AH7415">
        <f t="shared" si="239"/>
        <v>3.5626535626535505E-2</v>
      </c>
      <c r="AI7415" s="180">
        <v>-3.436426116838498E-2</v>
      </c>
      <c r="AJ7415" s="42">
        <f ca="1">_xlfn.NORM.INV(RAND(),VAR!$F$6,VAR!$F$7)</f>
        <v>1.8825780410973509E-2</v>
      </c>
    </row>
    <row r="7416" spans="27:36" x14ac:dyDescent="0.25">
      <c r="AA7416" s="32" t="s">
        <v>6974</v>
      </c>
      <c r="AB7416">
        <v>8.14</v>
      </c>
      <c r="AC7416">
        <f t="shared" si="238"/>
        <v>-0.29217391304347817</v>
      </c>
      <c r="AD7416" s="42">
        <v>-3.4400948991696212E-2</v>
      </c>
      <c r="AF7416" s="32" t="s">
        <v>6974</v>
      </c>
      <c r="AG7416">
        <v>8.14</v>
      </c>
      <c r="AH7416">
        <f t="shared" si="239"/>
        <v>-0.29217391304347817</v>
      </c>
      <c r="AI7416" s="180">
        <v>-3.4400948991696212E-2</v>
      </c>
      <c r="AJ7416" s="42">
        <f ca="1">_xlfn.NORM.INV(RAND(),VAR!$F$6,VAR!$F$7)</f>
        <v>-1.9252426791681036E-2</v>
      </c>
    </row>
    <row r="7417" spans="27:36" x14ac:dyDescent="0.25">
      <c r="AA7417" s="32" t="s">
        <v>5692</v>
      </c>
      <c r="AB7417">
        <v>11.5</v>
      </c>
      <c r="AC7417">
        <f t="shared" si="238"/>
        <v>-0.9075488383310556</v>
      </c>
      <c r="AD7417" s="42">
        <v>-3.4424853064651595E-2</v>
      </c>
      <c r="AF7417" s="32" t="s">
        <v>5692</v>
      </c>
      <c r="AG7417">
        <v>11.5</v>
      </c>
      <c r="AH7417">
        <f t="shared" si="239"/>
        <v>-0.9075488383310556</v>
      </c>
      <c r="AI7417" s="180">
        <v>-3.4424853064651595E-2</v>
      </c>
      <c r="AJ7417" s="42">
        <f ca="1">_xlfn.NORM.INV(RAND(),VAR!$F$6,VAR!$F$7)</f>
        <v>-1.6206973778300358E-2</v>
      </c>
    </row>
    <row r="7418" spans="27:36" x14ac:dyDescent="0.25">
      <c r="AA7418" s="32" t="s">
        <v>1572</v>
      </c>
      <c r="AB7418">
        <v>124.39</v>
      </c>
      <c r="AC7418">
        <f t="shared" si="238"/>
        <v>2.6704042490410149</v>
      </c>
      <c r="AD7418" s="42">
        <v>-3.4464022355041646E-2</v>
      </c>
      <c r="AF7418" s="32" t="s">
        <v>1572</v>
      </c>
      <c r="AG7418">
        <v>124.39</v>
      </c>
      <c r="AH7418">
        <f t="shared" si="239"/>
        <v>2.6704042490410149</v>
      </c>
      <c r="AI7418" s="180">
        <v>-3.4464022355041646E-2</v>
      </c>
      <c r="AJ7418" s="42">
        <f ca="1">_xlfn.NORM.INV(RAND(),VAR!$F$6,VAR!$F$7)</f>
        <v>-3.9166716780848411E-2</v>
      </c>
    </row>
    <row r="7419" spans="27:36" x14ac:dyDescent="0.25">
      <c r="AA7419" s="32" t="s">
        <v>5135</v>
      </c>
      <c r="AB7419">
        <v>33.89</v>
      </c>
      <c r="AC7419">
        <f t="shared" si="238"/>
        <v>-0.79840580572244368</v>
      </c>
      <c r="AD7419" s="42">
        <v>-3.4472934472934535E-2</v>
      </c>
      <c r="AF7419" s="32" t="s">
        <v>5135</v>
      </c>
      <c r="AG7419">
        <v>33.89</v>
      </c>
      <c r="AH7419">
        <f t="shared" si="239"/>
        <v>-0.79840580572244368</v>
      </c>
      <c r="AI7419" s="180">
        <v>-3.4472934472934535E-2</v>
      </c>
      <c r="AJ7419" s="42">
        <f ca="1">_xlfn.NORM.INV(RAND(),VAR!$F$6,VAR!$F$7)</f>
        <v>2.5628030482206653E-2</v>
      </c>
    </row>
    <row r="7420" spans="27:36" x14ac:dyDescent="0.25">
      <c r="AA7420" s="32" t="s">
        <v>1228</v>
      </c>
      <c r="AB7420">
        <v>168.11</v>
      </c>
      <c r="AC7420">
        <f t="shared" si="238"/>
        <v>4.4652145643693109</v>
      </c>
      <c r="AD7420" s="42">
        <v>-3.4516425453710031E-2</v>
      </c>
      <c r="AF7420" s="32" t="s">
        <v>1228</v>
      </c>
      <c r="AG7420">
        <v>168.11</v>
      </c>
      <c r="AH7420">
        <f t="shared" si="239"/>
        <v>4.4652145643693109</v>
      </c>
      <c r="AI7420" s="180">
        <v>-3.4516425453710031E-2</v>
      </c>
      <c r="AJ7420" s="42">
        <f ca="1">_xlfn.NORM.INV(RAND(),VAR!$F$6,VAR!$F$7)</f>
        <v>1.8843809791016623E-2</v>
      </c>
    </row>
    <row r="7421" spans="27:36" x14ac:dyDescent="0.25">
      <c r="AA7421" s="32" t="s">
        <v>4936</v>
      </c>
      <c r="AB7421">
        <v>30.76</v>
      </c>
      <c r="AC7421">
        <f t="shared" si="238"/>
        <v>-0.76821641172481347</v>
      </c>
      <c r="AD7421" s="42">
        <v>-3.4526051475203934E-2</v>
      </c>
      <c r="AF7421" s="32" t="s">
        <v>4936</v>
      </c>
      <c r="AG7421">
        <v>30.76</v>
      </c>
      <c r="AH7421">
        <f t="shared" si="239"/>
        <v>-0.76821641172481347</v>
      </c>
      <c r="AI7421" s="180">
        <v>-3.4526051475203934E-2</v>
      </c>
      <c r="AJ7421" s="42">
        <f ca="1">_xlfn.NORM.INV(RAND(),VAR!$F$6,VAR!$F$7)</f>
        <v>-1.970490083023926E-2</v>
      </c>
    </row>
    <row r="7422" spans="27:36" x14ac:dyDescent="0.25">
      <c r="AA7422" s="32" t="s">
        <v>1645</v>
      </c>
      <c r="AB7422">
        <v>132.71</v>
      </c>
      <c r="AC7422">
        <f t="shared" si="238"/>
        <v>42.228013029315967</v>
      </c>
      <c r="AD7422" s="42">
        <v>-3.4555507056598267E-2</v>
      </c>
      <c r="AF7422" s="32" t="s">
        <v>1645</v>
      </c>
      <c r="AG7422">
        <v>132.71</v>
      </c>
      <c r="AH7422">
        <f t="shared" si="239"/>
        <v>42.228013029315967</v>
      </c>
      <c r="AI7422" s="180">
        <v>-3.4555507056598267E-2</v>
      </c>
      <c r="AJ7422" s="42">
        <f ca="1">_xlfn.NORM.INV(RAND(),VAR!$F$6,VAR!$F$7)</f>
        <v>6.7679583105660921E-3</v>
      </c>
    </row>
    <row r="7423" spans="27:36" x14ac:dyDescent="0.25">
      <c r="AA7423" s="32" t="s">
        <v>7647</v>
      </c>
      <c r="AB7423">
        <v>3.07</v>
      </c>
      <c r="AC7423">
        <f t="shared" si="238"/>
        <v>-0.85133171912832928</v>
      </c>
      <c r="AD7423" s="42">
        <v>-3.4591194968553562E-2</v>
      </c>
      <c r="AF7423" s="32" t="s">
        <v>7647</v>
      </c>
      <c r="AG7423">
        <v>3.07</v>
      </c>
      <c r="AH7423">
        <f t="shared" si="239"/>
        <v>-0.85133171912832928</v>
      </c>
      <c r="AI7423" s="180">
        <v>-3.4591194968553562E-2</v>
      </c>
      <c r="AJ7423" s="42">
        <f ca="1">_xlfn.NORM.INV(RAND(),VAR!$F$6,VAR!$F$7)</f>
        <v>-9.9598703108341111E-3</v>
      </c>
    </row>
    <row r="7424" spans="27:36" x14ac:dyDescent="0.25">
      <c r="AA7424" s="32" t="s">
        <v>5248</v>
      </c>
      <c r="AB7424">
        <v>20.65</v>
      </c>
      <c r="AC7424">
        <f t="shared" si="238"/>
        <v>-2.5943396226415172E-2</v>
      </c>
      <c r="AD7424" s="42">
        <v>-3.4595605423095033E-2</v>
      </c>
      <c r="AF7424" s="32" t="s">
        <v>5248</v>
      </c>
      <c r="AG7424">
        <v>20.65</v>
      </c>
      <c r="AH7424">
        <f t="shared" si="239"/>
        <v>-2.5943396226415172E-2</v>
      </c>
      <c r="AI7424" s="180">
        <v>-3.4595605423095033E-2</v>
      </c>
      <c r="AJ7424" s="42">
        <f ca="1">_xlfn.NORM.INV(RAND(),VAR!$F$6,VAR!$F$7)</f>
        <v>-1.0148359009746481E-2</v>
      </c>
    </row>
    <row r="7425" spans="27:36" x14ac:dyDescent="0.25">
      <c r="AA7425" s="32" t="s">
        <v>5251</v>
      </c>
      <c r="AB7425">
        <v>21.2</v>
      </c>
      <c r="AC7425">
        <f t="shared" si="238"/>
        <v>2.3073322932917315</v>
      </c>
      <c r="AD7425" s="42">
        <v>-3.4608378870674028E-2</v>
      </c>
      <c r="AF7425" s="32" t="s">
        <v>5251</v>
      </c>
      <c r="AG7425">
        <v>21.2</v>
      </c>
      <c r="AH7425">
        <f t="shared" si="239"/>
        <v>2.3073322932917315</v>
      </c>
      <c r="AI7425" s="180">
        <v>-3.4608378870674028E-2</v>
      </c>
      <c r="AJ7425" s="42">
        <f ca="1">_xlfn.NORM.INV(RAND(),VAR!$F$6,VAR!$F$7)</f>
        <v>2.8639942818637441E-2</v>
      </c>
    </row>
    <row r="7426" spans="27:36" x14ac:dyDescent="0.25">
      <c r="AA7426" s="32" t="s">
        <v>6302</v>
      </c>
      <c r="AB7426">
        <v>6.41</v>
      </c>
      <c r="AC7426">
        <f t="shared" si="238"/>
        <v>-0.75174283501161887</v>
      </c>
      <c r="AD7426" s="42">
        <v>-3.4638554216867457E-2</v>
      </c>
      <c r="AF7426" s="32" t="s">
        <v>6302</v>
      </c>
      <c r="AG7426">
        <v>6.41</v>
      </c>
      <c r="AH7426">
        <f t="shared" si="239"/>
        <v>-0.75174283501161887</v>
      </c>
      <c r="AI7426" s="180">
        <v>-3.4638554216867457E-2</v>
      </c>
      <c r="AJ7426" s="42">
        <f ca="1">_xlfn.NORM.INV(RAND(),VAR!$F$6,VAR!$F$7)</f>
        <v>-1.2880589570800408E-3</v>
      </c>
    </row>
    <row r="7427" spans="27:36" x14ac:dyDescent="0.25">
      <c r="AA7427" s="32" t="s">
        <v>4899</v>
      </c>
      <c r="AB7427">
        <v>25.82</v>
      </c>
      <c r="AC7427">
        <f t="shared" si="238"/>
        <v>-0.78830860047552676</v>
      </c>
      <c r="AD7427" s="42">
        <v>-3.4766355140186889E-2</v>
      </c>
      <c r="AF7427" s="32" t="s">
        <v>4899</v>
      </c>
      <c r="AG7427">
        <v>25.82</v>
      </c>
      <c r="AH7427">
        <f t="shared" si="239"/>
        <v>-0.78830860047552676</v>
      </c>
      <c r="AI7427" s="180">
        <v>-3.4766355140186889E-2</v>
      </c>
      <c r="AJ7427" s="42">
        <f ca="1">_xlfn.NORM.INV(RAND(),VAR!$F$6,VAR!$F$7)</f>
        <v>4.9725648532176578E-2</v>
      </c>
    </row>
    <row r="7428" spans="27:36" x14ac:dyDescent="0.25">
      <c r="AA7428" s="32" t="s">
        <v>3488</v>
      </c>
      <c r="AB7428">
        <v>121.97</v>
      </c>
      <c r="AC7428">
        <f t="shared" ref="AC7428:AC7491" si="240">(AB7428/AB7429)-1</f>
        <v>-0.38233655745176487</v>
      </c>
      <c r="AD7428" s="42">
        <v>-3.4971121133001049E-2</v>
      </c>
      <c r="AF7428" s="32" t="s">
        <v>3488</v>
      </c>
      <c r="AG7428">
        <v>121.97</v>
      </c>
      <c r="AH7428">
        <f t="shared" ref="AH7428:AH7491" si="241">(AG7428/AG7429)-1</f>
        <v>-0.38233655745176487</v>
      </c>
      <c r="AI7428" s="180">
        <v>-3.4971121133001049E-2</v>
      </c>
      <c r="AJ7428" s="42">
        <f ca="1">_xlfn.NORM.INV(RAND(),VAR!$F$6,VAR!$F$7)</f>
        <v>-2.2465709553983811E-2</v>
      </c>
    </row>
    <row r="7429" spans="27:36" x14ac:dyDescent="0.25">
      <c r="AA7429" s="32" t="s">
        <v>1898</v>
      </c>
      <c r="AB7429">
        <v>197.47</v>
      </c>
      <c r="AC7429">
        <f t="shared" si="240"/>
        <v>25.541666666666664</v>
      </c>
      <c r="AD7429" s="42">
        <v>-3.4989981918584712E-2</v>
      </c>
      <c r="AF7429" s="32" t="s">
        <v>1898</v>
      </c>
      <c r="AG7429">
        <v>197.47</v>
      </c>
      <c r="AH7429">
        <f t="shared" si="241"/>
        <v>25.541666666666664</v>
      </c>
      <c r="AI7429" s="180">
        <v>-3.4989981918584712E-2</v>
      </c>
      <c r="AJ7429" s="42">
        <f ca="1">_xlfn.NORM.INV(RAND(),VAR!$F$6,VAR!$F$7)</f>
        <v>-1.3998478107528295E-2</v>
      </c>
    </row>
    <row r="7430" spans="27:36" x14ac:dyDescent="0.25">
      <c r="AA7430" s="32" t="s">
        <v>6778</v>
      </c>
      <c r="AB7430">
        <v>7.44</v>
      </c>
      <c r="AC7430">
        <f t="shared" si="240"/>
        <v>-0.15454545454545454</v>
      </c>
      <c r="AD7430" s="42">
        <v>-3.5019455252918275E-2</v>
      </c>
      <c r="AF7430" s="32" t="s">
        <v>6778</v>
      </c>
      <c r="AG7430">
        <v>7.44</v>
      </c>
      <c r="AH7430">
        <f t="shared" si="241"/>
        <v>-0.15454545454545454</v>
      </c>
      <c r="AI7430" s="180">
        <v>-3.5019455252918275E-2</v>
      </c>
      <c r="AJ7430" s="42">
        <f ca="1">_xlfn.NORM.INV(RAND(),VAR!$F$6,VAR!$F$7)</f>
        <v>-6.803661191374653E-3</v>
      </c>
    </row>
    <row r="7431" spans="27:36" x14ac:dyDescent="0.25">
      <c r="AA7431" s="32" t="s">
        <v>6813</v>
      </c>
      <c r="AB7431">
        <v>8.8000000000000007</v>
      </c>
      <c r="AC7431">
        <f t="shared" si="240"/>
        <v>-0.82189840113337376</v>
      </c>
      <c r="AD7431" s="42">
        <v>-3.5087719298245501E-2</v>
      </c>
      <c r="AF7431" s="32" t="s">
        <v>6813</v>
      </c>
      <c r="AG7431">
        <v>8.8000000000000007</v>
      </c>
      <c r="AH7431">
        <f t="shared" si="241"/>
        <v>-0.82189840113337376</v>
      </c>
      <c r="AI7431" s="180">
        <v>-3.5087719298245501E-2</v>
      </c>
      <c r="AJ7431" s="42">
        <f ca="1">_xlfn.NORM.INV(RAND(),VAR!$F$6,VAR!$F$7)</f>
        <v>1.7364086070071023E-2</v>
      </c>
    </row>
    <row r="7432" spans="27:36" x14ac:dyDescent="0.25">
      <c r="AA7432" s="32" t="s">
        <v>4126</v>
      </c>
      <c r="AB7432">
        <v>49.41</v>
      </c>
      <c r="AC7432">
        <f t="shared" si="240"/>
        <v>5.43359375</v>
      </c>
      <c r="AD7432" s="42">
        <v>-3.5149384885764579E-2</v>
      </c>
      <c r="AF7432" s="32" t="s">
        <v>4126</v>
      </c>
      <c r="AG7432">
        <v>49.41</v>
      </c>
      <c r="AH7432">
        <f t="shared" si="241"/>
        <v>5.43359375</v>
      </c>
      <c r="AI7432" s="180">
        <v>-3.5149384885764579E-2</v>
      </c>
      <c r="AJ7432" s="42">
        <f ca="1">_xlfn.NORM.INV(RAND(),VAR!$F$6,VAR!$F$7)</f>
        <v>-1.6073232608105989E-2</v>
      </c>
    </row>
    <row r="7433" spans="27:36" x14ac:dyDescent="0.25">
      <c r="AA7433" s="32" t="s">
        <v>6631</v>
      </c>
      <c r="AB7433">
        <v>7.68</v>
      </c>
      <c r="AC7433">
        <f t="shared" si="240"/>
        <v>-0.92804272463224957</v>
      </c>
      <c r="AD7433" s="42">
        <v>-3.5175879396984966E-2</v>
      </c>
      <c r="AF7433" s="32" t="s">
        <v>6631</v>
      </c>
      <c r="AG7433">
        <v>7.68</v>
      </c>
      <c r="AH7433">
        <f t="shared" si="241"/>
        <v>-0.92804272463224957</v>
      </c>
      <c r="AI7433" s="180">
        <v>-3.5175879396984966E-2</v>
      </c>
      <c r="AJ7433" s="42">
        <f ca="1">_xlfn.NORM.INV(RAND(),VAR!$F$6,VAR!$F$7)</f>
        <v>-6.0936778397453996E-3</v>
      </c>
    </row>
    <row r="7434" spans="27:36" x14ac:dyDescent="0.25">
      <c r="AA7434" s="32" t="s">
        <v>3565</v>
      </c>
      <c r="AB7434">
        <v>106.73</v>
      </c>
      <c r="AC7434">
        <f t="shared" si="240"/>
        <v>10.501077586206899</v>
      </c>
      <c r="AD7434" s="42">
        <v>-3.5252643948296081E-2</v>
      </c>
      <c r="AF7434" s="32" t="s">
        <v>3565</v>
      </c>
      <c r="AG7434">
        <v>106.73</v>
      </c>
      <c r="AH7434">
        <f t="shared" si="241"/>
        <v>10.501077586206899</v>
      </c>
      <c r="AI7434" s="180">
        <v>-3.5252643948296081E-2</v>
      </c>
      <c r="AJ7434" s="42">
        <f ca="1">_xlfn.NORM.INV(RAND(),VAR!$F$6,VAR!$F$7)</f>
        <v>1.5672066242630379E-2</v>
      </c>
    </row>
    <row r="7435" spans="27:36" x14ac:dyDescent="0.25">
      <c r="AA7435" s="32" t="s">
        <v>6825</v>
      </c>
      <c r="AB7435">
        <v>9.2799999999999994</v>
      </c>
      <c r="AC7435">
        <f t="shared" si="240"/>
        <v>-0.93255813953488376</v>
      </c>
      <c r="AD7435" s="42">
        <v>-3.5343035343035289E-2</v>
      </c>
      <c r="AF7435" s="32" t="s">
        <v>6825</v>
      </c>
      <c r="AG7435">
        <v>9.2799999999999994</v>
      </c>
      <c r="AH7435">
        <f t="shared" si="241"/>
        <v>-0.93255813953488376</v>
      </c>
      <c r="AI7435" s="180">
        <v>-3.5343035343035289E-2</v>
      </c>
      <c r="AJ7435" s="42">
        <f ca="1">_xlfn.NORM.INV(RAND(),VAR!$F$6,VAR!$F$7)</f>
        <v>-9.3229470874165669E-3</v>
      </c>
    </row>
    <row r="7436" spans="27:36" x14ac:dyDescent="0.25">
      <c r="AA7436" s="32" t="s">
        <v>3272</v>
      </c>
      <c r="AB7436">
        <v>137.6</v>
      </c>
      <c r="AC7436">
        <f t="shared" si="240"/>
        <v>11.080772607550482</v>
      </c>
      <c r="AD7436" s="42">
        <v>-3.5536552884278372E-2</v>
      </c>
      <c r="AF7436" s="32" t="s">
        <v>3272</v>
      </c>
      <c r="AG7436">
        <v>137.6</v>
      </c>
      <c r="AH7436">
        <f t="shared" si="241"/>
        <v>11.080772607550482</v>
      </c>
      <c r="AI7436" s="180">
        <v>-3.5536552884278372E-2</v>
      </c>
      <c r="AJ7436" s="42">
        <f ca="1">_xlfn.NORM.INV(RAND(),VAR!$F$6,VAR!$F$7)</f>
        <v>2.5960787708142252E-2</v>
      </c>
    </row>
    <row r="7437" spans="27:36" x14ac:dyDescent="0.25">
      <c r="AA7437" s="32" t="s">
        <v>5573</v>
      </c>
      <c r="AB7437">
        <v>11.39</v>
      </c>
      <c r="AC7437">
        <f t="shared" si="240"/>
        <v>-0.94860340237353913</v>
      </c>
      <c r="AD7437" s="42">
        <v>-3.5563082133784896E-2</v>
      </c>
      <c r="AF7437" s="32" t="s">
        <v>5573</v>
      </c>
      <c r="AG7437">
        <v>11.39</v>
      </c>
      <c r="AH7437">
        <f t="shared" si="241"/>
        <v>-0.94860340237353913</v>
      </c>
      <c r="AI7437" s="180">
        <v>-3.5563082133784896E-2</v>
      </c>
      <c r="AJ7437" s="42">
        <f ca="1">_xlfn.NORM.INV(RAND(),VAR!$F$6,VAR!$F$7)</f>
        <v>-2.9275809053817041E-2</v>
      </c>
    </row>
    <row r="7438" spans="27:36" x14ac:dyDescent="0.25">
      <c r="AA7438" s="32" t="s">
        <v>2359</v>
      </c>
      <c r="AB7438">
        <v>221.61</v>
      </c>
      <c r="AC7438">
        <f t="shared" si="240"/>
        <v>6.1788143828960154</v>
      </c>
      <c r="AD7438" s="42">
        <v>-3.5597719657078142E-2</v>
      </c>
      <c r="AF7438" s="32" t="s">
        <v>2359</v>
      </c>
      <c r="AG7438">
        <v>221.61</v>
      </c>
      <c r="AH7438">
        <f t="shared" si="241"/>
        <v>6.1788143828960154</v>
      </c>
      <c r="AI7438" s="180">
        <v>-3.5597719657078142E-2</v>
      </c>
      <c r="AJ7438" s="42">
        <f ca="1">_xlfn.NORM.INV(RAND(),VAR!$F$6,VAR!$F$7)</f>
        <v>1.2728849561542684E-2</v>
      </c>
    </row>
    <row r="7439" spans="27:36" x14ac:dyDescent="0.25">
      <c r="AA7439" s="32" t="s">
        <v>5075</v>
      </c>
      <c r="AB7439">
        <v>30.87</v>
      </c>
      <c r="AC7439">
        <f t="shared" si="240"/>
        <v>6.6222222222222227</v>
      </c>
      <c r="AD7439" s="42">
        <v>-3.5613870665416991E-2</v>
      </c>
      <c r="AF7439" s="32" t="s">
        <v>5075</v>
      </c>
      <c r="AG7439">
        <v>30.87</v>
      </c>
      <c r="AH7439">
        <f t="shared" si="241"/>
        <v>6.6222222222222227</v>
      </c>
      <c r="AI7439" s="180">
        <v>-3.5613870665416991E-2</v>
      </c>
      <c r="AJ7439" s="42">
        <f ca="1">_xlfn.NORM.INV(RAND(),VAR!$F$6,VAR!$F$7)</f>
        <v>-5.4700151423611202E-3</v>
      </c>
    </row>
    <row r="7440" spans="27:36" x14ac:dyDescent="0.25">
      <c r="AA7440" s="32" t="s">
        <v>7513</v>
      </c>
      <c r="AB7440">
        <v>4.05</v>
      </c>
      <c r="AC7440">
        <f t="shared" si="240"/>
        <v>-0.94062454185603284</v>
      </c>
      <c r="AD7440" s="42">
        <v>-3.5714285714285809E-2</v>
      </c>
      <c r="AF7440" s="32" t="s">
        <v>7513</v>
      </c>
      <c r="AG7440">
        <v>4.05</v>
      </c>
      <c r="AH7440">
        <f t="shared" si="241"/>
        <v>-0.94062454185603284</v>
      </c>
      <c r="AI7440" s="180">
        <v>-3.5714285714285809E-2</v>
      </c>
      <c r="AJ7440" s="42">
        <f ca="1">_xlfn.NORM.INV(RAND(),VAR!$F$6,VAR!$F$7)</f>
        <v>-5.1819274795694582E-3</v>
      </c>
    </row>
    <row r="7441" spans="27:36" x14ac:dyDescent="0.25">
      <c r="AA7441" s="32" t="s">
        <v>3963</v>
      </c>
      <c r="AB7441">
        <v>68.209999999999994</v>
      </c>
      <c r="AC7441">
        <f t="shared" si="240"/>
        <v>17.092838196286472</v>
      </c>
      <c r="AD7441" s="42">
        <v>-3.576477240599385E-2</v>
      </c>
      <c r="AF7441" s="32" t="s">
        <v>3963</v>
      </c>
      <c r="AG7441">
        <v>68.209999999999994</v>
      </c>
      <c r="AH7441">
        <f t="shared" si="241"/>
        <v>17.092838196286472</v>
      </c>
      <c r="AI7441" s="180">
        <v>-3.576477240599385E-2</v>
      </c>
      <c r="AJ7441" s="42">
        <f ca="1">_xlfn.NORM.INV(RAND(),VAR!$F$6,VAR!$F$7)</f>
        <v>1.6754755382642473E-2</v>
      </c>
    </row>
    <row r="7442" spans="27:36" x14ac:dyDescent="0.25">
      <c r="AA7442" s="32" t="s">
        <v>7467</v>
      </c>
      <c r="AB7442">
        <v>3.77</v>
      </c>
      <c r="AC7442">
        <f t="shared" si="240"/>
        <v>-0.8583771600300526</v>
      </c>
      <c r="AD7442" s="42">
        <v>-3.5805626598465534E-2</v>
      </c>
      <c r="AF7442" s="32" t="s">
        <v>7467</v>
      </c>
      <c r="AG7442">
        <v>3.77</v>
      </c>
      <c r="AH7442">
        <f t="shared" si="241"/>
        <v>-0.8583771600300526</v>
      </c>
      <c r="AI7442" s="180">
        <v>-3.5805626598465534E-2</v>
      </c>
      <c r="AJ7442" s="42">
        <f ca="1">_xlfn.NORM.INV(RAND(),VAR!$F$6,VAR!$F$7)</f>
        <v>-8.5380234140165229E-3</v>
      </c>
    </row>
    <row r="7443" spans="27:36" x14ac:dyDescent="0.25">
      <c r="AA7443" s="32" t="s">
        <v>4908</v>
      </c>
      <c r="AB7443">
        <v>26.62</v>
      </c>
      <c r="AC7443">
        <f t="shared" si="240"/>
        <v>-0.26646459079636264</v>
      </c>
      <c r="AD7443" s="42">
        <v>-3.5856573705179251E-2</v>
      </c>
      <c r="AF7443" s="32" t="s">
        <v>4908</v>
      </c>
      <c r="AG7443">
        <v>26.62</v>
      </c>
      <c r="AH7443">
        <f t="shared" si="241"/>
        <v>-0.26646459079636264</v>
      </c>
      <c r="AI7443" s="180">
        <v>-3.5856573705179251E-2</v>
      </c>
      <c r="AJ7443" s="42">
        <f ca="1">_xlfn.NORM.INV(RAND(),VAR!$F$6,VAR!$F$7)</f>
        <v>4.6396954697738814E-3</v>
      </c>
    </row>
    <row r="7444" spans="27:36" x14ac:dyDescent="0.25">
      <c r="AA7444" s="32" t="s">
        <v>4590</v>
      </c>
      <c r="AB7444">
        <v>36.29</v>
      </c>
      <c r="AC7444">
        <f t="shared" si="240"/>
        <v>2.5430912687199658E-2</v>
      </c>
      <c r="AD7444" s="42">
        <v>-3.586609989373013E-2</v>
      </c>
      <c r="AF7444" s="32" t="s">
        <v>4590</v>
      </c>
      <c r="AG7444">
        <v>36.29</v>
      </c>
      <c r="AH7444">
        <f t="shared" si="241"/>
        <v>2.5430912687199658E-2</v>
      </c>
      <c r="AI7444" s="180">
        <v>-3.586609989373013E-2</v>
      </c>
      <c r="AJ7444" s="42">
        <f ca="1">_xlfn.NORM.INV(RAND(),VAR!$F$6,VAR!$F$7)</f>
        <v>9.5396303821781037E-3</v>
      </c>
    </row>
    <row r="7445" spans="27:36" x14ac:dyDescent="0.25">
      <c r="AA7445" s="32" t="s">
        <v>4715</v>
      </c>
      <c r="AB7445">
        <v>35.39</v>
      </c>
      <c r="AC7445">
        <f t="shared" si="240"/>
        <v>8.2262996941895983E-2</v>
      </c>
      <c r="AD7445" s="42">
        <v>-3.5957504767093473E-2</v>
      </c>
      <c r="AF7445" s="32" t="s">
        <v>4715</v>
      </c>
      <c r="AG7445">
        <v>35.39</v>
      </c>
      <c r="AH7445">
        <f t="shared" si="241"/>
        <v>8.2262996941895983E-2</v>
      </c>
      <c r="AI7445" s="180">
        <v>-3.5957504767093473E-2</v>
      </c>
      <c r="AJ7445" s="42">
        <f ca="1">_xlfn.NORM.INV(RAND(),VAR!$F$6,VAR!$F$7)</f>
        <v>2.0350109145892709E-2</v>
      </c>
    </row>
    <row r="7446" spans="27:36" x14ac:dyDescent="0.25">
      <c r="AA7446" s="32" t="s">
        <v>4765</v>
      </c>
      <c r="AB7446">
        <v>32.700000000000003</v>
      </c>
      <c r="AC7446">
        <f t="shared" si="240"/>
        <v>-0.10874897792313964</v>
      </c>
      <c r="AD7446" s="42">
        <v>-3.5966981132075415E-2</v>
      </c>
      <c r="AF7446" s="32" t="s">
        <v>4765</v>
      </c>
      <c r="AG7446">
        <v>32.700000000000003</v>
      </c>
      <c r="AH7446">
        <f t="shared" si="241"/>
        <v>-0.10874897792313964</v>
      </c>
      <c r="AI7446" s="180">
        <v>-3.5966981132075415E-2</v>
      </c>
      <c r="AJ7446" s="42">
        <f ca="1">_xlfn.NORM.INV(RAND(),VAR!$F$6,VAR!$F$7)</f>
        <v>7.5583623677448414E-3</v>
      </c>
    </row>
    <row r="7447" spans="27:36" x14ac:dyDescent="0.25">
      <c r="AA7447" s="32" t="s">
        <v>4641</v>
      </c>
      <c r="AB7447">
        <v>36.69</v>
      </c>
      <c r="AC7447">
        <f t="shared" si="240"/>
        <v>-0.90095829396679716</v>
      </c>
      <c r="AD7447" s="42">
        <v>-3.5995796111403133E-2</v>
      </c>
      <c r="AF7447" s="32" t="s">
        <v>4641</v>
      </c>
      <c r="AG7447">
        <v>36.69</v>
      </c>
      <c r="AH7447">
        <f t="shared" si="241"/>
        <v>-0.90095829396679716</v>
      </c>
      <c r="AI7447" s="180">
        <v>-3.5995796111403133E-2</v>
      </c>
      <c r="AJ7447" s="42">
        <f ca="1">_xlfn.NORM.INV(RAND(),VAR!$F$6,VAR!$F$7)</f>
        <v>-3.1827005849207189E-2</v>
      </c>
    </row>
    <row r="7448" spans="27:36" x14ac:dyDescent="0.25">
      <c r="AA7448" s="32" t="s">
        <v>720</v>
      </c>
      <c r="AB7448">
        <v>370.45</v>
      </c>
      <c r="AC7448">
        <f t="shared" si="240"/>
        <v>10.775270184361093</v>
      </c>
      <c r="AD7448" s="42">
        <v>-3.606463532044446E-2</v>
      </c>
      <c r="AF7448" s="32" t="s">
        <v>720</v>
      </c>
      <c r="AG7448">
        <v>370.45</v>
      </c>
      <c r="AH7448">
        <f t="shared" si="241"/>
        <v>10.775270184361093</v>
      </c>
      <c r="AI7448" s="180">
        <v>-3.606463532044446E-2</v>
      </c>
      <c r="AJ7448" s="42">
        <f ca="1">_xlfn.NORM.INV(RAND(),VAR!$F$6,VAR!$F$7)</f>
        <v>8.717250881206659E-3</v>
      </c>
    </row>
    <row r="7449" spans="27:36" x14ac:dyDescent="0.25">
      <c r="AA7449" s="32" t="s">
        <v>4457</v>
      </c>
      <c r="AB7449">
        <v>31.46</v>
      </c>
      <c r="AC7449">
        <f t="shared" si="240"/>
        <v>-0.21741293532338313</v>
      </c>
      <c r="AD7449" s="42">
        <v>-3.6151960784313708E-2</v>
      </c>
      <c r="AF7449" s="32" t="s">
        <v>4457</v>
      </c>
      <c r="AG7449">
        <v>31.46</v>
      </c>
      <c r="AH7449">
        <f t="shared" si="241"/>
        <v>-0.21741293532338313</v>
      </c>
      <c r="AI7449" s="180">
        <v>-3.6151960784313708E-2</v>
      </c>
      <c r="AJ7449" s="42">
        <f ca="1">_xlfn.NORM.INV(RAND(),VAR!$F$6,VAR!$F$7)</f>
        <v>2.1366408905894071E-2</v>
      </c>
    </row>
    <row r="7450" spans="27:36" x14ac:dyDescent="0.25">
      <c r="AA7450" s="32" t="s">
        <v>4699</v>
      </c>
      <c r="AB7450">
        <v>40.200000000000003</v>
      </c>
      <c r="AC7450">
        <f t="shared" si="240"/>
        <v>1.5921152388172821E-2</v>
      </c>
      <c r="AD7450" s="42">
        <v>-3.6202349556461177E-2</v>
      </c>
      <c r="AF7450" s="32" t="s">
        <v>4699</v>
      </c>
      <c r="AG7450">
        <v>40.200000000000003</v>
      </c>
      <c r="AH7450">
        <f t="shared" si="241"/>
        <v>1.5921152388172821E-2</v>
      </c>
      <c r="AI7450" s="180">
        <v>-3.6202349556461177E-2</v>
      </c>
      <c r="AJ7450" s="42">
        <f ca="1">_xlfn.NORM.INV(RAND(),VAR!$F$6,VAR!$F$7)</f>
        <v>3.2264689081678531E-3</v>
      </c>
    </row>
    <row r="7451" spans="27:36" x14ac:dyDescent="0.25">
      <c r="AA7451" s="32" t="s">
        <v>4696</v>
      </c>
      <c r="AB7451">
        <v>39.57</v>
      </c>
      <c r="AC7451">
        <f t="shared" si="240"/>
        <v>0.43317638536762049</v>
      </c>
      <c r="AD7451" s="42">
        <v>-3.6288358499756534E-2</v>
      </c>
      <c r="AF7451" s="32" t="s">
        <v>4696</v>
      </c>
      <c r="AG7451">
        <v>39.57</v>
      </c>
      <c r="AH7451">
        <f t="shared" si="241"/>
        <v>0.43317638536762049</v>
      </c>
      <c r="AI7451" s="180">
        <v>-3.6288358499756534E-2</v>
      </c>
      <c r="AJ7451" s="42">
        <f ca="1">_xlfn.NORM.INV(RAND(),VAR!$F$6,VAR!$F$7)</f>
        <v>3.8480292958704088E-2</v>
      </c>
    </row>
    <row r="7452" spans="27:36" x14ac:dyDescent="0.25">
      <c r="AA7452" s="32" t="s">
        <v>4909</v>
      </c>
      <c r="AB7452">
        <v>27.61</v>
      </c>
      <c r="AC7452">
        <f t="shared" si="240"/>
        <v>-0.11107533805537673</v>
      </c>
      <c r="AD7452" s="42">
        <v>-3.6300174520069728E-2</v>
      </c>
      <c r="AF7452" s="32" t="s">
        <v>4909</v>
      </c>
      <c r="AG7452">
        <v>27.61</v>
      </c>
      <c r="AH7452">
        <f t="shared" si="241"/>
        <v>-0.11107533805537673</v>
      </c>
      <c r="AI7452" s="180">
        <v>-3.6300174520069728E-2</v>
      </c>
      <c r="AJ7452" s="42">
        <f ca="1">_xlfn.NORM.INV(RAND(),VAR!$F$6,VAR!$F$7)</f>
        <v>5.6967138676329195E-3</v>
      </c>
    </row>
    <row r="7453" spans="27:36" x14ac:dyDescent="0.25">
      <c r="AA7453" s="32" t="s">
        <v>4967</v>
      </c>
      <c r="AB7453">
        <v>31.06</v>
      </c>
      <c r="AC7453">
        <f t="shared" si="240"/>
        <v>2.9167717528373265</v>
      </c>
      <c r="AD7453" s="42">
        <v>-3.6301582376667696E-2</v>
      </c>
      <c r="AF7453" s="32" t="s">
        <v>4967</v>
      </c>
      <c r="AG7453">
        <v>31.06</v>
      </c>
      <c r="AH7453">
        <f t="shared" si="241"/>
        <v>2.9167717528373265</v>
      </c>
      <c r="AI7453" s="180">
        <v>-3.6301582376667696E-2</v>
      </c>
      <c r="AJ7453" s="42">
        <f ca="1">_xlfn.NORM.INV(RAND(),VAR!$F$6,VAR!$F$7)</f>
        <v>8.1829383863304961E-3</v>
      </c>
    </row>
    <row r="7454" spans="27:36" x14ac:dyDescent="0.25">
      <c r="AA7454" s="32" t="s">
        <v>6188</v>
      </c>
      <c r="AB7454">
        <v>7.93</v>
      </c>
      <c r="AC7454">
        <f t="shared" si="240"/>
        <v>-0.9495258099420788</v>
      </c>
      <c r="AD7454" s="42">
        <v>-3.6452004860267451E-2</v>
      </c>
      <c r="AF7454" s="32" t="s">
        <v>6188</v>
      </c>
      <c r="AG7454">
        <v>7.93</v>
      </c>
      <c r="AH7454">
        <f t="shared" si="241"/>
        <v>-0.9495258099420788</v>
      </c>
      <c r="AI7454" s="180">
        <v>-3.6452004860267451E-2</v>
      </c>
      <c r="AJ7454" s="42">
        <f ca="1">_xlfn.NORM.INV(RAND(),VAR!$F$6,VAR!$F$7)</f>
        <v>-2.6610599344707763E-3</v>
      </c>
    </row>
    <row r="7455" spans="27:36" x14ac:dyDescent="0.25">
      <c r="AA7455" s="32" t="s">
        <v>1437</v>
      </c>
      <c r="AB7455">
        <v>157.11000000000001</v>
      </c>
      <c r="AC7455">
        <f t="shared" si="240"/>
        <v>73.814285714285717</v>
      </c>
      <c r="AD7455" s="42">
        <v>-3.6607799852832912E-2</v>
      </c>
      <c r="AF7455" s="32" t="s">
        <v>1437</v>
      </c>
      <c r="AG7455">
        <v>157.11000000000001</v>
      </c>
      <c r="AH7455">
        <f t="shared" si="241"/>
        <v>73.814285714285717</v>
      </c>
      <c r="AI7455" s="180">
        <v>-3.6607799852832912E-2</v>
      </c>
      <c r="AJ7455" s="42">
        <f ca="1">_xlfn.NORM.INV(RAND(),VAR!$F$6,VAR!$F$7)</f>
        <v>-1.2037321059095258E-2</v>
      </c>
    </row>
    <row r="7456" spans="27:36" x14ac:dyDescent="0.25">
      <c r="AA7456" s="32" t="s">
        <v>7775</v>
      </c>
      <c r="AB7456">
        <v>2.1</v>
      </c>
      <c r="AC7456">
        <f t="shared" si="240"/>
        <v>-0.71350613915416095</v>
      </c>
      <c r="AD7456" s="42">
        <v>-3.669724770642202E-2</v>
      </c>
      <c r="AF7456" s="32" t="s">
        <v>7775</v>
      </c>
      <c r="AG7456">
        <v>2.1</v>
      </c>
      <c r="AH7456">
        <f t="shared" si="241"/>
        <v>-0.71350613915416095</v>
      </c>
      <c r="AI7456" s="180">
        <v>-3.669724770642202E-2</v>
      </c>
      <c r="AJ7456" s="42">
        <f ca="1">_xlfn.NORM.INV(RAND(),VAR!$F$6,VAR!$F$7)</f>
        <v>2.7935462111844632E-3</v>
      </c>
    </row>
    <row r="7457" spans="27:36" x14ac:dyDescent="0.25">
      <c r="AA7457" s="32" t="s">
        <v>6733</v>
      </c>
      <c r="AB7457">
        <v>7.33</v>
      </c>
      <c r="AC7457">
        <f t="shared" si="240"/>
        <v>1.1558823529411764</v>
      </c>
      <c r="AD7457" s="42">
        <v>-3.6793692509855536E-2</v>
      </c>
      <c r="AF7457" s="32" t="s">
        <v>6733</v>
      </c>
      <c r="AG7457">
        <v>7.33</v>
      </c>
      <c r="AH7457">
        <f t="shared" si="241"/>
        <v>1.1558823529411764</v>
      </c>
      <c r="AI7457" s="180">
        <v>-3.6793692509855536E-2</v>
      </c>
      <c r="AJ7457" s="42">
        <f ca="1">_xlfn.NORM.INV(RAND(),VAR!$F$6,VAR!$F$7)</f>
        <v>-7.9540869024114814E-3</v>
      </c>
    </row>
    <row r="7458" spans="27:36" x14ac:dyDescent="0.25">
      <c r="AA7458" s="32" t="s">
        <v>7532</v>
      </c>
      <c r="AB7458">
        <v>3.4</v>
      </c>
      <c r="AC7458">
        <f t="shared" si="240"/>
        <v>-0.98230917321400701</v>
      </c>
      <c r="AD7458" s="42">
        <v>-3.682719546742208E-2</v>
      </c>
      <c r="AF7458" s="32" t="s">
        <v>7532</v>
      </c>
      <c r="AG7458">
        <v>3.4</v>
      </c>
      <c r="AH7458">
        <f t="shared" si="241"/>
        <v>-0.98230917321400701</v>
      </c>
      <c r="AI7458" s="180">
        <v>-3.682719546742208E-2</v>
      </c>
      <c r="AJ7458" s="42">
        <f ca="1">_xlfn.NORM.INV(RAND(),VAR!$F$6,VAR!$F$7)</f>
        <v>-1.5686740514853501E-2</v>
      </c>
    </row>
    <row r="7459" spans="27:36" x14ac:dyDescent="0.25">
      <c r="AA7459" s="32" t="s">
        <v>2056</v>
      </c>
      <c r="AB7459">
        <v>192.19</v>
      </c>
      <c r="AC7459">
        <f t="shared" si="240"/>
        <v>26.338549075391178</v>
      </c>
      <c r="AD7459" s="42">
        <v>-3.6931248747243961E-2</v>
      </c>
      <c r="AF7459" s="32" t="s">
        <v>2056</v>
      </c>
      <c r="AG7459">
        <v>192.19</v>
      </c>
      <c r="AH7459">
        <f t="shared" si="241"/>
        <v>26.338549075391178</v>
      </c>
      <c r="AI7459" s="180">
        <v>-3.6931248747243961E-2</v>
      </c>
      <c r="AJ7459" s="42">
        <f ca="1">_xlfn.NORM.INV(RAND(),VAR!$F$6,VAR!$F$7)</f>
        <v>4.4008821207764295E-2</v>
      </c>
    </row>
    <row r="7460" spans="27:36" x14ac:dyDescent="0.25">
      <c r="AA7460" s="32" t="s">
        <v>6163</v>
      </c>
      <c r="AB7460">
        <v>7.03</v>
      </c>
      <c r="AC7460">
        <f t="shared" si="240"/>
        <v>4.1481481481481453E-2</v>
      </c>
      <c r="AD7460" s="42">
        <v>-3.6986301369862917E-2</v>
      </c>
      <c r="AF7460" s="32" t="s">
        <v>6163</v>
      </c>
      <c r="AG7460">
        <v>7.03</v>
      </c>
      <c r="AH7460">
        <f t="shared" si="241"/>
        <v>4.1481481481481453E-2</v>
      </c>
      <c r="AI7460" s="180">
        <v>-3.6986301369862917E-2</v>
      </c>
      <c r="AJ7460" s="42">
        <f ca="1">_xlfn.NORM.INV(RAND(),VAR!$F$6,VAR!$F$7)</f>
        <v>3.4999712800783275E-2</v>
      </c>
    </row>
    <row r="7461" spans="27:36" x14ac:dyDescent="0.25">
      <c r="AA7461" s="32" t="s">
        <v>6308</v>
      </c>
      <c r="AB7461">
        <v>6.75</v>
      </c>
      <c r="AC7461">
        <f t="shared" si="240"/>
        <v>-0.77693324520819562</v>
      </c>
      <c r="AD7461" s="42">
        <v>-3.708987161198285E-2</v>
      </c>
      <c r="AF7461" s="32" t="s">
        <v>6308</v>
      </c>
      <c r="AG7461">
        <v>6.75</v>
      </c>
      <c r="AH7461">
        <f t="shared" si="241"/>
        <v>-0.77693324520819562</v>
      </c>
      <c r="AI7461" s="180">
        <v>-3.708987161198285E-2</v>
      </c>
      <c r="AJ7461" s="42">
        <f ca="1">_xlfn.NORM.INV(RAND(),VAR!$F$6,VAR!$F$7)</f>
        <v>-1.8907474009603679E-2</v>
      </c>
    </row>
    <row r="7462" spans="27:36" x14ac:dyDescent="0.25">
      <c r="AA7462" s="32" t="s">
        <v>4952</v>
      </c>
      <c r="AB7462">
        <v>30.26</v>
      </c>
      <c r="AC7462">
        <f t="shared" si="240"/>
        <v>2.0079522862823063</v>
      </c>
      <c r="AD7462" s="42">
        <v>-3.7225580655424695E-2</v>
      </c>
      <c r="AF7462" s="32" t="s">
        <v>4952</v>
      </c>
      <c r="AG7462">
        <v>30.26</v>
      </c>
      <c r="AH7462">
        <f t="shared" si="241"/>
        <v>2.0079522862823063</v>
      </c>
      <c r="AI7462" s="180">
        <v>-3.7225580655424695E-2</v>
      </c>
      <c r="AJ7462" s="42">
        <f ca="1">_xlfn.NORM.INV(RAND(),VAR!$F$6,VAR!$F$7)</f>
        <v>-2.5772709302201321E-2</v>
      </c>
    </row>
    <row r="7463" spans="27:36" x14ac:dyDescent="0.25">
      <c r="AA7463" s="32" t="s">
        <v>5608</v>
      </c>
      <c r="AB7463">
        <v>10.06</v>
      </c>
      <c r="AC7463">
        <f t="shared" si="240"/>
        <v>0.39916550764951331</v>
      </c>
      <c r="AD7463" s="42">
        <v>-3.732057416267931E-2</v>
      </c>
      <c r="AF7463" s="32" t="s">
        <v>5608</v>
      </c>
      <c r="AG7463">
        <v>10.06</v>
      </c>
      <c r="AH7463">
        <f t="shared" si="241"/>
        <v>0.39916550764951331</v>
      </c>
      <c r="AI7463" s="180">
        <v>-3.732057416267931E-2</v>
      </c>
      <c r="AJ7463" s="42">
        <f ca="1">_xlfn.NORM.INV(RAND(),VAR!$F$6,VAR!$F$7)</f>
        <v>1.3238565853107648E-2</v>
      </c>
    </row>
    <row r="7464" spans="27:36" x14ac:dyDescent="0.25">
      <c r="AA7464" s="32" t="s">
        <v>7169</v>
      </c>
      <c r="AB7464">
        <v>7.19</v>
      </c>
      <c r="AC7464">
        <f t="shared" si="240"/>
        <v>-0.94690592231575832</v>
      </c>
      <c r="AD7464" s="42">
        <v>-3.7483266398928961E-2</v>
      </c>
      <c r="AF7464" s="32" t="s">
        <v>7169</v>
      </c>
      <c r="AG7464">
        <v>7.19</v>
      </c>
      <c r="AH7464">
        <f t="shared" si="241"/>
        <v>-0.94690592231575832</v>
      </c>
      <c r="AI7464" s="180">
        <v>-3.7483266398928961E-2</v>
      </c>
      <c r="AJ7464" s="42">
        <f ca="1">_xlfn.NORM.INV(RAND(),VAR!$F$6,VAR!$F$7)</f>
        <v>4.6895454018604454E-2</v>
      </c>
    </row>
    <row r="7465" spans="27:36" x14ac:dyDescent="0.25">
      <c r="AA7465" s="32" t="s">
        <v>2889</v>
      </c>
      <c r="AB7465">
        <v>135.41999999999999</v>
      </c>
      <c r="AC7465">
        <f t="shared" si="240"/>
        <v>2.9481049562682213</v>
      </c>
      <c r="AD7465" s="42">
        <v>-3.7526652452025577E-2</v>
      </c>
      <c r="AF7465" s="32" t="s">
        <v>2889</v>
      </c>
      <c r="AG7465">
        <v>135.41999999999999</v>
      </c>
      <c r="AH7465">
        <f t="shared" si="241"/>
        <v>2.9481049562682213</v>
      </c>
      <c r="AI7465" s="180">
        <v>-3.7526652452025577E-2</v>
      </c>
      <c r="AJ7465" s="42">
        <f ca="1">_xlfn.NORM.INV(RAND(),VAR!$F$6,VAR!$F$7)</f>
        <v>3.5218337690262648E-2</v>
      </c>
    </row>
    <row r="7466" spans="27:36" x14ac:dyDescent="0.25">
      <c r="AA7466" s="32" t="s">
        <v>4689</v>
      </c>
      <c r="AB7466">
        <v>34.299999999999997</v>
      </c>
      <c r="AC7466">
        <f t="shared" si="240"/>
        <v>0.15721997300944657</v>
      </c>
      <c r="AD7466" s="42">
        <v>-3.7598204264871038E-2</v>
      </c>
      <c r="AF7466" s="32" t="s">
        <v>4689</v>
      </c>
      <c r="AG7466">
        <v>34.299999999999997</v>
      </c>
      <c r="AH7466">
        <f t="shared" si="241"/>
        <v>0.15721997300944657</v>
      </c>
      <c r="AI7466" s="180">
        <v>-3.7598204264871038E-2</v>
      </c>
      <c r="AJ7466" s="42">
        <f ca="1">_xlfn.NORM.INV(RAND(),VAR!$F$6,VAR!$F$7)</f>
        <v>-4.1773333766827431E-2</v>
      </c>
    </row>
    <row r="7467" spans="27:36" x14ac:dyDescent="0.25">
      <c r="AA7467" s="32" t="s">
        <v>4417</v>
      </c>
      <c r="AB7467">
        <v>29.64</v>
      </c>
      <c r="AC7467">
        <f t="shared" si="240"/>
        <v>2.5201900237529693</v>
      </c>
      <c r="AD7467" s="42">
        <v>-3.7662337662337619E-2</v>
      </c>
      <c r="AF7467" s="32" t="s">
        <v>4417</v>
      </c>
      <c r="AG7467">
        <v>29.64</v>
      </c>
      <c r="AH7467">
        <f t="shared" si="241"/>
        <v>2.5201900237529693</v>
      </c>
      <c r="AI7467" s="180">
        <v>-3.7662337662337619E-2</v>
      </c>
      <c r="AJ7467" s="42">
        <f ca="1">_xlfn.NORM.INV(RAND(),VAR!$F$6,VAR!$F$7)</f>
        <v>2.5305120003533653E-2</v>
      </c>
    </row>
    <row r="7468" spans="27:36" x14ac:dyDescent="0.25">
      <c r="AA7468" s="32" t="s">
        <v>6818</v>
      </c>
      <c r="AB7468">
        <v>8.42</v>
      </c>
      <c r="AC7468">
        <f t="shared" si="240"/>
        <v>-5.7110862262038098E-2</v>
      </c>
      <c r="AD7468" s="42">
        <v>-3.77142857142857E-2</v>
      </c>
      <c r="AF7468" s="32" t="s">
        <v>6818</v>
      </c>
      <c r="AG7468">
        <v>8.42</v>
      </c>
      <c r="AH7468">
        <f t="shared" si="241"/>
        <v>-5.7110862262038098E-2</v>
      </c>
      <c r="AI7468" s="180">
        <v>-3.77142857142857E-2</v>
      </c>
      <c r="AJ7468" s="42">
        <f ca="1">_xlfn.NORM.INV(RAND(),VAR!$F$6,VAR!$F$7)</f>
        <v>-5.4711201613681423E-3</v>
      </c>
    </row>
    <row r="7469" spans="27:36" x14ac:dyDescent="0.25">
      <c r="AA7469" s="32" t="s">
        <v>6823</v>
      </c>
      <c r="AB7469">
        <v>8.93</v>
      </c>
      <c r="AC7469">
        <f t="shared" si="240"/>
        <v>-0.89046976573040604</v>
      </c>
      <c r="AD7469" s="42">
        <v>-3.7715517241379226E-2</v>
      </c>
      <c r="AF7469" s="32" t="s">
        <v>6823</v>
      </c>
      <c r="AG7469">
        <v>8.93</v>
      </c>
      <c r="AH7469">
        <f t="shared" si="241"/>
        <v>-0.89046976573040604</v>
      </c>
      <c r="AI7469" s="180">
        <v>-3.7715517241379226E-2</v>
      </c>
      <c r="AJ7469" s="42">
        <f ca="1">_xlfn.NORM.INV(RAND(),VAR!$F$6,VAR!$F$7)</f>
        <v>6.8767297936777666E-3</v>
      </c>
    </row>
    <row r="7470" spans="27:36" x14ac:dyDescent="0.25">
      <c r="AA7470" s="32" t="s">
        <v>3707</v>
      </c>
      <c r="AB7470">
        <v>81.53</v>
      </c>
      <c r="AC7470">
        <f t="shared" si="240"/>
        <v>1.168927906358074</v>
      </c>
      <c r="AD7470" s="42">
        <v>-3.7767024666587989E-2</v>
      </c>
      <c r="AF7470" s="32" t="s">
        <v>3707</v>
      </c>
      <c r="AG7470">
        <v>81.53</v>
      </c>
      <c r="AH7470">
        <f t="shared" si="241"/>
        <v>1.168927906358074</v>
      </c>
      <c r="AI7470" s="180">
        <v>-3.7767024666587989E-2</v>
      </c>
      <c r="AJ7470" s="42">
        <f ca="1">_xlfn.NORM.INV(RAND(),VAR!$F$6,VAR!$F$7)</f>
        <v>3.1104827054716604E-2</v>
      </c>
    </row>
    <row r="7471" spans="27:36" x14ac:dyDescent="0.25">
      <c r="AA7471" s="32" t="s">
        <v>4609</v>
      </c>
      <c r="AB7471">
        <v>37.590000000000003</v>
      </c>
      <c r="AC7471">
        <f t="shared" si="240"/>
        <v>-0.88737753542858855</v>
      </c>
      <c r="AD7471" s="42">
        <v>-3.7880726900435091E-2</v>
      </c>
      <c r="AF7471" s="32" t="s">
        <v>4609</v>
      </c>
      <c r="AG7471">
        <v>37.590000000000003</v>
      </c>
      <c r="AH7471">
        <f t="shared" si="241"/>
        <v>-0.88737753542858855</v>
      </c>
      <c r="AI7471" s="180">
        <v>-3.7880726900435091E-2</v>
      </c>
      <c r="AJ7471" s="42">
        <f ca="1">_xlfn.NORM.INV(RAND(),VAR!$F$6,VAR!$F$7)</f>
        <v>7.7086544342209037E-3</v>
      </c>
    </row>
    <row r="7472" spans="27:36" x14ac:dyDescent="0.25">
      <c r="AA7472" s="32" t="s">
        <v>341</v>
      </c>
      <c r="AB7472">
        <v>333.77</v>
      </c>
      <c r="AC7472">
        <f t="shared" si="240"/>
        <v>31.217181467181469</v>
      </c>
      <c r="AD7472" s="42">
        <v>-3.7932724180670507E-2</v>
      </c>
      <c r="AF7472" s="32" t="s">
        <v>341</v>
      </c>
      <c r="AG7472">
        <v>333.77</v>
      </c>
      <c r="AH7472">
        <f t="shared" si="241"/>
        <v>31.217181467181469</v>
      </c>
      <c r="AI7472" s="180">
        <v>-3.7932724180670507E-2</v>
      </c>
      <c r="AJ7472" s="42">
        <f ca="1">_xlfn.NORM.INV(RAND(),VAR!$F$6,VAR!$F$7)</f>
        <v>-4.5944507262312088E-3</v>
      </c>
    </row>
    <row r="7473" spans="27:36" x14ac:dyDescent="0.25">
      <c r="AA7473" s="32" t="s">
        <v>5616</v>
      </c>
      <c r="AB7473">
        <v>10.36</v>
      </c>
      <c r="AC7473">
        <f t="shared" si="240"/>
        <v>0.20745920745920743</v>
      </c>
      <c r="AD7473" s="42">
        <v>-3.8068709377901633E-2</v>
      </c>
      <c r="AF7473" s="32" t="s">
        <v>5616</v>
      </c>
      <c r="AG7473">
        <v>10.36</v>
      </c>
      <c r="AH7473">
        <f t="shared" si="241"/>
        <v>0.20745920745920743</v>
      </c>
      <c r="AI7473" s="180">
        <v>-3.8068709377901633E-2</v>
      </c>
      <c r="AJ7473" s="42">
        <f ca="1">_xlfn.NORM.INV(RAND(),VAR!$F$6,VAR!$F$7)</f>
        <v>3.6858808486109493E-2</v>
      </c>
    </row>
    <row r="7474" spans="27:36" x14ac:dyDescent="0.25">
      <c r="AA7474" s="32" t="s">
        <v>6714</v>
      </c>
      <c r="AB7474">
        <v>8.58</v>
      </c>
      <c r="AC7474">
        <f t="shared" si="240"/>
        <v>-0.68479059515062457</v>
      </c>
      <c r="AD7474" s="42">
        <v>-3.811659192825112E-2</v>
      </c>
      <c r="AF7474" s="32" t="s">
        <v>6714</v>
      </c>
      <c r="AG7474">
        <v>8.58</v>
      </c>
      <c r="AH7474">
        <f t="shared" si="241"/>
        <v>-0.68479059515062457</v>
      </c>
      <c r="AI7474" s="180">
        <v>-3.811659192825112E-2</v>
      </c>
      <c r="AJ7474" s="42">
        <f ca="1">_xlfn.NORM.INV(RAND(),VAR!$F$6,VAR!$F$7)</f>
        <v>7.4984583214881212E-3</v>
      </c>
    </row>
    <row r="7475" spans="27:36" x14ac:dyDescent="0.25">
      <c r="AA7475" s="32" t="s">
        <v>5094</v>
      </c>
      <c r="AB7475">
        <v>27.22</v>
      </c>
      <c r="AC7475">
        <f t="shared" si="240"/>
        <v>-0.26472177201512703</v>
      </c>
      <c r="AD7475" s="42">
        <v>-3.8162544169611401E-2</v>
      </c>
      <c r="AF7475" s="32" t="s">
        <v>5094</v>
      </c>
      <c r="AG7475">
        <v>27.22</v>
      </c>
      <c r="AH7475">
        <f t="shared" si="241"/>
        <v>-0.26472177201512703</v>
      </c>
      <c r="AI7475" s="180">
        <v>-3.8162544169611401E-2</v>
      </c>
      <c r="AJ7475" s="42">
        <f ca="1">_xlfn.NORM.INV(RAND(),VAR!$F$6,VAR!$F$7)</f>
        <v>6.4465836814971119E-3</v>
      </c>
    </row>
    <row r="7476" spans="27:36" x14ac:dyDescent="0.25">
      <c r="AA7476" s="32" t="s">
        <v>4383</v>
      </c>
      <c r="AB7476">
        <v>37.020000000000003</v>
      </c>
      <c r="AC7476">
        <f t="shared" si="240"/>
        <v>0.18426103646833014</v>
      </c>
      <c r="AD7476" s="42">
        <v>-3.8191738113795726E-2</v>
      </c>
      <c r="AF7476" s="32" t="s">
        <v>4383</v>
      </c>
      <c r="AG7476">
        <v>37.020000000000003</v>
      </c>
      <c r="AH7476">
        <f t="shared" si="241"/>
        <v>0.18426103646833014</v>
      </c>
      <c r="AI7476" s="180">
        <v>-3.8191738113795726E-2</v>
      </c>
      <c r="AJ7476" s="42">
        <f ca="1">_xlfn.NORM.INV(RAND(),VAR!$F$6,VAR!$F$7)</f>
        <v>5.389885164070525E-3</v>
      </c>
    </row>
    <row r="7477" spans="27:36" x14ac:dyDescent="0.25">
      <c r="AA7477" s="32" t="s">
        <v>4419</v>
      </c>
      <c r="AB7477">
        <v>31.26</v>
      </c>
      <c r="AC7477">
        <f t="shared" si="240"/>
        <v>11.504000000000001</v>
      </c>
      <c r="AD7477" s="42">
        <v>-3.8449707782220788E-2</v>
      </c>
      <c r="AF7477" s="32" t="s">
        <v>4419</v>
      </c>
      <c r="AG7477">
        <v>31.26</v>
      </c>
      <c r="AH7477">
        <f t="shared" si="241"/>
        <v>11.504000000000001</v>
      </c>
      <c r="AI7477" s="180">
        <v>-3.8449707782220788E-2</v>
      </c>
      <c r="AJ7477" s="42">
        <f ca="1">_xlfn.NORM.INV(RAND(),VAR!$F$6,VAR!$F$7)</f>
        <v>8.5550270934852731E-3</v>
      </c>
    </row>
    <row r="7478" spans="27:36" x14ac:dyDescent="0.25">
      <c r="AA7478" s="32" t="s">
        <v>7796</v>
      </c>
      <c r="AB7478">
        <v>2.5</v>
      </c>
      <c r="AC7478">
        <f t="shared" si="240"/>
        <v>-0.92236024844720499</v>
      </c>
      <c r="AD7478" s="42">
        <v>-3.8461538461538547E-2</v>
      </c>
      <c r="AF7478" s="32" t="s">
        <v>7796</v>
      </c>
      <c r="AG7478">
        <v>2.5</v>
      </c>
      <c r="AH7478">
        <f t="shared" si="241"/>
        <v>-0.92236024844720499</v>
      </c>
      <c r="AI7478" s="180">
        <v>-3.8461538461538547E-2</v>
      </c>
      <c r="AJ7478" s="42">
        <f ca="1">_xlfn.NORM.INV(RAND(),VAR!$F$6,VAR!$F$7)</f>
        <v>1.3951029704430302E-2</v>
      </c>
    </row>
    <row r="7479" spans="27:36" x14ac:dyDescent="0.25">
      <c r="AA7479" s="32" t="s">
        <v>4421</v>
      </c>
      <c r="AB7479">
        <v>32.200000000000003</v>
      </c>
      <c r="AC7479">
        <f t="shared" si="240"/>
        <v>-0.8423963584748666</v>
      </c>
      <c r="AD7479" s="42">
        <v>-3.8518960883845876E-2</v>
      </c>
      <c r="AF7479" s="32" t="s">
        <v>4421</v>
      </c>
      <c r="AG7479">
        <v>32.200000000000003</v>
      </c>
      <c r="AH7479">
        <f t="shared" si="241"/>
        <v>-0.8423963584748666</v>
      </c>
      <c r="AI7479" s="180">
        <v>-3.8518960883845876E-2</v>
      </c>
      <c r="AJ7479" s="42">
        <f ca="1">_xlfn.NORM.INV(RAND(),VAR!$F$6,VAR!$F$7)</f>
        <v>-2.1238310890783874E-2</v>
      </c>
    </row>
    <row r="7480" spans="27:36" x14ac:dyDescent="0.25">
      <c r="AA7480" s="32" t="s">
        <v>1904</v>
      </c>
      <c r="AB7480">
        <v>204.31</v>
      </c>
      <c r="AC7480">
        <f t="shared" si="240"/>
        <v>19.533668341708545</v>
      </c>
      <c r="AD7480" s="42">
        <v>-3.854117647058819E-2</v>
      </c>
      <c r="AF7480" s="32" t="s">
        <v>1904</v>
      </c>
      <c r="AG7480">
        <v>204.31</v>
      </c>
      <c r="AH7480">
        <f t="shared" si="241"/>
        <v>19.533668341708545</v>
      </c>
      <c r="AI7480" s="180">
        <v>-3.854117647058819E-2</v>
      </c>
      <c r="AJ7480" s="42">
        <f ca="1">_xlfn.NORM.INV(RAND(),VAR!$F$6,VAR!$F$7)</f>
        <v>4.2732217356966778E-3</v>
      </c>
    </row>
    <row r="7481" spans="27:36" x14ac:dyDescent="0.25">
      <c r="AA7481" s="32" t="s">
        <v>5606</v>
      </c>
      <c r="AB7481">
        <v>9.9499999999999993</v>
      </c>
      <c r="AC7481">
        <f t="shared" si="240"/>
        <v>-0.69118559900682808</v>
      </c>
      <c r="AD7481" s="42">
        <v>-3.8647342995169143E-2</v>
      </c>
      <c r="AF7481" s="32" t="s">
        <v>5606</v>
      </c>
      <c r="AG7481">
        <v>9.9499999999999993</v>
      </c>
      <c r="AH7481">
        <f t="shared" si="241"/>
        <v>-0.69118559900682808</v>
      </c>
      <c r="AI7481" s="180">
        <v>-3.8647342995169143E-2</v>
      </c>
      <c r="AJ7481" s="42">
        <f ca="1">_xlfn.NORM.INV(RAND(),VAR!$F$6,VAR!$F$7)</f>
        <v>-5.2334369057787083E-3</v>
      </c>
    </row>
    <row r="7482" spans="27:36" x14ac:dyDescent="0.25">
      <c r="AA7482" s="32" t="s">
        <v>4755</v>
      </c>
      <c r="AB7482">
        <v>32.22</v>
      </c>
      <c r="AC7482">
        <f t="shared" si="240"/>
        <v>3.2007822685788785</v>
      </c>
      <c r="AD7482" s="42">
        <v>-3.8782816229117056E-2</v>
      </c>
      <c r="AF7482" s="32" t="s">
        <v>4755</v>
      </c>
      <c r="AG7482">
        <v>32.22</v>
      </c>
      <c r="AH7482">
        <f t="shared" si="241"/>
        <v>3.2007822685788785</v>
      </c>
      <c r="AI7482" s="180">
        <v>-3.8782816229117056E-2</v>
      </c>
      <c r="AJ7482" s="42">
        <f ca="1">_xlfn.NORM.INV(RAND(),VAR!$F$6,VAR!$F$7)</f>
        <v>-5.0493092264898131E-3</v>
      </c>
    </row>
    <row r="7483" spans="27:36" x14ac:dyDescent="0.25">
      <c r="AA7483" s="32" t="s">
        <v>6710</v>
      </c>
      <c r="AB7483">
        <v>7.67</v>
      </c>
      <c r="AC7483">
        <f t="shared" si="240"/>
        <v>0.14820359281437123</v>
      </c>
      <c r="AD7483" s="42">
        <v>-3.8847117794486241E-2</v>
      </c>
      <c r="AF7483" s="32" t="s">
        <v>6710</v>
      </c>
      <c r="AG7483">
        <v>7.67</v>
      </c>
      <c r="AH7483">
        <f t="shared" si="241"/>
        <v>0.14820359281437123</v>
      </c>
      <c r="AI7483" s="180">
        <v>-3.8847117794486241E-2</v>
      </c>
      <c r="AJ7483" s="42">
        <f ca="1">_xlfn.NORM.INV(RAND(),VAR!$F$6,VAR!$F$7)</f>
        <v>1.5603505044318785E-2</v>
      </c>
    </row>
    <row r="7484" spans="27:36" x14ac:dyDescent="0.25">
      <c r="AA7484" s="32" t="s">
        <v>7125</v>
      </c>
      <c r="AB7484">
        <v>6.68</v>
      </c>
      <c r="AC7484">
        <f t="shared" si="240"/>
        <v>1.4558823529411762</v>
      </c>
      <c r="AD7484" s="42">
        <v>-3.8848920863309377E-2</v>
      </c>
      <c r="AF7484" s="32" t="s">
        <v>7125</v>
      </c>
      <c r="AG7484">
        <v>6.68</v>
      </c>
      <c r="AH7484">
        <f t="shared" si="241"/>
        <v>1.4558823529411762</v>
      </c>
      <c r="AI7484" s="180">
        <v>-3.8848920863309377E-2</v>
      </c>
      <c r="AJ7484" s="42">
        <f ca="1">_xlfn.NORM.INV(RAND(),VAR!$F$6,VAR!$F$7)</f>
        <v>1.5094006549068082E-3</v>
      </c>
    </row>
    <row r="7485" spans="27:36" x14ac:dyDescent="0.25">
      <c r="AA7485" s="32" t="s">
        <v>7707</v>
      </c>
      <c r="AB7485">
        <v>2.72</v>
      </c>
      <c r="AC7485">
        <f t="shared" si="240"/>
        <v>-0.993277144763835</v>
      </c>
      <c r="AD7485" s="42">
        <v>-3.8869257950529978E-2</v>
      </c>
      <c r="AF7485" s="32" t="s">
        <v>7707</v>
      </c>
      <c r="AG7485">
        <v>2.72</v>
      </c>
      <c r="AH7485">
        <f t="shared" si="241"/>
        <v>-0.993277144763835</v>
      </c>
      <c r="AI7485" s="180">
        <v>-3.8869257950529978E-2</v>
      </c>
      <c r="AJ7485" s="42">
        <f ca="1">_xlfn.NORM.INV(RAND(),VAR!$F$6,VAR!$F$7)</f>
        <v>-8.8893445562013111E-3</v>
      </c>
    </row>
    <row r="7486" spans="27:36" x14ac:dyDescent="0.25">
      <c r="AA7486" s="32" t="s">
        <v>900</v>
      </c>
      <c r="AB7486">
        <v>404.59</v>
      </c>
      <c r="AC7486">
        <f t="shared" si="240"/>
        <v>37.1688679245283</v>
      </c>
      <c r="AD7486" s="42">
        <v>-3.8932965936624209E-2</v>
      </c>
      <c r="AF7486" s="32" t="s">
        <v>900</v>
      </c>
      <c r="AG7486">
        <v>404.59</v>
      </c>
      <c r="AH7486">
        <f t="shared" si="241"/>
        <v>37.1688679245283</v>
      </c>
      <c r="AI7486" s="180">
        <v>-3.8932965936624209E-2</v>
      </c>
      <c r="AJ7486" s="42">
        <f ca="1">_xlfn.NORM.INV(RAND(),VAR!$F$6,VAR!$F$7)</f>
        <v>2.9763742579487325E-2</v>
      </c>
    </row>
    <row r="7487" spans="27:36" x14ac:dyDescent="0.25">
      <c r="AA7487" s="32" t="s">
        <v>6840</v>
      </c>
      <c r="AB7487">
        <v>10.6</v>
      </c>
      <c r="AC7487">
        <f t="shared" si="240"/>
        <v>0.54518950437317781</v>
      </c>
      <c r="AD7487" s="42">
        <v>-3.8984587488667288E-2</v>
      </c>
      <c r="AF7487" s="32" t="s">
        <v>6840</v>
      </c>
      <c r="AG7487">
        <v>10.6</v>
      </c>
      <c r="AH7487">
        <f t="shared" si="241"/>
        <v>0.54518950437317781</v>
      </c>
      <c r="AI7487" s="180">
        <v>-3.8984587488667288E-2</v>
      </c>
      <c r="AJ7487" s="42">
        <f ca="1">_xlfn.NORM.INV(RAND(),VAR!$F$6,VAR!$F$7)</f>
        <v>2.8004686803515325E-3</v>
      </c>
    </row>
    <row r="7488" spans="27:36" x14ac:dyDescent="0.25">
      <c r="AA7488" s="32" t="s">
        <v>7130</v>
      </c>
      <c r="AB7488">
        <v>6.86</v>
      </c>
      <c r="AC7488">
        <f t="shared" si="240"/>
        <v>-0.80478087649402386</v>
      </c>
      <c r="AD7488" s="42">
        <v>-3.9215686274509665E-2</v>
      </c>
      <c r="AF7488" s="32" t="s">
        <v>7130</v>
      </c>
      <c r="AG7488">
        <v>6.86</v>
      </c>
      <c r="AH7488">
        <f t="shared" si="241"/>
        <v>-0.80478087649402386</v>
      </c>
      <c r="AI7488" s="180">
        <v>-3.9215686274509665E-2</v>
      </c>
      <c r="AJ7488" s="42">
        <f ca="1">_xlfn.NORM.INV(RAND(),VAR!$F$6,VAR!$F$7)</f>
        <v>3.5898020021789781E-2</v>
      </c>
    </row>
    <row r="7489" spans="27:36" x14ac:dyDescent="0.25">
      <c r="AA7489" s="32" t="s">
        <v>4679</v>
      </c>
      <c r="AB7489">
        <v>35.14</v>
      </c>
      <c r="AC7489">
        <f t="shared" si="240"/>
        <v>-0.72568306010928962</v>
      </c>
      <c r="AD7489" s="42">
        <v>-3.9365773646801494E-2</v>
      </c>
      <c r="AF7489" s="32" t="s">
        <v>4679</v>
      </c>
      <c r="AG7489">
        <v>35.14</v>
      </c>
      <c r="AH7489">
        <f t="shared" si="241"/>
        <v>-0.72568306010928962</v>
      </c>
      <c r="AI7489" s="180">
        <v>-3.9365773646801494E-2</v>
      </c>
      <c r="AJ7489" s="42">
        <f ca="1">_xlfn.NORM.INV(RAND(),VAR!$F$6,VAR!$F$7)</f>
        <v>-6.1397891816052943E-4</v>
      </c>
    </row>
    <row r="7490" spans="27:36" x14ac:dyDescent="0.25">
      <c r="AA7490" s="32" t="s">
        <v>1683</v>
      </c>
      <c r="AB7490">
        <v>128.1</v>
      </c>
      <c r="AC7490">
        <f t="shared" si="240"/>
        <v>17.144475920679888</v>
      </c>
      <c r="AD7490" s="42">
        <v>-3.9370078740157521E-2</v>
      </c>
      <c r="AF7490" s="32" t="s">
        <v>1683</v>
      </c>
      <c r="AG7490">
        <v>128.1</v>
      </c>
      <c r="AH7490">
        <f t="shared" si="241"/>
        <v>17.144475920679888</v>
      </c>
      <c r="AI7490" s="180">
        <v>-3.9370078740157521E-2</v>
      </c>
      <c r="AJ7490" s="42">
        <f ca="1">_xlfn.NORM.INV(RAND(),VAR!$F$6,VAR!$F$7)</f>
        <v>1.7981765672049854E-2</v>
      </c>
    </row>
    <row r="7491" spans="27:36" x14ac:dyDescent="0.25">
      <c r="AA7491" s="32" t="s">
        <v>6758</v>
      </c>
      <c r="AB7491">
        <v>7.06</v>
      </c>
      <c r="AC7491">
        <f t="shared" si="240"/>
        <v>-0.29187562688064206</v>
      </c>
      <c r="AD7491" s="42">
        <v>-3.9455782312925125E-2</v>
      </c>
      <c r="AF7491" s="32" t="s">
        <v>6758</v>
      </c>
      <c r="AG7491">
        <v>7.06</v>
      </c>
      <c r="AH7491">
        <f t="shared" si="241"/>
        <v>-0.29187562688064206</v>
      </c>
      <c r="AI7491" s="180">
        <v>-3.9455782312925125E-2</v>
      </c>
      <c r="AJ7491" s="42">
        <f ca="1">_xlfn.NORM.INV(RAND(),VAR!$F$6,VAR!$F$7)</f>
        <v>-1.1402499534434092E-2</v>
      </c>
    </row>
    <row r="7492" spans="27:36" x14ac:dyDescent="0.25">
      <c r="AA7492" s="32" t="s">
        <v>6717</v>
      </c>
      <c r="AB7492">
        <v>9.9700000000000006</v>
      </c>
      <c r="AC7492">
        <f t="shared" ref="AC7492:AC7555" si="242">(AB7492/AB7493)-1</f>
        <v>-0.77660766300694606</v>
      </c>
      <c r="AD7492" s="42">
        <v>-3.9499036608863225E-2</v>
      </c>
      <c r="AF7492" s="32" t="s">
        <v>6717</v>
      </c>
      <c r="AG7492">
        <v>9.9700000000000006</v>
      </c>
      <c r="AH7492">
        <f t="shared" ref="AH7492:AH7555" si="243">(AG7492/AG7493)-1</f>
        <v>-0.77660766300694606</v>
      </c>
      <c r="AI7492" s="180">
        <v>-3.9499036608863225E-2</v>
      </c>
      <c r="AJ7492" s="42">
        <f ca="1">_xlfn.NORM.INV(RAND(),VAR!$F$6,VAR!$F$7)</f>
        <v>-2.4343156125410891E-2</v>
      </c>
    </row>
    <row r="7493" spans="27:36" x14ac:dyDescent="0.25">
      <c r="AA7493" s="32" t="s">
        <v>4316</v>
      </c>
      <c r="AB7493">
        <v>44.63</v>
      </c>
      <c r="AC7493">
        <f t="shared" si="242"/>
        <v>9.8325242718446599</v>
      </c>
      <c r="AD7493" s="42">
        <v>-3.9595437916935539E-2</v>
      </c>
      <c r="AF7493" s="32" t="s">
        <v>4316</v>
      </c>
      <c r="AG7493">
        <v>44.63</v>
      </c>
      <c r="AH7493">
        <f t="shared" si="243"/>
        <v>9.8325242718446599</v>
      </c>
      <c r="AI7493" s="180">
        <v>-3.9595437916935539E-2</v>
      </c>
      <c r="AJ7493" s="42">
        <f ca="1">_xlfn.NORM.INV(RAND(),VAR!$F$6,VAR!$F$7)</f>
        <v>7.1874142534289849E-3</v>
      </c>
    </row>
    <row r="7494" spans="27:36" x14ac:dyDescent="0.25">
      <c r="AA7494" s="32" t="s">
        <v>7497</v>
      </c>
      <c r="AB7494">
        <v>4.12</v>
      </c>
      <c r="AC7494">
        <f t="shared" si="242"/>
        <v>-0.97463210393448674</v>
      </c>
      <c r="AD7494" s="42">
        <v>-3.9627039627039617E-2</v>
      </c>
      <c r="AF7494" s="32" t="s">
        <v>7497</v>
      </c>
      <c r="AG7494">
        <v>4.12</v>
      </c>
      <c r="AH7494">
        <f t="shared" si="243"/>
        <v>-0.97463210393448674</v>
      </c>
      <c r="AI7494" s="180">
        <v>-3.9627039627039617E-2</v>
      </c>
      <c r="AJ7494" s="42">
        <f ca="1">_xlfn.NORM.INV(RAND(),VAR!$F$6,VAR!$F$7)</f>
        <v>-6.3504264815035308E-3</v>
      </c>
    </row>
    <row r="7495" spans="27:36" x14ac:dyDescent="0.25">
      <c r="AA7495" s="32" t="s">
        <v>1475</v>
      </c>
      <c r="AB7495">
        <v>162.41</v>
      </c>
      <c r="AC7495">
        <f t="shared" si="242"/>
        <v>3.8021880544056765</v>
      </c>
      <c r="AD7495" s="42">
        <v>-3.9732749955655455E-2</v>
      </c>
      <c r="AF7495" s="32" t="s">
        <v>1475</v>
      </c>
      <c r="AG7495">
        <v>162.41</v>
      </c>
      <c r="AH7495">
        <f t="shared" si="243"/>
        <v>3.8021880544056765</v>
      </c>
      <c r="AI7495" s="180">
        <v>-3.9732749955655455E-2</v>
      </c>
      <c r="AJ7495" s="42">
        <f ca="1">_xlfn.NORM.INV(RAND(),VAR!$F$6,VAR!$F$7)</f>
        <v>-1.423469196570008E-3</v>
      </c>
    </row>
    <row r="7496" spans="27:36" x14ac:dyDescent="0.25">
      <c r="AA7496" s="32" t="s">
        <v>4661</v>
      </c>
      <c r="AB7496">
        <v>33.82</v>
      </c>
      <c r="AC7496">
        <f t="shared" si="242"/>
        <v>-0.87688835499253759</v>
      </c>
      <c r="AD7496" s="42">
        <v>-3.9750141964792651E-2</v>
      </c>
      <c r="AF7496" s="32" t="s">
        <v>4661</v>
      </c>
      <c r="AG7496">
        <v>33.82</v>
      </c>
      <c r="AH7496">
        <f t="shared" si="243"/>
        <v>-0.87688835499253759</v>
      </c>
      <c r="AI7496" s="180">
        <v>-3.9750141964792651E-2</v>
      </c>
      <c r="AJ7496" s="42">
        <f ca="1">_xlfn.NORM.INV(RAND(),VAR!$F$6,VAR!$F$7)</f>
        <v>-1.9106641936638153E-2</v>
      </c>
    </row>
    <row r="7497" spans="27:36" x14ac:dyDescent="0.25">
      <c r="AA7497" s="32" t="s">
        <v>1093</v>
      </c>
      <c r="AB7497">
        <v>274.70999999999998</v>
      </c>
      <c r="AC7497">
        <f t="shared" si="242"/>
        <v>1.9892274211099017</v>
      </c>
      <c r="AD7497" s="42">
        <v>-3.9844814931320194E-2</v>
      </c>
      <c r="AF7497" s="32" t="s">
        <v>1093</v>
      </c>
      <c r="AG7497">
        <v>274.70999999999998</v>
      </c>
      <c r="AH7497">
        <f t="shared" si="243"/>
        <v>1.9892274211099017</v>
      </c>
      <c r="AI7497" s="180">
        <v>-3.9844814931320194E-2</v>
      </c>
      <c r="AJ7497" s="42">
        <f ca="1">_xlfn.NORM.INV(RAND(),VAR!$F$6,VAR!$F$7)</f>
        <v>-8.5759674120630212E-3</v>
      </c>
    </row>
    <row r="7498" spans="27:36" x14ac:dyDescent="0.25">
      <c r="AA7498" s="32" t="s">
        <v>3636</v>
      </c>
      <c r="AB7498">
        <v>91.9</v>
      </c>
      <c r="AC7498">
        <f t="shared" si="242"/>
        <v>1.9258198026106337</v>
      </c>
      <c r="AD7498" s="42">
        <v>-4.0008356836937153E-2</v>
      </c>
      <c r="AF7498" s="32" t="s">
        <v>3636</v>
      </c>
      <c r="AG7498">
        <v>91.9</v>
      </c>
      <c r="AH7498">
        <f t="shared" si="243"/>
        <v>1.9258198026106337</v>
      </c>
      <c r="AI7498" s="180">
        <v>-4.0008356836937153E-2</v>
      </c>
      <c r="AJ7498" s="42">
        <f ca="1">_xlfn.NORM.INV(RAND(),VAR!$F$6,VAR!$F$7)</f>
        <v>6.6477710433289318E-3</v>
      </c>
    </row>
    <row r="7499" spans="27:36" x14ac:dyDescent="0.25">
      <c r="AA7499" s="32" t="s">
        <v>4746</v>
      </c>
      <c r="AB7499">
        <v>31.41</v>
      </c>
      <c r="AC7499">
        <f t="shared" si="242"/>
        <v>-6.1547654616074032E-2</v>
      </c>
      <c r="AD7499" s="42">
        <v>-4.0036674816625872E-2</v>
      </c>
      <c r="AF7499" s="32" t="s">
        <v>4746</v>
      </c>
      <c r="AG7499">
        <v>31.41</v>
      </c>
      <c r="AH7499">
        <f t="shared" si="243"/>
        <v>-6.1547654616074032E-2</v>
      </c>
      <c r="AI7499" s="180">
        <v>-4.0036674816625872E-2</v>
      </c>
      <c r="AJ7499" s="42">
        <f ca="1">_xlfn.NORM.INV(RAND(),VAR!$F$6,VAR!$F$7)</f>
        <v>2.5175330840573943E-2</v>
      </c>
    </row>
    <row r="7500" spans="27:36" x14ac:dyDescent="0.25">
      <c r="AA7500" s="32" t="s">
        <v>4404</v>
      </c>
      <c r="AB7500">
        <v>33.47</v>
      </c>
      <c r="AC7500">
        <f t="shared" si="242"/>
        <v>0.44391716997411557</v>
      </c>
      <c r="AD7500" s="42">
        <v>-4.0149125322626822E-2</v>
      </c>
      <c r="AF7500" s="32" t="s">
        <v>4404</v>
      </c>
      <c r="AG7500">
        <v>33.47</v>
      </c>
      <c r="AH7500">
        <f t="shared" si="243"/>
        <v>0.44391716997411557</v>
      </c>
      <c r="AI7500" s="180">
        <v>-4.0149125322626822E-2</v>
      </c>
      <c r="AJ7500" s="42">
        <f ca="1">_xlfn.NORM.INV(RAND(),VAR!$F$6,VAR!$F$7)</f>
        <v>1.0115914537057904E-2</v>
      </c>
    </row>
    <row r="7501" spans="27:36" x14ac:dyDescent="0.25">
      <c r="AA7501" s="32" t="s">
        <v>5260</v>
      </c>
      <c r="AB7501">
        <v>23.18</v>
      </c>
      <c r="AC7501">
        <f t="shared" si="242"/>
        <v>-0.82983409191014534</v>
      </c>
      <c r="AD7501" s="42">
        <v>-4.0165631469979202E-2</v>
      </c>
      <c r="AF7501" s="32" t="s">
        <v>5260</v>
      </c>
      <c r="AG7501">
        <v>23.18</v>
      </c>
      <c r="AH7501">
        <f t="shared" si="243"/>
        <v>-0.82983409191014534</v>
      </c>
      <c r="AI7501" s="180">
        <v>-4.0165631469979202E-2</v>
      </c>
      <c r="AJ7501" s="42">
        <f ca="1">_xlfn.NORM.INV(RAND(),VAR!$F$6,VAR!$F$7)</f>
        <v>1.1057972426618328E-2</v>
      </c>
    </row>
    <row r="7502" spans="27:36" x14ac:dyDescent="0.25">
      <c r="AA7502" s="32" t="s">
        <v>2883</v>
      </c>
      <c r="AB7502">
        <v>136.22</v>
      </c>
      <c r="AC7502">
        <f t="shared" si="242"/>
        <v>17.483039348710989</v>
      </c>
      <c r="AD7502" s="42">
        <v>-4.0298717768071035E-2</v>
      </c>
      <c r="AF7502" s="32" t="s">
        <v>2883</v>
      </c>
      <c r="AG7502">
        <v>136.22</v>
      </c>
      <c r="AH7502">
        <f t="shared" si="243"/>
        <v>17.483039348710989</v>
      </c>
      <c r="AI7502" s="180">
        <v>-4.0298717768071035E-2</v>
      </c>
      <c r="AJ7502" s="42">
        <f ca="1">_xlfn.NORM.INV(RAND(),VAR!$F$6,VAR!$F$7)</f>
        <v>3.360849930036703E-2</v>
      </c>
    </row>
    <row r="7503" spans="27:36" x14ac:dyDescent="0.25">
      <c r="AA7503" s="32" t="s">
        <v>6645</v>
      </c>
      <c r="AB7503">
        <v>7.37</v>
      </c>
      <c r="AC7503">
        <f t="shared" si="242"/>
        <v>0.10827067669172918</v>
      </c>
      <c r="AD7503" s="42">
        <v>-4.0364583333333259E-2</v>
      </c>
      <c r="AF7503" s="32" t="s">
        <v>6645</v>
      </c>
      <c r="AG7503">
        <v>7.37</v>
      </c>
      <c r="AH7503">
        <f t="shared" si="243"/>
        <v>0.10827067669172918</v>
      </c>
      <c r="AI7503" s="180">
        <v>-4.0364583333333259E-2</v>
      </c>
      <c r="AJ7503" s="42">
        <f ca="1">_xlfn.NORM.INV(RAND(),VAR!$F$6,VAR!$F$7)</f>
        <v>1.3496488871546262E-3</v>
      </c>
    </row>
    <row r="7504" spans="27:36" x14ac:dyDescent="0.25">
      <c r="AA7504" s="32" t="s">
        <v>6150</v>
      </c>
      <c r="AB7504">
        <v>6.65</v>
      </c>
      <c r="AC7504">
        <f t="shared" si="242"/>
        <v>-0.89008264462809916</v>
      </c>
      <c r="AD7504" s="42">
        <v>-4.0404040404040331E-2</v>
      </c>
      <c r="AF7504" s="32" t="s">
        <v>6150</v>
      </c>
      <c r="AG7504">
        <v>6.65</v>
      </c>
      <c r="AH7504">
        <f t="shared" si="243"/>
        <v>-0.89008264462809916</v>
      </c>
      <c r="AI7504" s="180">
        <v>-4.0404040404040331E-2</v>
      </c>
      <c r="AJ7504" s="42">
        <f ca="1">_xlfn.NORM.INV(RAND(),VAR!$F$6,VAR!$F$7)</f>
        <v>6.2727851381594842E-3</v>
      </c>
    </row>
    <row r="7505" spans="27:36" x14ac:dyDescent="0.25">
      <c r="AA7505" s="32" t="s">
        <v>3944</v>
      </c>
      <c r="AB7505">
        <v>60.5</v>
      </c>
      <c r="AC7505">
        <f t="shared" si="242"/>
        <v>1.36328125</v>
      </c>
      <c r="AD7505" s="42">
        <v>-4.044409199048371E-2</v>
      </c>
      <c r="AF7505" s="32" t="s">
        <v>3944</v>
      </c>
      <c r="AG7505">
        <v>60.5</v>
      </c>
      <c r="AH7505">
        <f t="shared" si="243"/>
        <v>1.36328125</v>
      </c>
      <c r="AI7505" s="180">
        <v>-4.044409199048371E-2</v>
      </c>
      <c r="AJ7505" s="42">
        <f ca="1">_xlfn.NORM.INV(RAND(),VAR!$F$6,VAR!$F$7)</f>
        <v>-1.7287448825625325E-2</v>
      </c>
    </row>
    <row r="7506" spans="27:36" x14ac:dyDescent="0.25">
      <c r="AA7506" s="32" t="s">
        <v>4906</v>
      </c>
      <c r="AB7506">
        <v>25.6</v>
      </c>
      <c r="AC7506">
        <f t="shared" si="242"/>
        <v>-0.25494761350407447</v>
      </c>
      <c r="AD7506" s="42">
        <v>-4.0479760119939923E-2</v>
      </c>
      <c r="AF7506" s="32" t="s">
        <v>4906</v>
      </c>
      <c r="AG7506">
        <v>25.6</v>
      </c>
      <c r="AH7506">
        <f t="shared" si="243"/>
        <v>-0.25494761350407447</v>
      </c>
      <c r="AI7506" s="180">
        <v>-4.0479760119939923E-2</v>
      </c>
      <c r="AJ7506" s="42">
        <f ca="1">_xlfn.NORM.INV(RAND(),VAR!$F$6,VAR!$F$7)</f>
        <v>-3.1159758585342094E-4</v>
      </c>
    </row>
    <row r="7507" spans="27:36" x14ac:dyDescent="0.25">
      <c r="AA7507" s="32" t="s">
        <v>4359</v>
      </c>
      <c r="AB7507">
        <v>34.36</v>
      </c>
      <c r="AC7507">
        <f t="shared" si="242"/>
        <v>3.8668555240793205</v>
      </c>
      <c r="AD7507" s="42">
        <v>-4.0491482826026326E-2</v>
      </c>
      <c r="AF7507" s="32" t="s">
        <v>4359</v>
      </c>
      <c r="AG7507">
        <v>34.36</v>
      </c>
      <c r="AH7507">
        <f t="shared" si="243"/>
        <v>3.8668555240793205</v>
      </c>
      <c r="AI7507" s="180">
        <v>-4.0491482826026326E-2</v>
      </c>
      <c r="AJ7507" s="42">
        <f ca="1">_xlfn.NORM.INV(RAND(),VAR!$F$6,VAR!$F$7)</f>
        <v>-4.4683074640668112E-2</v>
      </c>
    </row>
    <row r="7508" spans="27:36" x14ac:dyDescent="0.25">
      <c r="AA7508" s="32" t="s">
        <v>7072</v>
      </c>
      <c r="AB7508">
        <v>7.06</v>
      </c>
      <c r="AC7508">
        <f t="shared" si="242"/>
        <v>-0.81915983606557374</v>
      </c>
      <c r="AD7508" s="42">
        <v>-4.0760869565217517E-2</v>
      </c>
      <c r="AF7508" s="32" t="s">
        <v>7072</v>
      </c>
      <c r="AG7508">
        <v>7.06</v>
      </c>
      <c r="AH7508">
        <f t="shared" si="243"/>
        <v>-0.81915983606557374</v>
      </c>
      <c r="AI7508" s="180">
        <v>-4.0760869565217517E-2</v>
      </c>
      <c r="AJ7508" s="42">
        <f ca="1">_xlfn.NORM.INV(RAND(),VAR!$F$6,VAR!$F$7)</f>
        <v>-4.0961103361654722E-3</v>
      </c>
    </row>
    <row r="7509" spans="27:36" x14ac:dyDescent="0.25">
      <c r="AA7509" s="32" t="s">
        <v>4600</v>
      </c>
      <c r="AB7509">
        <v>39.04</v>
      </c>
      <c r="AC7509">
        <f t="shared" si="242"/>
        <v>12.992831541218637</v>
      </c>
      <c r="AD7509" s="42">
        <v>-4.0786240786240824E-2</v>
      </c>
      <c r="AF7509" s="32" t="s">
        <v>4600</v>
      </c>
      <c r="AG7509">
        <v>39.04</v>
      </c>
      <c r="AH7509">
        <f t="shared" si="243"/>
        <v>12.992831541218637</v>
      </c>
      <c r="AI7509" s="180">
        <v>-4.0786240786240824E-2</v>
      </c>
      <c r="AJ7509" s="42">
        <f ca="1">_xlfn.NORM.INV(RAND(),VAR!$F$6,VAR!$F$7)</f>
        <v>1.069230324078285E-3</v>
      </c>
    </row>
    <row r="7510" spans="27:36" x14ac:dyDescent="0.25">
      <c r="AA7510" s="32" t="s">
        <v>7714</v>
      </c>
      <c r="AB7510">
        <v>2.79</v>
      </c>
      <c r="AC7510">
        <f t="shared" si="242"/>
        <v>-0.66304347826086951</v>
      </c>
      <c r="AD7510" s="42">
        <v>-4.1237113402061931E-2</v>
      </c>
      <c r="AF7510" s="32" t="s">
        <v>7714</v>
      </c>
      <c r="AG7510">
        <v>2.79</v>
      </c>
      <c r="AH7510">
        <f t="shared" si="243"/>
        <v>-0.66304347826086951</v>
      </c>
      <c r="AI7510" s="180">
        <v>-4.1237113402061931E-2</v>
      </c>
      <c r="AJ7510" s="42">
        <f ca="1">_xlfn.NORM.INV(RAND(),VAR!$F$6,VAR!$F$7)</f>
        <v>1.2048414192467754E-2</v>
      </c>
    </row>
    <row r="7511" spans="27:36" x14ac:dyDescent="0.25">
      <c r="AA7511" s="32" t="s">
        <v>6398</v>
      </c>
      <c r="AB7511">
        <v>8.2799999999999994</v>
      </c>
      <c r="AC7511">
        <f t="shared" si="242"/>
        <v>-0.75357142857142856</v>
      </c>
      <c r="AD7511" s="42">
        <v>-4.1666666666666852E-2</v>
      </c>
      <c r="AF7511" s="32" t="s">
        <v>6398</v>
      </c>
      <c r="AG7511">
        <v>8.2799999999999994</v>
      </c>
      <c r="AH7511">
        <f t="shared" si="243"/>
        <v>-0.75357142857142856</v>
      </c>
      <c r="AI7511" s="180">
        <v>-4.1666666666666852E-2</v>
      </c>
      <c r="AJ7511" s="42">
        <f ca="1">_xlfn.NORM.INV(RAND(),VAR!$F$6,VAR!$F$7)</f>
        <v>1.4314288029734548E-2</v>
      </c>
    </row>
    <row r="7512" spans="27:36" x14ac:dyDescent="0.25">
      <c r="AA7512" s="32" t="s">
        <v>4585</v>
      </c>
      <c r="AB7512">
        <v>33.6</v>
      </c>
      <c r="AC7512">
        <f t="shared" si="242"/>
        <v>0.12299465240641716</v>
      </c>
      <c r="AD7512" s="42">
        <v>-4.1916167664670656E-2</v>
      </c>
      <c r="AF7512" s="32" t="s">
        <v>4585</v>
      </c>
      <c r="AG7512">
        <v>33.6</v>
      </c>
      <c r="AH7512">
        <f t="shared" si="243"/>
        <v>0.12299465240641716</v>
      </c>
      <c r="AI7512" s="180">
        <v>-4.1916167664670656E-2</v>
      </c>
      <c r="AJ7512" s="42">
        <f ca="1">_xlfn.NORM.INV(RAND(),VAR!$F$6,VAR!$F$7)</f>
        <v>-2.2636047009013019E-2</v>
      </c>
    </row>
    <row r="7513" spans="27:36" x14ac:dyDescent="0.25">
      <c r="AA7513" s="32" t="s">
        <v>4919</v>
      </c>
      <c r="AB7513">
        <v>29.92</v>
      </c>
      <c r="AC7513">
        <f t="shared" si="242"/>
        <v>2.4194285714285715</v>
      </c>
      <c r="AD7513" s="42">
        <v>-4.2559999999999931E-2</v>
      </c>
      <c r="AF7513" s="32" t="s">
        <v>4919</v>
      </c>
      <c r="AG7513">
        <v>29.92</v>
      </c>
      <c r="AH7513">
        <f t="shared" si="243"/>
        <v>2.4194285714285715</v>
      </c>
      <c r="AI7513" s="180">
        <v>-4.2559999999999931E-2</v>
      </c>
      <c r="AJ7513" s="42">
        <f ca="1">_xlfn.NORM.INV(RAND(),VAR!$F$6,VAR!$F$7)</f>
        <v>2.4021324727127452E-3</v>
      </c>
    </row>
    <row r="7514" spans="27:36" x14ac:dyDescent="0.25">
      <c r="AA7514" s="32" t="s">
        <v>5804</v>
      </c>
      <c r="AB7514">
        <v>8.75</v>
      </c>
      <c r="AC7514">
        <f t="shared" si="242"/>
        <v>-0.9546044098573282</v>
      </c>
      <c r="AD7514" s="42">
        <v>-4.2669584245076608E-2</v>
      </c>
      <c r="AF7514" s="32" t="s">
        <v>5804</v>
      </c>
      <c r="AG7514">
        <v>8.75</v>
      </c>
      <c r="AH7514">
        <f t="shared" si="243"/>
        <v>-0.9546044098573282</v>
      </c>
      <c r="AI7514" s="180">
        <v>-4.2669584245076608E-2</v>
      </c>
      <c r="AJ7514" s="42">
        <f ca="1">_xlfn.NORM.INV(RAND(),VAR!$F$6,VAR!$F$7)</f>
        <v>5.3466015776387113E-2</v>
      </c>
    </row>
    <row r="7515" spans="27:36" x14ac:dyDescent="0.25">
      <c r="AA7515" s="32" t="s">
        <v>1982</v>
      </c>
      <c r="AB7515">
        <v>192.75</v>
      </c>
      <c r="AC7515">
        <f t="shared" si="242"/>
        <v>0.43383173398794894</v>
      </c>
      <c r="AD7515" s="42">
        <v>-4.2949354518371452E-2</v>
      </c>
      <c r="AF7515" s="32" t="s">
        <v>1982</v>
      </c>
      <c r="AG7515">
        <v>192.75</v>
      </c>
      <c r="AH7515">
        <f t="shared" si="243"/>
        <v>0.43383173398794894</v>
      </c>
      <c r="AI7515" s="180">
        <v>-4.2949354518371452E-2</v>
      </c>
      <c r="AJ7515" s="42">
        <f ca="1">_xlfn.NORM.INV(RAND(),VAR!$F$6,VAR!$F$7)</f>
        <v>2.9931193693749757E-3</v>
      </c>
    </row>
    <row r="7516" spans="27:36" x14ac:dyDescent="0.25">
      <c r="AA7516" s="32" t="s">
        <v>3320</v>
      </c>
      <c r="AB7516">
        <v>134.43</v>
      </c>
      <c r="AC7516">
        <f t="shared" si="242"/>
        <v>59.828054298642535</v>
      </c>
      <c r="AD7516" s="42">
        <v>-4.3134742686312233E-2</v>
      </c>
      <c r="AF7516" s="32" t="s">
        <v>3320</v>
      </c>
      <c r="AG7516">
        <v>134.43</v>
      </c>
      <c r="AH7516">
        <f t="shared" si="243"/>
        <v>59.828054298642535</v>
      </c>
      <c r="AI7516" s="180">
        <v>-4.3134742686312233E-2</v>
      </c>
      <c r="AJ7516" s="42">
        <f ca="1">_xlfn.NORM.INV(RAND(),VAR!$F$6,VAR!$F$7)</f>
        <v>-1.4857974428535353E-2</v>
      </c>
    </row>
    <row r="7517" spans="27:36" x14ac:dyDescent="0.25">
      <c r="AA7517" s="32" t="s">
        <v>7783</v>
      </c>
      <c r="AB7517">
        <v>2.21</v>
      </c>
      <c r="AC7517">
        <f t="shared" si="242"/>
        <v>0.12182741116751261</v>
      </c>
      <c r="AD7517" s="42">
        <v>-4.3290043290043378E-2</v>
      </c>
      <c r="AF7517" s="32" t="s">
        <v>7783</v>
      </c>
      <c r="AG7517">
        <v>2.21</v>
      </c>
      <c r="AH7517">
        <f t="shared" si="243"/>
        <v>0.12182741116751261</v>
      </c>
      <c r="AI7517" s="180">
        <v>-4.3290043290043378E-2</v>
      </c>
      <c r="AJ7517" s="42">
        <f ca="1">_xlfn.NORM.INV(RAND(),VAR!$F$6,VAR!$F$7)</f>
        <v>-3.1884849404923421E-3</v>
      </c>
    </row>
    <row r="7518" spans="27:36" x14ac:dyDescent="0.25">
      <c r="AA7518" s="32" t="s">
        <v>7780</v>
      </c>
      <c r="AB7518">
        <v>1.97</v>
      </c>
      <c r="AC7518">
        <f t="shared" si="242"/>
        <v>-0.94957768108523166</v>
      </c>
      <c r="AD7518" s="42">
        <v>-4.3689320388349606E-2</v>
      </c>
      <c r="AF7518" s="32" t="s">
        <v>7780</v>
      </c>
      <c r="AG7518">
        <v>1.97</v>
      </c>
      <c r="AH7518">
        <f t="shared" si="243"/>
        <v>-0.94957768108523166</v>
      </c>
      <c r="AI7518" s="180">
        <v>-4.3689320388349606E-2</v>
      </c>
      <c r="AJ7518" s="42">
        <f ca="1">_xlfn.NORM.INV(RAND(),VAR!$F$6,VAR!$F$7)</f>
        <v>9.9624968643335452E-3</v>
      </c>
    </row>
    <row r="7519" spans="27:36" x14ac:dyDescent="0.25">
      <c r="AA7519" s="32" t="s">
        <v>4610</v>
      </c>
      <c r="AB7519">
        <v>39.07</v>
      </c>
      <c r="AC7519">
        <f t="shared" si="242"/>
        <v>-0.73245223584195029</v>
      </c>
      <c r="AD7519" s="42">
        <v>-4.3808125305922596E-2</v>
      </c>
      <c r="AF7519" s="32" t="s">
        <v>4610</v>
      </c>
      <c r="AG7519">
        <v>39.07</v>
      </c>
      <c r="AH7519">
        <f t="shared" si="243"/>
        <v>-0.73245223584195029</v>
      </c>
      <c r="AI7519" s="180">
        <v>-4.3808125305922596E-2</v>
      </c>
      <c r="AJ7519" s="42">
        <f ca="1">_xlfn.NORM.INV(RAND(),VAR!$F$6,VAR!$F$7)</f>
        <v>-1.063086680242928E-2</v>
      </c>
    </row>
    <row r="7520" spans="27:36" x14ac:dyDescent="0.25">
      <c r="AA7520" s="32" t="s">
        <v>2779</v>
      </c>
      <c r="AB7520">
        <v>146.03</v>
      </c>
      <c r="AC7520">
        <f t="shared" si="242"/>
        <v>0.18348326444606533</v>
      </c>
      <c r="AD7520" s="42">
        <v>-4.3868264257185818E-2</v>
      </c>
      <c r="AF7520" s="32" t="s">
        <v>2779</v>
      </c>
      <c r="AG7520">
        <v>146.03</v>
      </c>
      <c r="AH7520">
        <f t="shared" si="243"/>
        <v>0.18348326444606533</v>
      </c>
      <c r="AI7520" s="180">
        <v>-4.3868264257185818E-2</v>
      </c>
      <c r="AJ7520" s="42">
        <f ca="1">_xlfn.NORM.INV(RAND(),VAR!$F$6,VAR!$F$7)</f>
        <v>-8.1241720187341677E-3</v>
      </c>
    </row>
    <row r="7521" spans="27:36" x14ac:dyDescent="0.25">
      <c r="AA7521" s="32" t="s">
        <v>1674</v>
      </c>
      <c r="AB7521">
        <v>123.39</v>
      </c>
      <c r="AC7521">
        <f t="shared" si="242"/>
        <v>13.585106382978722</v>
      </c>
      <c r="AD7521" s="42">
        <v>-4.3933054393305415E-2</v>
      </c>
      <c r="AF7521" s="32" t="s">
        <v>1674</v>
      </c>
      <c r="AG7521">
        <v>123.39</v>
      </c>
      <c r="AH7521">
        <f t="shared" si="243"/>
        <v>13.585106382978722</v>
      </c>
      <c r="AI7521" s="180">
        <v>-4.3933054393305415E-2</v>
      </c>
      <c r="AJ7521" s="42">
        <f ca="1">_xlfn.NORM.INV(RAND(),VAR!$F$6,VAR!$F$7)</f>
        <v>-1.8875578244904724E-3</v>
      </c>
    </row>
    <row r="7522" spans="27:36" x14ac:dyDescent="0.25">
      <c r="AA7522" s="32" t="s">
        <v>7007</v>
      </c>
      <c r="AB7522">
        <v>8.4600000000000009</v>
      </c>
      <c r="AC7522">
        <f t="shared" si="242"/>
        <v>-0.71771771771771764</v>
      </c>
      <c r="AD7522" s="42">
        <v>-4.4067796610169352E-2</v>
      </c>
      <c r="AF7522" s="32" t="s">
        <v>7007</v>
      </c>
      <c r="AG7522">
        <v>8.4600000000000009</v>
      </c>
      <c r="AH7522">
        <f t="shared" si="243"/>
        <v>-0.71771771771771764</v>
      </c>
      <c r="AI7522" s="180">
        <v>-4.4067796610169352E-2</v>
      </c>
      <c r="AJ7522" s="42">
        <f ca="1">_xlfn.NORM.INV(RAND(),VAR!$F$6,VAR!$F$7)</f>
        <v>-1.7021630898118562E-2</v>
      </c>
    </row>
    <row r="7523" spans="27:36" x14ac:dyDescent="0.25">
      <c r="AA7523" s="32" t="s">
        <v>5065</v>
      </c>
      <c r="AB7523">
        <v>29.97</v>
      </c>
      <c r="AC7523">
        <f t="shared" si="242"/>
        <v>3.4865269461077846</v>
      </c>
      <c r="AD7523" s="42">
        <v>-4.432397959183676E-2</v>
      </c>
      <c r="AF7523" s="32" t="s">
        <v>5065</v>
      </c>
      <c r="AG7523">
        <v>29.97</v>
      </c>
      <c r="AH7523">
        <f t="shared" si="243"/>
        <v>3.4865269461077846</v>
      </c>
      <c r="AI7523" s="180">
        <v>-4.432397959183676E-2</v>
      </c>
      <c r="AJ7523" s="42">
        <f ca="1">_xlfn.NORM.INV(RAND(),VAR!$F$6,VAR!$F$7)</f>
        <v>-3.2243822750914572E-2</v>
      </c>
    </row>
    <row r="7524" spans="27:36" x14ac:dyDescent="0.25">
      <c r="AA7524" s="32" t="s">
        <v>7167</v>
      </c>
      <c r="AB7524">
        <v>6.68</v>
      </c>
      <c r="AC7524">
        <f t="shared" si="242"/>
        <v>1.3942652329749103</v>
      </c>
      <c r="AD7524" s="42">
        <v>-4.4349070100143106E-2</v>
      </c>
      <c r="AF7524" s="32" t="s">
        <v>7167</v>
      </c>
      <c r="AG7524">
        <v>6.68</v>
      </c>
      <c r="AH7524">
        <f t="shared" si="243"/>
        <v>1.3942652329749103</v>
      </c>
      <c r="AI7524" s="180">
        <v>-4.4349070100143106E-2</v>
      </c>
      <c r="AJ7524" s="42">
        <f ca="1">_xlfn.NORM.INV(RAND(),VAR!$F$6,VAR!$F$7)</f>
        <v>-3.9910907794576941E-2</v>
      </c>
    </row>
    <row r="7525" spans="27:36" x14ac:dyDescent="0.25">
      <c r="AA7525" s="32" t="s">
        <v>7761</v>
      </c>
      <c r="AB7525">
        <v>2.79</v>
      </c>
      <c r="AC7525">
        <f t="shared" si="242"/>
        <v>-0.37861915367483301</v>
      </c>
      <c r="AD7525" s="42">
        <v>-4.4520547945205435E-2</v>
      </c>
      <c r="AF7525" s="32" t="s">
        <v>7761</v>
      </c>
      <c r="AG7525">
        <v>2.79</v>
      </c>
      <c r="AH7525">
        <f t="shared" si="243"/>
        <v>-0.37861915367483301</v>
      </c>
      <c r="AI7525" s="180">
        <v>-4.4520547945205435E-2</v>
      </c>
      <c r="AJ7525" s="42">
        <f ca="1">_xlfn.NORM.INV(RAND(),VAR!$F$6,VAR!$F$7)</f>
        <v>1.3020953737840952E-2</v>
      </c>
    </row>
    <row r="7526" spans="27:36" x14ac:dyDescent="0.25">
      <c r="AA7526" s="32" t="s">
        <v>7487</v>
      </c>
      <c r="AB7526">
        <v>4.49</v>
      </c>
      <c r="AC7526">
        <f t="shared" si="242"/>
        <v>-0.84425945195976415</v>
      </c>
      <c r="AD7526" s="42">
        <v>-4.4680851063829796E-2</v>
      </c>
      <c r="AF7526" s="32" t="s">
        <v>7487</v>
      </c>
      <c r="AG7526">
        <v>4.49</v>
      </c>
      <c r="AH7526">
        <f t="shared" si="243"/>
        <v>-0.84425945195976415</v>
      </c>
      <c r="AI7526" s="180">
        <v>-4.4680851063829796E-2</v>
      </c>
      <c r="AJ7526" s="42">
        <f ca="1">_xlfn.NORM.INV(RAND(),VAR!$F$6,VAR!$F$7)</f>
        <v>-2.6670716209406427E-3</v>
      </c>
    </row>
    <row r="7527" spans="27:36" x14ac:dyDescent="0.25">
      <c r="AA7527" s="32" t="s">
        <v>4800</v>
      </c>
      <c r="AB7527">
        <v>28.83</v>
      </c>
      <c r="AC7527">
        <f t="shared" si="242"/>
        <v>3.0951704545454541</v>
      </c>
      <c r="AD7527" s="42">
        <v>-4.4731610337972239E-2</v>
      </c>
      <c r="AF7527" s="32" t="s">
        <v>4800</v>
      </c>
      <c r="AG7527">
        <v>28.83</v>
      </c>
      <c r="AH7527">
        <f t="shared" si="243"/>
        <v>3.0951704545454541</v>
      </c>
      <c r="AI7527" s="180">
        <v>-4.4731610337972239E-2</v>
      </c>
      <c r="AJ7527" s="42">
        <f ca="1">_xlfn.NORM.INV(RAND(),VAR!$F$6,VAR!$F$7)</f>
        <v>-1.7407740340351259E-2</v>
      </c>
    </row>
    <row r="7528" spans="27:36" x14ac:dyDescent="0.25">
      <c r="AA7528" s="32" t="s">
        <v>6643</v>
      </c>
      <c r="AB7528">
        <v>7.04</v>
      </c>
      <c r="AC7528">
        <f t="shared" si="242"/>
        <v>-0.95324744321955102</v>
      </c>
      <c r="AD7528" s="42">
        <v>-4.4776119402985093E-2</v>
      </c>
      <c r="AF7528" s="32" t="s">
        <v>6643</v>
      </c>
      <c r="AG7528">
        <v>7.04</v>
      </c>
      <c r="AH7528">
        <f t="shared" si="243"/>
        <v>-0.95324744321955102</v>
      </c>
      <c r="AI7528" s="180">
        <v>-4.4776119402985093E-2</v>
      </c>
      <c r="AJ7528" s="42">
        <f ca="1">_xlfn.NORM.INV(RAND(),VAR!$F$6,VAR!$F$7)</f>
        <v>9.5818256262298097E-3</v>
      </c>
    </row>
    <row r="7529" spans="27:36" x14ac:dyDescent="0.25">
      <c r="AA7529" s="32" t="s">
        <v>3334</v>
      </c>
      <c r="AB7529">
        <v>150.58000000000001</v>
      </c>
      <c r="AC7529">
        <f t="shared" si="242"/>
        <v>12.40872662511131</v>
      </c>
      <c r="AD7529" s="42">
        <v>-4.4967336842772765E-2</v>
      </c>
      <c r="AF7529" s="32" t="s">
        <v>3334</v>
      </c>
      <c r="AG7529">
        <v>150.58000000000001</v>
      </c>
      <c r="AH7529">
        <f t="shared" si="243"/>
        <v>12.40872662511131</v>
      </c>
      <c r="AI7529" s="180">
        <v>-4.4967336842772765E-2</v>
      </c>
      <c r="AJ7529" s="42">
        <f ca="1">_xlfn.NORM.INV(RAND(),VAR!$F$6,VAR!$F$7)</f>
        <v>-5.400274578965047E-3</v>
      </c>
    </row>
    <row r="7530" spans="27:36" x14ac:dyDescent="0.25">
      <c r="AA7530" s="32" t="s">
        <v>6912</v>
      </c>
      <c r="AB7530">
        <v>11.23</v>
      </c>
      <c r="AC7530">
        <f t="shared" si="242"/>
        <v>-0.9724748155592049</v>
      </c>
      <c r="AD7530" s="42">
        <v>-4.5068027210884321E-2</v>
      </c>
      <c r="AF7530" s="32" t="s">
        <v>6912</v>
      </c>
      <c r="AG7530">
        <v>11.23</v>
      </c>
      <c r="AH7530">
        <f t="shared" si="243"/>
        <v>-0.9724748155592049</v>
      </c>
      <c r="AI7530" s="180">
        <v>-4.5068027210884321E-2</v>
      </c>
      <c r="AJ7530" s="42">
        <f ca="1">_xlfn.NORM.INV(RAND(),VAR!$F$6,VAR!$F$7)</f>
        <v>-2.2731975533933888E-2</v>
      </c>
    </row>
    <row r="7531" spans="27:36" x14ac:dyDescent="0.25">
      <c r="AA7531" s="32" t="s">
        <v>570</v>
      </c>
      <c r="AB7531">
        <v>407.99</v>
      </c>
      <c r="AC7531">
        <f t="shared" si="242"/>
        <v>2.2321159787689138</v>
      </c>
      <c r="AD7531" s="42">
        <v>-4.5481131413330877E-2</v>
      </c>
      <c r="AF7531" s="32" t="s">
        <v>570</v>
      </c>
      <c r="AG7531">
        <v>407.99</v>
      </c>
      <c r="AH7531">
        <f t="shared" si="243"/>
        <v>2.2321159787689138</v>
      </c>
      <c r="AI7531" s="180">
        <v>-4.5481131413330877E-2</v>
      </c>
      <c r="AJ7531" s="42">
        <f ca="1">_xlfn.NORM.INV(RAND(),VAR!$F$6,VAR!$F$7)</f>
        <v>-1.5731574824517543E-2</v>
      </c>
    </row>
    <row r="7532" spans="27:36" x14ac:dyDescent="0.25">
      <c r="AA7532" s="32" t="s">
        <v>3317</v>
      </c>
      <c r="AB7532">
        <v>126.23</v>
      </c>
      <c r="AC7532">
        <f t="shared" si="242"/>
        <v>17.374090247452692</v>
      </c>
      <c r="AD7532" s="42">
        <v>-4.5808451130092909E-2</v>
      </c>
      <c r="AF7532" s="32" t="s">
        <v>3317</v>
      </c>
      <c r="AG7532">
        <v>126.23</v>
      </c>
      <c r="AH7532">
        <f t="shared" si="243"/>
        <v>17.374090247452692</v>
      </c>
      <c r="AI7532" s="180">
        <v>-4.5808451130092909E-2</v>
      </c>
      <c r="AJ7532" s="42">
        <f ca="1">_xlfn.NORM.INV(RAND(),VAR!$F$6,VAR!$F$7)</f>
        <v>2.2669536699879853E-2</v>
      </c>
    </row>
    <row r="7533" spans="27:36" x14ac:dyDescent="0.25">
      <c r="AA7533" s="32" t="s">
        <v>6086</v>
      </c>
      <c r="AB7533">
        <v>6.87</v>
      </c>
      <c r="AC7533">
        <f t="shared" si="242"/>
        <v>6.8429237947122967E-2</v>
      </c>
      <c r="AD7533" s="42">
        <v>-4.5833333333333393E-2</v>
      </c>
      <c r="AF7533" s="32" t="s">
        <v>6086</v>
      </c>
      <c r="AG7533">
        <v>6.87</v>
      </c>
      <c r="AH7533">
        <f t="shared" si="243"/>
        <v>6.8429237947122967E-2</v>
      </c>
      <c r="AI7533" s="180">
        <v>-4.5833333333333393E-2</v>
      </c>
      <c r="AJ7533" s="42">
        <f ca="1">_xlfn.NORM.INV(RAND(),VAR!$F$6,VAR!$F$7)</f>
        <v>1.596119817648857E-2</v>
      </c>
    </row>
    <row r="7534" spans="27:36" x14ac:dyDescent="0.25">
      <c r="AA7534" s="32" t="s">
        <v>7161</v>
      </c>
      <c r="AB7534">
        <v>6.43</v>
      </c>
      <c r="AC7534">
        <f t="shared" si="242"/>
        <v>3.5426731078904927E-2</v>
      </c>
      <c r="AD7534" s="42">
        <v>-4.5994065281899199E-2</v>
      </c>
      <c r="AF7534" s="32" t="s">
        <v>7161</v>
      </c>
      <c r="AG7534">
        <v>6.43</v>
      </c>
      <c r="AH7534">
        <f t="shared" si="243"/>
        <v>3.5426731078904927E-2</v>
      </c>
      <c r="AI7534" s="180">
        <v>-4.5994065281899199E-2</v>
      </c>
      <c r="AJ7534" s="42">
        <f ca="1">_xlfn.NORM.INV(RAND(),VAR!$F$6,VAR!$F$7)</f>
        <v>-2.386924400059439E-2</v>
      </c>
    </row>
    <row r="7535" spans="27:36" x14ac:dyDescent="0.25">
      <c r="AA7535" s="32" t="s">
        <v>7332</v>
      </c>
      <c r="AB7535">
        <v>6.21</v>
      </c>
      <c r="AC7535">
        <f t="shared" si="242"/>
        <v>-0.41081593927893734</v>
      </c>
      <c r="AD7535" s="42">
        <v>-4.6082949308755783E-2</v>
      </c>
      <c r="AF7535" s="32" t="s">
        <v>7332</v>
      </c>
      <c r="AG7535">
        <v>6.21</v>
      </c>
      <c r="AH7535">
        <f t="shared" si="243"/>
        <v>-0.41081593927893734</v>
      </c>
      <c r="AI7535" s="180">
        <v>-4.6082949308755783E-2</v>
      </c>
      <c r="AJ7535" s="42">
        <f ca="1">_xlfn.NORM.INV(RAND(),VAR!$F$6,VAR!$F$7)</f>
        <v>-8.8114088879697947E-3</v>
      </c>
    </row>
    <row r="7536" spans="27:36" x14ac:dyDescent="0.25">
      <c r="AA7536" s="32" t="s">
        <v>6872</v>
      </c>
      <c r="AB7536">
        <v>10.54</v>
      </c>
      <c r="AC7536">
        <f t="shared" si="242"/>
        <v>-0.65157024793388429</v>
      </c>
      <c r="AD7536" s="42">
        <v>-4.6153846153846323E-2</v>
      </c>
      <c r="AF7536" s="32" t="s">
        <v>6872</v>
      </c>
      <c r="AG7536">
        <v>10.54</v>
      </c>
      <c r="AH7536">
        <f t="shared" si="243"/>
        <v>-0.65157024793388429</v>
      </c>
      <c r="AI7536" s="180">
        <v>-4.6153846153846323E-2</v>
      </c>
      <c r="AJ7536" s="42">
        <f ca="1">_xlfn.NORM.INV(RAND(),VAR!$F$6,VAR!$F$7)</f>
        <v>2.7112905208853569E-3</v>
      </c>
    </row>
    <row r="7537" spans="27:36" x14ac:dyDescent="0.25">
      <c r="AA7537" s="32" t="s">
        <v>5109</v>
      </c>
      <c r="AB7537">
        <v>30.25</v>
      </c>
      <c r="AC7537">
        <f t="shared" si="242"/>
        <v>3.0878378378378377</v>
      </c>
      <c r="AD7537" s="42">
        <v>-4.6343001261033967E-2</v>
      </c>
      <c r="AF7537" s="32" t="s">
        <v>5109</v>
      </c>
      <c r="AG7537">
        <v>30.25</v>
      </c>
      <c r="AH7537">
        <f t="shared" si="243"/>
        <v>3.0878378378378377</v>
      </c>
      <c r="AI7537" s="180">
        <v>-4.6343001261033967E-2</v>
      </c>
      <c r="AJ7537" s="42">
        <f ca="1">_xlfn.NORM.INV(RAND(),VAR!$F$6,VAR!$F$7)</f>
        <v>2.4567033203131285E-2</v>
      </c>
    </row>
    <row r="7538" spans="27:36" x14ac:dyDescent="0.25">
      <c r="AA7538" s="32" t="s">
        <v>6686</v>
      </c>
      <c r="AB7538">
        <v>7.4</v>
      </c>
      <c r="AC7538">
        <f t="shared" si="242"/>
        <v>0.12804878048780499</v>
      </c>
      <c r="AD7538" s="42">
        <v>-4.6391752577319534E-2</v>
      </c>
      <c r="AF7538" s="32" t="s">
        <v>6686</v>
      </c>
      <c r="AG7538">
        <v>7.4</v>
      </c>
      <c r="AH7538">
        <f t="shared" si="243"/>
        <v>0.12804878048780499</v>
      </c>
      <c r="AI7538" s="180">
        <v>-4.6391752577319534E-2</v>
      </c>
      <c r="AJ7538" s="42">
        <f ca="1">_xlfn.NORM.INV(RAND(),VAR!$F$6,VAR!$F$7)</f>
        <v>2.0167500394218923E-2</v>
      </c>
    </row>
    <row r="7539" spans="27:36" x14ac:dyDescent="0.25">
      <c r="AA7539" s="32" t="s">
        <v>6767</v>
      </c>
      <c r="AB7539">
        <v>6.56</v>
      </c>
      <c r="AC7539">
        <f t="shared" si="242"/>
        <v>-0.2181168057210966</v>
      </c>
      <c r="AD7539" s="42">
        <v>-4.6511627906976827E-2</v>
      </c>
      <c r="AF7539" s="32" t="s">
        <v>6767</v>
      </c>
      <c r="AG7539">
        <v>6.56</v>
      </c>
      <c r="AH7539">
        <f t="shared" si="243"/>
        <v>-0.2181168057210966</v>
      </c>
      <c r="AI7539" s="180">
        <v>-4.6511627906976827E-2</v>
      </c>
      <c r="AJ7539" s="42">
        <f ca="1">_xlfn.NORM.INV(RAND(),VAR!$F$6,VAR!$F$7)</f>
        <v>-2.7243605467827312E-2</v>
      </c>
    </row>
    <row r="7540" spans="27:36" x14ac:dyDescent="0.25">
      <c r="AA7540" s="32" t="s">
        <v>6738</v>
      </c>
      <c r="AB7540">
        <v>8.39</v>
      </c>
      <c r="AC7540">
        <f t="shared" si="242"/>
        <v>1.0563725490196081</v>
      </c>
      <c r="AD7540" s="42">
        <v>-4.6590909090909127E-2</v>
      </c>
      <c r="AF7540" s="32" t="s">
        <v>6738</v>
      </c>
      <c r="AG7540">
        <v>8.39</v>
      </c>
      <c r="AH7540">
        <f t="shared" si="243"/>
        <v>1.0563725490196081</v>
      </c>
      <c r="AI7540" s="180">
        <v>-4.6590909090909127E-2</v>
      </c>
      <c r="AJ7540" s="42">
        <f ca="1">_xlfn.NORM.INV(RAND(),VAR!$F$6,VAR!$F$7)</f>
        <v>-1.1770417136735697E-2</v>
      </c>
    </row>
    <row r="7541" spans="27:36" x14ac:dyDescent="0.25">
      <c r="AA7541" s="32" t="s">
        <v>7524</v>
      </c>
      <c r="AB7541">
        <v>4.08</v>
      </c>
      <c r="AC7541">
        <f t="shared" si="242"/>
        <v>-0.84832713754646838</v>
      </c>
      <c r="AD7541" s="42">
        <v>-4.6728971962616828E-2</v>
      </c>
      <c r="AF7541" s="32" t="s">
        <v>7524</v>
      </c>
      <c r="AG7541">
        <v>4.08</v>
      </c>
      <c r="AH7541">
        <f t="shared" si="243"/>
        <v>-0.84832713754646838</v>
      </c>
      <c r="AI7541" s="180">
        <v>-4.6728971962616828E-2</v>
      </c>
      <c r="AJ7541" s="42">
        <f ca="1">_xlfn.NORM.INV(RAND(),VAR!$F$6,VAR!$F$7)</f>
        <v>3.0567726868635604E-2</v>
      </c>
    </row>
    <row r="7542" spans="27:36" x14ac:dyDescent="0.25">
      <c r="AA7542" s="32" t="s">
        <v>5098</v>
      </c>
      <c r="AB7542">
        <v>26.9</v>
      </c>
      <c r="AC7542">
        <f t="shared" si="242"/>
        <v>8.4718309859154921</v>
      </c>
      <c r="AD7542" s="42">
        <v>-4.6775336640680343E-2</v>
      </c>
      <c r="AF7542" s="32" t="s">
        <v>5098</v>
      </c>
      <c r="AG7542">
        <v>26.9</v>
      </c>
      <c r="AH7542">
        <f t="shared" si="243"/>
        <v>8.4718309859154921</v>
      </c>
      <c r="AI7542" s="180">
        <v>-4.6775336640680343E-2</v>
      </c>
      <c r="AJ7542" s="42">
        <f ca="1">_xlfn.NORM.INV(RAND(),VAR!$F$6,VAR!$F$7)</f>
        <v>-3.0034076811295055E-2</v>
      </c>
    </row>
    <row r="7543" spans="27:36" x14ac:dyDescent="0.25">
      <c r="AA7543" s="32" t="s">
        <v>7565</v>
      </c>
      <c r="AB7543">
        <v>2.84</v>
      </c>
      <c r="AC7543">
        <f t="shared" si="242"/>
        <v>-0.6203208556149733</v>
      </c>
      <c r="AD7543" s="42">
        <v>-4.6979865771812124E-2</v>
      </c>
      <c r="AF7543" s="32" t="s">
        <v>7565</v>
      </c>
      <c r="AG7543">
        <v>2.84</v>
      </c>
      <c r="AH7543">
        <f t="shared" si="243"/>
        <v>-0.6203208556149733</v>
      </c>
      <c r="AI7543" s="180">
        <v>-4.6979865771812124E-2</v>
      </c>
      <c r="AJ7543" s="42">
        <f ca="1">_xlfn.NORM.INV(RAND(),VAR!$F$6,VAR!$F$7)</f>
        <v>2.0671761469452512E-2</v>
      </c>
    </row>
    <row r="7544" spans="27:36" x14ac:dyDescent="0.25">
      <c r="AA7544" s="32" t="s">
        <v>6799</v>
      </c>
      <c r="AB7544">
        <v>7.48</v>
      </c>
      <c r="AC7544">
        <f t="shared" si="242"/>
        <v>-7.1960297766749393E-2</v>
      </c>
      <c r="AD7544" s="42">
        <v>-4.7133757961783318E-2</v>
      </c>
      <c r="AF7544" s="32" t="s">
        <v>6799</v>
      </c>
      <c r="AG7544">
        <v>7.48</v>
      </c>
      <c r="AH7544">
        <f t="shared" si="243"/>
        <v>-7.1960297766749393E-2</v>
      </c>
      <c r="AI7544" s="180">
        <v>-4.7133757961783318E-2</v>
      </c>
      <c r="AJ7544" s="42">
        <f ca="1">_xlfn.NORM.INV(RAND(),VAR!$F$6,VAR!$F$7)</f>
        <v>9.7680828112067502E-3</v>
      </c>
    </row>
    <row r="7545" spans="27:36" x14ac:dyDescent="0.25">
      <c r="AA7545" s="32" t="s">
        <v>6547</v>
      </c>
      <c r="AB7545">
        <v>8.06</v>
      </c>
      <c r="AC7545">
        <f t="shared" si="242"/>
        <v>1.5031055900621118</v>
      </c>
      <c r="AD7545" s="42">
        <v>-4.7281323877068626E-2</v>
      </c>
      <c r="AF7545" s="32" t="s">
        <v>6547</v>
      </c>
      <c r="AG7545">
        <v>8.06</v>
      </c>
      <c r="AH7545">
        <f t="shared" si="243"/>
        <v>1.5031055900621118</v>
      </c>
      <c r="AI7545" s="180">
        <v>-4.7281323877068626E-2</v>
      </c>
      <c r="AJ7545" s="42">
        <f ca="1">_xlfn.NORM.INV(RAND(),VAR!$F$6,VAR!$F$7)</f>
        <v>-9.1144898281817384E-3</v>
      </c>
    </row>
    <row r="7546" spans="27:36" x14ac:dyDescent="0.25">
      <c r="AA7546" s="32" t="s">
        <v>7677</v>
      </c>
      <c r="AB7546">
        <v>3.22</v>
      </c>
      <c r="AC7546">
        <f t="shared" si="242"/>
        <v>-0.6656282450674974</v>
      </c>
      <c r="AD7546" s="42">
        <v>-4.7337278106508784E-2</v>
      </c>
      <c r="AF7546" s="32" t="s">
        <v>7677</v>
      </c>
      <c r="AG7546">
        <v>3.22</v>
      </c>
      <c r="AH7546">
        <f t="shared" si="243"/>
        <v>-0.6656282450674974</v>
      </c>
      <c r="AI7546" s="180">
        <v>-4.7337278106508784E-2</v>
      </c>
      <c r="AJ7546" s="42">
        <f ca="1">_xlfn.NORM.INV(RAND(),VAR!$F$6,VAR!$F$7)</f>
        <v>6.1304762884198827E-5</v>
      </c>
    </row>
    <row r="7547" spans="27:36" x14ac:dyDescent="0.25">
      <c r="AA7547" s="32" t="s">
        <v>6955</v>
      </c>
      <c r="AB7547">
        <v>9.6300000000000008</v>
      </c>
      <c r="AC7547">
        <f t="shared" si="242"/>
        <v>-0.17196904557179704</v>
      </c>
      <c r="AD7547" s="42">
        <v>-4.7477744807121525E-2</v>
      </c>
      <c r="AF7547" s="32" t="s">
        <v>6955</v>
      </c>
      <c r="AG7547">
        <v>9.6300000000000008</v>
      </c>
      <c r="AH7547">
        <f t="shared" si="243"/>
        <v>-0.17196904557179704</v>
      </c>
      <c r="AI7547" s="180">
        <v>-4.7477744807121525E-2</v>
      </c>
      <c r="AJ7547" s="42">
        <f ca="1">_xlfn.NORM.INV(RAND(),VAR!$F$6,VAR!$F$7)</f>
        <v>1.667471375859475E-2</v>
      </c>
    </row>
    <row r="7548" spans="27:36" x14ac:dyDescent="0.25">
      <c r="AA7548" s="32" t="s">
        <v>5695</v>
      </c>
      <c r="AB7548">
        <v>11.63</v>
      </c>
      <c r="AC7548">
        <f t="shared" si="242"/>
        <v>-0.62398965405754936</v>
      </c>
      <c r="AD7548" s="42">
        <v>-4.7502047502047451E-2</v>
      </c>
      <c r="AF7548" s="32" t="s">
        <v>5695</v>
      </c>
      <c r="AG7548">
        <v>11.63</v>
      </c>
      <c r="AH7548">
        <f t="shared" si="243"/>
        <v>-0.62398965405754936</v>
      </c>
      <c r="AI7548" s="180">
        <v>-4.7502047502047451E-2</v>
      </c>
      <c r="AJ7548" s="42">
        <f ca="1">_xlfn.NORM.INV(RAND(),VAR!$F$6,VAR!$F$7)</f>
        <v>1.5198786505543345E-3</v>
      </c>
    </row>
    <row r="7549" spans="27:36" x14ac:dyDescent="0.25">
      <c r="AA7549" s="32" t="s">
        <v>4481</v>
      </c>
      <c r="AB7549">
        <v>30.93</v>
      </c>
      <c r="AC7549">
        <f t="shared" si="242"/>
        <v>5.3833049403747779E-2</v>
      </c>
      <c r="AD7549" s="42">
        <v>-4.8014773776546726E-2</v>
      </c>
      <c r="AF7549" s="32" t="s">
        <v>4481</v>
      </c>
      <c r="AG7549">
        <v>30.93</v>
      </c>
      <c r="AH7549">
        <f t="shared" si="243"/>
        <v>5.3833049403747779E-2</v>
      </c>
      <c r="AI7549" s="180">
        <v>-4.8014773776546726E-2</v>
      </c>
      <c r="AJ7549" s="42">
        <f ca="1">_xlfn.NORM.INV(RAND(),VAR!$F$6,VAR!$F$7)</f>
        <v>-1.9542338722159415E-2</v>
      </c>
    </row>
    <row r="7550" spans="27:36" x14ac:dyDescent="0.25">
      <c r="AA7550" s="32" t="s">
        <v>4573</v>
      </c>
      <c r="AB7550">
        <v>29.35</v>
      </c>
      <c r="AC7550">
        <f t="shared" si="242"/>
        <v>2.9343163538873998</v>
      </c>
      <c r="AD7550" s="42">
        <v>-4.8313878080414985E-2</v>
      </c>
      <c r="AF7550" s="32" t="s">
        <v>4573</v>
      </c>
      <c r="AG7550">
        <v>29.35</v>
      </c>
      <c r="AH7550">
        <f t="shared" si="243"/>
        <v>2.9343163538873998</v>
      </c>
      <c r="AI7550" s="180">
        <v>-4.8313878080414985E-2</v>
      </c>
      <c r="AJ7550" s="42">
        <f ca="1">_xlfn.NORM.INV(RAND(),VAR!$F$6,VAR!$F$7)</f>
        <v>-8.8110729788724931E-3</v>
      </c>
    </row>
    <row r="7551" spans="27:36" x14ac:dyDescent="0.25">
      <c r="AA7551" s="32" t="s">
        <v>6695</v>
      </c>
      <c r="AB7551">
        <v>7.46</v>
      </c>
      <c r="AC7551">
        <f t="shared" si="242"/>
        <v>6.2678062678062751E-2</v>
      </c>
      <c r="AD7551" s="42">
        <v>-4.8469387755102011E-2</v>
      </c>
      <c r="AF7551" s="32" t="s">
        <v>6695</v>
      </c>
      <c r="AG7551">
        <v>7.46</v>
      </c>
      <c r="AH7551">
        <f t="shared" si="243"/>
        <v>6.2678062678062751E-2</v>
      </c>
      <c r="AI7551" s="180">
        <v>-4.8469387755102011E-2</v>
      </c>
      <c r="AJ7551" s="42">
        <f ca="1">_xlfn.NORM.INV(RAND(),VAR!$F$6,VAR!$F$7)</f>
        <v>1.0818408585115104E-2</v>
      </c>
    </row>
    <row r="7552" spans="27:36" x14ac:dyDescent="0.25">
      <c r="AA7552" s="32" t="s">
        <v>6273</v>
      </c>
      <c r="AB7552">
        <v>7.02</v>
      </c>
      <c r="AC7552">
        <f t="shared" si="242"/>
        <v>-0.76654472896574655</v>
      </c>
      <c r="AD7552" s="42">
        <v>-4.8780487804878092E-2</v>
      </c>
      <c r="AF7552" s="32" t="s">
        <v>6273</v>
      </c>
      <c r="AG7552">
        <v>7.02</v>
      </c>
      <c r="AH7552">
        <f t="shared" si="243"/>
        <v>-0.76654472896574655</v>
      </c>
      <c r="AI7552" s="180">
        <v>-4.8780487804878092E-2</v>
      </c>
      <c r="AJ7552" s="42">
        <f ca="1">_xlfn.NORM.INV(RAND(),VAR!$F$6,VAR!$F$7)</f>
        <v>-1.3006625326286955E-2</v>
      </c>
    </row>
    <row r="7553" spans="27:36" x14ac:dyDescent="0.25">
      <c r="AA7553" s="32" t="s">
        <v>4511</v>
      </c>
      <c r="AB7553">
        <v>30.07</v>
      </c>
      <c r="AC7553">
        <f t="shared" si="242"/>
        <v>2.6141826923076921</v>
      </c>
      <c r="AD7553" s="42">
        <v>-4.9019607843137303E-2</v>
      </c>
      <c r="AF7553" s="32" t="s">
        <v>4511</v>
      </c>
      <c r="AG7553">
        <v>30.07</v>
      </c>
      <c r="AH7553">
        <f t="shared" si="243"/>
        <v>2.6141826923076921</v>
      </c>
      <c r="AI7553" s="180">
        <v>-4.9019607843137303E-2</v>
      </c>
      <c r="AJ7553" s="42">
        <f ca="1">_xlfn.NORM.INV(RAND(),VAR!$F$6,VAR!$F$7)</f>
        <v>-2.3892993808531788E-2</v>
      </c>
    </row>
    <row r="7554" spans="27:36" x14ac:dyDescent="0.25">
      <c r="AA7554" s="32" t="s">
        <v>6740</v>
      </c>
      <c r="AB7554">
        <v>8.32</v>
      </c>
      <c r="AC7554">
        <f t="shared" si="242"/>
        <v>-0.94002306805074975</v>
      </c>
      <c r="AD7554" s="42">
        <v>-4.9142857142857155E-2</v>
      </c>
      <c r="AF7554" s="32" t="s">
        <v>6740</v>
      </c>
      <c r="AG7554">
        <v>8.32</v>
      </c>
      <c r="AH7554">
        <f t="shared" si="243"/>
        <v>-0.94002306805074975</v>
      </c>
      <c r="AI7554" s="180">
        <v>-4.9142857142857155E-2</v>
      </c>
      <c r="AJ7554" s="42">
        <f ca="1">_xlfn.NORM.INV(RAND(),VAR!$F$6,VAR!$F$7)</f>
        <v>1.8241575233379138E-2</v>
      </c>
    </row>
    <row r="7555" spans="27:36" x14ac:dyDescent="0.25">
      <c r="AA7555" s="32" t="s">
        <v>3387</v>
      </c>
      <c r="AB7555">
        <v>138.72</v>
      </c>
      <c r="AC7555">
        <f t="shared" si="242"/>
        <v>3.011567379988433</v>
      </c>
      <c r="AD7555" s="42">
        <v>-4.9146617314414942E-2</v>
      </c>
      <c r="AF7555" s="32" t="s">
        <v>3387</v>
      </c>
      <c r="AG7555">
        <v>138.72</v>
      </c>
      <c r="AH7555">
        <f t="shared" si="243"/>
        <v>3.011567379988433</v>
      </c>
      <c r="AI7555" s="180">
        <v>-4.9146617314414942E-2</v>
      </c>
      <c r="AJ7555" s="42">
        <f ca="1">_xlfn.NORM.INV(RAND(),VAR!$F$6,VAR!$F$7)</f>
        <v>-9.0659318546524262E-3</v>
      </c>
    </row>
    <row r="7556" spans="27:36" x14ac:dyDescent="0.25">
      <c r="AA7556" s="32" t="s">
        <v>4529</v>
      </c>
      <c r="AB7556">
        <v>34.58</v>
      </c>
      <c r="AC7556">
        <f t="shared" ref="AC7556:AC7619" si="244">(AB7556/AB7557)-1</f>
        <v>-0.77064402732639126</v>
      </c>
      <c r="AD7556" s="42">
        <v>-4.9477735019241464E-2</v>
      </c>
      <c r="AF7556" s="32" t="s">
        <v>4529</v>
      </c>
      <c r="AG7556">
        <v>34.58</v>
      </c>
      <c r="AH7556">
        <f t="shared" ref="AH7556:AH7619" si="245">(AG7556/AG7557)-1</f>
        <v>-0.77064402732639126</v>
      </c>
      <c r="AI7556" s="180">
        <v>-4.9477735019241464E-2</v>
      </c>
      <c r="AJ7556" s="42">
        <f ca="1">_xlfn.NORM.INV(RAND(),VAR!$F$6,VAR!$F$7)</f>
        <v>2.8626889808637538E-2</v>
      </c>
    </row>
    <row r="7557" spans="27:36" x14ac:dyDescent="0.25">
      <c r="AA7557" s="32" t="s">
        <v>2970</v>
      </c>
      <c r="AB7557">
        <v>150.77000000000001</v>
      </c>
      <c r="AC7557">
        <f t="shared" si="244"/>
        <v>19.767217630853995</v>
      </c>
      <c r="AD7557" s="42">
        <v>-4.9609178013111266E-2</v>
      </c>
      <c r="AF7557" s="32" t="s">
        <v>2970</v>
      </c>
      <c r="AG7557">
        <v>150.77000000000001</v>
      </c>
      <c r="AH7557">
        <f t="shared" si="245"/>
        <v>19.767217630853995</v>
      </c>
      <c r="AI7557" s="180">
        <v>-4.9609178013111266E-2</v>
      </c>
      <c r="AJ7557" s="42">
        <f ca="1">_xlfn.NORM.INV(RAND(),VAR!$F$6,VAR!$F$7)</f>
        <v>8.4167111174555092E-3</v>
      </c>
    </row>
    <row r="7558" spans="27:36" x14ac:dyDescent="0.25">
      <c r="AA7558" s="32" t="s">
        <v>6680</v>
      </c>
      <c r="AB7558">
        <v>7.26</v>
      </c>
      <c r="AC7558">
        <f t="shared" si="244"/>
        <v>-0.76603287141475995</v>
      </c>
      <c r="AD7558" s="42">
        <v>-4.9738219895287927E-2</v>
      </c>
      <c r="AF7558" s="32" t="s">
        <v>6680</v>
      </c>
      <c r="AG7558">
        <v>7.26</v>
      </c>
      <c r="AH7558">
        <f t="shared" si="245"/>
        <v>-0.76603287141475995</v>
      </c>
      <c r="AI7558" s="180">
        <v>-4.9738219895287927E-2</v>
      </c>
      <c r="AJ7558" s="42">
        <f ca="1">_xlfn.NORM.INV(RAND(),VAR!$F$6,VAR!$F$7)</f>
        <v>-5.7898590459925993E-2</v>
      </c>
    </row>
    <row r="7559" spans="27:36" x14ac:dyDescent="0.25">
      <c r="AA7559" s="32" t="s">
        <v>4515</v>
      </c>
      <c r="AB7559">
        <v>31.03</v>
      </c>
      <c r="AC7559">
        <f t="shared" si="244"/>
        <v>4.8327067669172932</v>
      </c>
      <c r="AD7559" s="42">
        <v>-4.9908144519289488E-2</v>
      </c>
      <c r="AF7559" s="32" t="s">
        <v>4515</v>
      </c>
      <c r="AG7559">
        <v>31.03</v>
      </c>
      <c r="AH7559">
        <f t="shared" si="245"/>
        <v>4.8327067669172932</v>
      </c>
      <c r="AI7559" s="180">
        <v>-4.9908144519289488E-2</v>
      </c>
      <c r="AJ7559" s="42">
        <f ca="1">_xlfn.NORM.INV(RAND(),VAR!$F$6,VAR!$F$7)</f>
        <v>-2.1554763963444631E-2</v>
      </c>
    </row>
    <row r="7560" spans="27:36" x14ac:dyDescent="0.25">
      <c r="AA7560" s="32" t="s">
        <v>7364</v>
      </c>
      <c r="AB7560">
        <v>5.32</v>
      </c>
      <c r="AC7560">
        <f t="shared" si="244"/>
        <v>0.87323943661971848</v>
      </c>
      <c r="AD7560" s="42">
        <v>-4.9999999999999933E-2</v>
      </c>
      <c r="AF7560" s="32" t="s">
        <v>7364</v>
      </c>
      <c r="AG7560">
        <v>5.32</v>
      </c>
      <c r="AH7560">
        <f t="shared" si="245"/>
        <v>0.87323943661971848</v>
      </c>
      <c r="AI7560" s="180">
        <v>-4.9999999999999933E-2</v>
      </c>
      <c r="AJ7560" s="42">
        <f ca="1">_xlfn.NORM.INV(RAND(),VAR!$F$6,VAR!$F$7)</f>
        <v>2.2590136157700086E-2</v>
      </c>
    </row>
    <row r="7561" spans="27:36" x14ac:dyDescent="0.25">
      <c r="AA7561" s="32" t="s">
        <v>7560</v>
      </c>
      <c r="AB7561">
        <v>2.84</v>
      </c>
      <c r="AC7561">
        <f t="shared" si="244"/>
        <v>-0.91936399772856336</v>
      </c>
      <c r="AD7561" s="42">
        <v>-5.0167224080267636E-2</v>
      </c>
      <c r="AF7561" s="32" t="s">
        <v>7560</v>
      </c>
      <c r="AG7561">
        <v>2.84</v>
      </c>
      <c r="AH7561">
        <f t="shared" si="245"/>
        <v>-0.91936399772856336</v>
      </c>
      <c r="AI7561" s="180">
        <v>-5.0167224080267636E-2</v>
      </c>
      <c r="AJ7561" s="42">
        <f ca="1">_xlfn.NORM.INV(RAND(),VAR!$F$6,VAR!$F$7)</f>
        <v>-7.2388434005399363E-3</v>
      </c>
    </row>
    <row r="7562" spans="27:36" x14ac:dyDescent="0.25">
      <c r="AA7562" s="32" t="s">
        <v>4662</v>
      </c>
      <c r="AB7562">
        <v>35.22</v>
      </c>
      <c r="AC7562">
        <f t="shared" si="244"/>
        <v>11.578571428571429</v>
      </c>
      <c r="AD7562" s="42">
        <v>-5.0417902399568781E-2</v>
      </c>
      <c r="AF7562" s="32" t="s">
        <v>4662</v>
      </c>
      <c r="AG7562">
        <v>35.22</v>
      </c>
      <c r="AH7562">
        <f t="shared" si="245"/>
        <v>11.578571428571429</v>
      </c>
      <c r="AI7562" s="180">
        <v>-5.0417902399568781E-2</v>
      </c>
      <c r="AJ7562" s="42">
        <f ca="1">_xlfn.NORM.INV(RAND(),VAR!$F$6,VAR!$F$7)</f>
        <v>2.1614652747800611E-2</v>
      </c>
    </row>
    <row r="7563" spans="27:36" x14ac:dyDescent="0.25">
      <c r="AA7563" s="32" t="s">
        <v>7697</v>
      </c>
      <c r="AB7563">
        <v>2.8</v>
      </c>
      <c r="AC7563">
        <f t="shared" si="244"/>
        <v>-0.92416034669555791</v>
      </c>
      <c r="AD7563" s="42">
        <v>-5.0847457627118731E-2</v>
      </c>
      <c r="AF7563" s="32" t="s">
        <v>7697</v>
      </c>
      <c r="AG7563">
        <v>2.8</v>
      </c>
      <c r="AH7563">
        <f t="shared" si="245"/>
        <v>-0.92416034669555791</v>
      </c>
      <c r="AI7563" s="180">
        <v>-5.0847457627118731E-2</v>
      </c>
      <c r="AJ7563" s="42">
        <f ca="1">_xlfn.NORM.INV(RAND(),VAR!$F$6,VAR!$F$7)</f>
        <v>-1.4159902406613968E-2</v>
      </c>
    </row>
    <row r="7564" spans="27:36" x14ac:dyDescent="0.25">
      <c r="AA7564" s="32" t="s">
        <v>4692</v>
      </c>
      <c r="AB7564">
        <v>36.92</v>
      </c>
      <c r="AC7564">
        <f t="shared" si="244"/>
        <v>-6.1276379354182509E-2</v>
      </c>
      <c r="AD7564" s="42">
        <v>-5.0899742930591185E-2</v>
      </c>
      <c r="AF7564" s="32" t="s">
        <v>4692</v>
      </c>
      <c r="AG7564">
        <v>36.92</v>
      </c>
      <c r="AH7564">
        <f t="shared" si="245"/>
        <v>-6.1276379354182509E-2</v>
      </c>
      <c r="AI7564" s="180">
        <v>-5.0899742930591185E-2</v>
      </c>
      <c r="AJ7564" s="42">
        <f ca="1">_xlfn.NORM.INV(RAND(),VAR!$F$6,VAR!$F$7)</f>
        <v>-1.929568316656489E-3</v>
      </c>
    </row>
    <row r="7565" spans="27:36" x14ac:dyDescent="0.25">
      <c r="AA7565" s="32" t="s">
        <v>4620</v>
      </c>
      <c r="AB7565">
        <v>39.33</v>
      </c>
      <c r="AC7565">
        <f t="shared" si="244"/>
        <v>6.8975903614457819</v>
      </c>
      <c r="AD7565" s="42">
        <v>-5.1374819102749658E-2</v>
      </c>
      <c r="AF7565" s="32" t="s">
        <v>4620</v>
      </c>
      <c r="AG7565">
        <v>39.33</v>
      </c>
      <c r="AH7565">
        <f t="shared" si="245"/>
        <v>6.8975903614457819</v>
      </c>
      <c r="AI7565" s="180">
        <v>-5.1374819102749658E-2</v>
      </c>
      <c r="AJ7565" s="42">
        <f ca="1">_xlfn.NORM.INV(RAND(),VAR!$F$6,VAR!$F$7)</f>
        <v>-2.2087826470375289E-2</v>
      </c>
    </row>
    <row r="7566" spans="27:36" x14ac:dyDescent="0.25">
      <c r="AA7566" s="32" t="s">
        <v>7387</v>
      </c>
      <c r="AB7566">
        <v>4.9800000000000004</v>
      </c>
      <c r="AC7566">
        <f t="shared" si="244"/>
        <v>-0.40501792114695334</v>
      </c>
      <c r="AD7566" s="42">
        <v>-5.1428571428571379E-2</v>
      </c>
      <c r="AF7566" s="32" t="s">
        <v>7387</v>
      </c>
      <c r="AG7566">
        <v>4.9800000000000004</v>
      </c>
      <c r="AH7566">
        <f t="shared" si="245"/>
        <v>-0.40501792114695334</v>
      </c>
      <c r="AI7566" s="180">
        <v>-5.1428571428571379E-2</v>
      </c>
      <c r="AJ7566" s="42">
        <f ca="1">_xlfn.NORM.INV(RAND(),VAR!$F$6,VAR!$F$7)</f>
        <v>-3.6107529365333917E-3</v>
      </c>
    </row>
    <row r="7567" spans="27:36" x14ac:dyDescent="0.25">
      <c r="AA7567" s="32" t="s">
        <v>6613</v>
      </c>
      <c r="AB7567">
        <v>8.3699999999999992</v>
      </c>
      <c r="AC7567">
        <f t="shared" si="244"/>
        <v>-0.94490883959718297</v>
      </c>
      <c r="AD7567" s="42">
        <v>-5.2095130237825638E-2</v>
      </c>
      <c r="AF7567" s="32" t="s">
        <v>6613</v>
      </c>
      <c r="AG7567">
        <v>8.3699999999999992</v>
      </c>
      <c r="AH7567">
        <f t="shared" si="245"/>
        <v>-0.94490883959718297</v>
      </c>
      <c r="AI7567" s="180">
        <v>-5.2095130237825638E-2</v>
      </c>
      <c r="AJ7567" s="42">
        <f ca="1">_xlfn.NORM.INV(RAND(),VAR!$F$6,VAR!$F$7)</f>
        <v>-1.4654998936255163E-2</v>
      </c>
    </row>
    <row r="7568" spans="27:36" x14ac:dyDescent="0.25">
      <c r="AA7568" s="32" t="s">
        <v>3010</v>
      </c>
      <c r="AB7568">
        <v>151.93</v>
      </c>
      <c r="AC7568">
        <f t="shared" si="244"/>
        <v>3.5123255123255124</v>
      </c>
      <c r="AD7568" s="42">
        <v>-5.2096331420014907E-2</v>
      </c>
      <c r="AF7568" s="32" t="s">
        <v>3010</v>
      </c>
      <c r="AG7568">
        <v>151.93</v>
      </c>
      <c r="AH7568">
        <f t="shared" si="245"/>
        <v>3.5123255123255124</v>
      </c>
      <c r="AI7568" s="180">
        <v>-5.2096331420014907E-2</v>
      </c>
      <c r="AJ7568" s="42">
        <f ca="1">_xlfn.NORM.INV(RAND(),VAR!$F$6,VAR!$F$7)</f>
        <v>-8.2780625817046039E-3</v>
      </c>
    </row>
    <row r="7569" spans="27:36" x14ac:dyDescent="0.25">
      <c r="AA7569" s="32" t="s">
        <v>5114</v>
      </c>
      <c r="AB7569">
        <v>33.67</v>
      </c>
      <c r="AC7569">
        <f t="shared" si="244"/>
        <v>4.8454861111111116</v>
      </c>
      <c r="AD7569" s="42">
        <v>-5.2350126653532225E-2</v>
      </c>
      <c r="AF7569" s="32" t="s">
        <v>5114</v>
      </c>
      <c r="AG7569">
        <v>33.67</v>
      </c>
      <c r="AH7569">
        <f t="shared" si="245"/>
        <v>4.8454861111111116</v>
      </c>
      <c r="AI7569" s="180">
        <v>-5.2350126653532225E-2</v>
      </c>
      <c r="AJ7569" s="42">
        <f ca="1">_xlfn.NORM.INV(RAND(),VAR!$F$6,VAR!$F$7)</f>
        <v>6.5119925547794024E-3</v>
      </c>
    </row>
    <row r="7570" spans="27:36" x14ac:dyDescent="0.25">
      <c r="AA7570" s="32" t="s">
        <v>7255</v>
      </c>
      <c r="AB7570">
        <v>5.76</v>
      </c>
      <c r="AC7570">
        <f t="shared" si="244"/>
        <v>1.0069686411149825</v>
      </c>
      <c r="AD7570" s="42">
        <v>-5.2631578947368474E-2</v>
      </c>
      <c r="AF7570" s="32" t="s">
        <v>7255</v>
      </c>
      <c r="AG7570">
        <v>5.76</v>
      </c>
      <c r="AH7570">
        <f t="shared" si="245"/>
        <v>1.0069686411149825</v>
      </c>
      <c r="AI7570" s="180">
        <v>-5.2631578947368474E-2</v>
      </c>
      <c r="AJ7570" s="42">
        <f ca="1">_xlfn.NORM.INV(RAND(),VAR!$F$6,VAR!$F$7)</f>
        <v>-1.5539734101413682E-2</v>
      </c>
    </row>
    <row r="7571" spans="27:36" x14ac:dyDescent="0.25">
      <c r="AA7571" s="32" t="s">
        <v>7576</v>
      </c>
      <c r="AB7571">
        <v>2.87</v>
      </c>
      <c r="AC7571">
        <f t="shared" si="244"/>
        <v>-0.97976735988720476</v>
      </c>
      <c r="AD7571" s="42">
        <v>-5.2805280528052667E-2</v>
      </c>
      <c r="AF7571" s="32" t="s">
        <v>7576</v>
      </c>
      <c r="AG7571">
        <v>2.87</v>
      </c>
      <c r="AH7571">
        <f t="shared" si="245"/>
        <v>-0.97976735988720476</v>
      </c>
      <c r="AI7571" s="180">
        <v>-5.2805280528052667E-2</v>
      </c>
      <c r="AJ7571" s="42">
        <f ca="1">_xlfn.NORM.INV(RAND(),VAR!$F$6,VAR!$F$7)</f>
        <v>5.1294347014005804E-3</v>
      </c>
    </row>
    <row r="7572" spans="27:36" x14ac:dyDescent="0.25">
      <c r="AA7572" s="32" t="s">
        <v>3136</v>
      </c>
      <c r="AB7572">
        <v>141.85</v>
      </c>
      <c r="AC7572">
        <f t="shared" si="244"/>
        <v>4.5023273855702088</v>
      </c>
      <c r="AD7572" s="42">
        <v>-5.2817841880341887E-2</v>
      </c>
      <c r="AF7572" s="32" t="s">
        <v>3136</v>
      </c>
      <c r="AG7572">
        <v>141.85</v>
      </c>
      <c r="AH7572">
        <f t="shared" si="245"/>
        <v>4.5023273855702088</v>
      </c>
      <c r="AI7572" s="180">
        <v>-5.2817841880341887E-2</v>
      </c>
      <c r="AJ7572" s="42">
        <f ca="1">_xlfn.NORM.INV(RAND(),VAR!$F$6,VAR!$F$7)</f>
        <v>1.1260567435302121E-3</v>
      </c>
    </row>
    <row r="7573" spans="27:36" x14ac:dyDescent="0.25">
      <c r="AA7573" s="32" t="s">
        <v>5093</v>
      </c>
      <c r="AB7573">
        <v>25.78</v>
      </c>
      <c r="AC7573">
        <f t="shared" si="244"/>
        <v>-0.3922677982083923</v>
      </c>
      <c r="AD7573" s="42">
        <v>-5.2902277736957992E-2</v>
      </c>
      <c r="AF7573" s="32" t="s">
        <v>5093</v>
      </c>
      <c r="AG7573">
        <v>25.78</v>
      </c>
      <c r="AH7573">
        <f t="shared" si="245"/>
        <v>-0.3922677982083923</v>
      </c>
      <c r="AI7573" s="180">
        <v>-5.2902277736957992E-2</v>
      </c>
      <c r="AJ7573" s="42">
        <f ca="1">_xlfn.NORM.INV(RAND(),VAR!$F$6,VAR!$F$7)</f>
        <v>-2.4635804599838291E-2</v>
      </c>
    </row>
    <row r="7574" spans="27:36" x14ac:dyDescent="0.25">
      <c r="AA7574" s="32" t="s">
        <v>4309</v>
      </c>
      <c r="AB7574">
        <v>42.42</v>
      </c>
      <c r="AC7574">
        <f t="shared" si="244"/>
        <v>13.14</v>
      </c>
      <c r="AD7574" s="42">
        <v>-5.291359678499663E-2</v>
      </c>
      <c r="AF7574" s="32" t="s">
        <v>4309</v>
      </c>
      <c r="AG7574">
        <v>42.42</v>
      </c>
      <c r="AH7574">
        <f t="shared" si="245"/>
        <v>13.14</v>
      </c>
      <c r="AI7574" s="180">
        <v>-5.291359678499663E-2</v>
      </c>
      <c r="AJ7574" s="42">
        <f ca="1">_xlfn.NORM.INV(RAND(),VAR!$F$6,VAR!$F$7)</f>
        <v>-5.1680054349195217E-4</v>
      </c>
    </row>
    <row r="7575" spans="27:36" x14ac:dyDescent="0.25">
      <c r="AA7575" s="32" t="s">
        <v>7675</v>
      </c>
      <c r="AB7575">
        <v>3</v>
      </c>
      <c r="AC7575">
        <f t="shared" si="244"/>
        <v>-0.98020847077450846</v>
      </c>
      <c r="AD7575" s="42">
        <v>-5.362776025236593E-2</v>
      </c>
      <c r="AF7575" s="32" t="s">
        <v>7675</v>
      </c>
      <c r="AG7575">
        <v>3</v>
      </c>
      <c r="AH7575">
        <f t="shared" si="245"/>
        <v>-0.98020847077450846</v>
      </c>
      <c r="AI7575" s="180">
        <v>-5.362776025236593E-2</v>
      </c>
      <c r="AJ7575" s="42">
        <f ca="1">_xlfn.NORM.INV(RAND(),VAR!$F$6,VAR!$F$7)</f>
        <v>-4.5036264241650019E-2</v>
      </c>
    </row>
    <row r="7576" spans="27:36" x14ac:dyDescent="0.25">
      <c r="AA7576" s="32" t="s">
        <v>1512</v>
      </c>
      <c r="AB7576">
        <v>151.58000000000001</v>
      </c>
      <c r="AC7576">
        <f t="shared" si="244"/>
        <v>19.623129251700682</v>
      </c>
      <c r="AD7576" s="42">
        <v>-5.3807740324594122E-2</v>
      </c>
      <c r="AF7576" s="32" t="s">
        <v>1512</v>
      </c>
      <c r="AG7576">
        <v>151.58000000000001</v>
      </c>
      <c r="AH7576">
        <f t="shared" si="245"/>
        <v>19.623129251700682</v>
      </c>
      <c r="AI7576" s="180">
        <v>-5.3807740324594122E-2</v>
      </c>
      <c r="AJ7576" s="42">
        <f ca="1">_xlfn.NORM.INV(RAND(),VAR!$F$6,VAR!$F$7)</f>
        <v>3.1249482823882677E-4</v>
      </c>
    </row>
    <row r="7577" spans="27:36" x14ac:dyDescent="0.25">
      <c r="AA7577" s="32" t="s">
        <v>6759</v>
      </c>
      <c r="AB7577">
        <v>7.35</v>
      </c>
      <c r="AC7577">
        <f t="shared" si="244"/>
        <v>1.4831081081081079</v>
      </c>
      <c r="AD7577" s="42">
        <v>-5.4054054054054057E-2</v>
      </c>
      <c r="AF7577" s="32" t="s">
        <v>6759</v>
      </c>
      <c r="AG7577">
        <v>7.35</v>
      </c>
      <c r="AH7577">
        <f t="shared" si="245"/>
        <v>1.4831081081081079</v>
      </c>
      <c r="AI7577" s="180">
        <v>-5.4054054054054057E-2</v>
      </c>
      <c r="AJ7577" s="42">
        <f ca="1">_xlfn.NORM.INV(RAND(),VAR!$F$6,VAR!$F$7)</f>
        <v>-1.3330674859628569E-2</v>
      </c>
    </row>
    <row r="7578" spans="27:36" x14ac:dyDescent="0.25">
      <c r="AA7578" s="32" t="s">
        <v>7632</v>
      </c>
      <c r="AB7578">
        <v>2.96</v>
      </c>
      <c r="AC7578">
        <f t="shared" si="244"/>
        <v>-0.58368495077355842</v>
      </c>
      <c r="AD7578" s="42">
        <v>-5.4313099041533475E-2</v>
      </c>
      <c r="AF7578" s="32" t="s">
        <v>7632</v>
      </c>
      <c r="AG7578">
        <v>2.96</v>
      </c>
      <c r="AH7578">
        <f t="shared" si="245"/>
        <v>-0.58368495077355842</v>
      </c>
      <c r="AI7578" s="180">
        <v>-5.4313099041533475E-2</v>
      </c>
      <c r="AJ7578" s="42">
        <f ca="1">_xlfn.NORM.INV(RAND(),VAR!$F$6,VAR!$F$7)</f>
        <v>-9.8276308310505916E-3</v>
      </c>
    </row>
    <row r="7579" spans="27:36" x14ac:dyDescent="0.25">
      <c r="AA7579" s="32" t="s">
        <v>6283</v>
      </c>
      <c r="AB7579">
        <v>7.11</v>
      </c>
      <c r="AC7579">
        <f t="shared" si="244"/>
        <v>8.2191780821917915E-2</v>
      </c>
      <c r="AD7579" s="42">
        <v>-5.4521276595744572E-2</v>
      </c>
      <c r="AF7579" s="32" t="s">
        <v>6283</v>
      </c>
      <c r="AG7579">
        <v>7.11</v>
      </c>
      <c r="AH7579">
        <f t="shared" si="245"/>
        <v>8.2191780821917915E-2</v>
      </c>
      <c r="AI7579" s="180">
        <v>-5.4521276595744572E-2</v>
      </c>
      <c r="AJ7579" s="42">
        <f ca="1">_xlfn.NORM.INV(RAND(),VAR!$F$6,VAR!$F$7)</f>
        <v>-2.4321593212161324E-3</v>
      </c>
    </row>
    <row r="7580" spans="27:36" x14ac:dyDescent="0.25">
      <c r="AA7580" s="32" t="s">
        <v>6304</v>
      </c>
      <c r="AB7580">
        <v>6.57</v>
      </c>
      <c r="AC7580">
        <f t="shared" si="244"/>
        <v>-0.80498664292074795</v>
      </c>
      <c r="AD7580" s="42">
        <v>-5.4676258992805704E-2</v>
      </c>
      <c r="AF7580" s="32" t="s">
        <v>6304</v>
      </c>
      <c r="AG7580">
        <v>6.57</v>
      </c>
      <c r="AH7580">
        <f t="shared" si="245"/>
        <v>-0.80498664292074795</v>
      </c>
      <c r="AI7580" s="180">
        <v>-5.4676258992805704E-2</v>
      </c>
      <c r="AJ7580" s="42">
        <f ca="1">_xlfn.NORM.INV(RAND(),VAR!$F$6,VAR!$F$7)</f>
        <v>5.6456015524350207E-2</v>
      </c>
    </row>
    <row r="7581" spans="27:36" x14ac:dyDescent="0.25">
      <c r="AA7581" s="32" t="s">
        <v>4517</v>
      </c>
      <c r="AB7581">
        <v>33.69</v>
      </c>
      <c r="AC7581">
        <f t="shared" si="244"/>
        <v>2.1633802816901406</v>
      </c>
      <c r="AD7581" s="42">
        <v>-5.4713804713804826E-2</v>
      </c>
      <c r="AF7581" s="32" t="s">
        <v>4517</v>
      </c>
      <c r="AG7581">
        <v>33.69</v>
      </c>
      <c r="AH7581">
        <f t="shared" si="245"/>
        <v>2.1633802816901406</v>
      </c>
      <c r="AI7581" s="180">
        <v>-5.4713804713804826E-2</v>
      </c>
      <c r="AJ7581" s="42">
        <f ca="1">_xlfn.NORM.INV(RAND(),VAR!$F$6,VAR!$F$7)</f>
        <v>3.3130876963765689E-2</v>
      </c>
    </row>
    <row r="7582" spans="27:36" x14ac:dyDescent="0.25">
      <c r="AA7582" s="32" t="s">
        <v>6910</v>
      </c>
      <c r="AB7582">
        <v>10.65</v>
      </c>
      <c r="AC7582">
        <f t="shared" si="244"/>
        <v>-0.89830022918258212</v>
      </c>
      <c r="AD7582" s="42">
        <v>-5.501330967169471E-2</v>
      </c>
      <c r="AF7582" s="32" t="s">
        <v>6910</v>
      </c>
      <c r="AG7582">
        <v>10.65</v>
      </c>
      <c r="AH7582">
        <f t="shared" si="245"/>
        <v>-0.89830022918258212</v>
      </c>
      <c r="AI7582" s="180">
        <v>-5.501330967169471E-2</v>
      </c>
      <c r="AJ7582" s="42">
        <f ca="1">_xlfn.NORM.INV(RAND(),VAR!$F$6,VAR!$F$7)</f>
        <v>1.2724164050604853E-2</v>
      </c>
    </row>
    <row r="7583" spans="27:36" x14ac:dyDescent="0.25">
      <c r="AA7583" s="32" t="s">
        <v>3544</v>
      </c>
      <c r="AB7583">
        <v>104.72</v>
      </c>
      <c r="AC7583">
        <f t="shared" si="244"/>
        <v>15.543443917851501</v>
      </c>
      <c r="AD7583" s="42">
        <v>-5.5044215845515221E-2</v>
      </c>
      <c r="AF7583" s="32" t="s">
        <v>3544</v>
      </c>
      <c r="AG7583">
        <v>104.72</v>
      </c>
      <c r="AH7583">
        <f t="shared" si="245"/>
        <v>15.543443917851501</v>
      </c>
      <c r="AI7583" s="180">
        <v>-5.5044215845515221E-2</v>
      </c>
      <c r="AJ7583" s="42">
        <f ca="1">_xlfn.NORM.INV(RAND(),VAR!$F$6,VAR!$F$7)</f>
        <v>-5.95358319874719E-2</v>
      </c>
    </row>
    <row r="7584" spans="27:36" x14ac:dyDescent="0.25">
      <c r="AA7584" s="32" t="s">
        <v>7123</v>
      </c>
      <c r="AB7584">
        <v>6.33</v>
      </c>
      <c r="AC7584">
        <f t="shared" si="244"/>
        <v>-0.1936305732484076</v>
      </c>
      <c r="AD7584" s="42">
        <v>-5.5223880597014885E-2</v>
      </c>
      <c r="AF7584" s="32" t="s">
        <v>7123</v>
      </c>
      <c r="AG7584">
        <v>6.33</v>
      </c>
      <c r="AH7584">
        <f t="shared" si="245"/>
        <v>-0.1936305732484076</v>
      </c>
      <c r="AI7584" s="180">
        <v>-5.5223880597014885E-2</v>
      </c>
      <c r="AJ7584" s="42">
        <f ca="1">_xlfn.NORM.INV(RAND(),VAR!$F$6,VAR!$F$7)</f>
        <v>-3.5637609640129984E-2</v>
      </c>
    </row>
    <row r="7585" spans="27:36" x14ac:dyDescent="0.25">
      <c r="AA7585" s="32" t="s">
        <v>6800</v>
      </c>
      <c r="AB7585">
        <v>7.85</v>
      </c>
      <c r="AC7585">
        <f t="shared" si="244"/>
        <v>-0.78078748952806487</v>
      </c>
      <c r="AD7585" s="42">
        <v>-5.5354993983152911E-2</v>
      </c>
      <c r="AF7585" s="32" t="s">
        <v>6800</v>
      </c>
      <c r="AG7585">
        <v>7.85</v>
      </c>
      <c r="AH7585">
        <f t="shared" si="245"/>
        <v>-0.78078748952806487</v>
      </c>
      <c r="AI7585" s="180">
        <v>-5.5354993983152911E-2</v>
      </c>
      <c r="AJ7585" s="42">
        <f ca="1">_xlfn.NORM.INV(RAND(),VAR!$F$6,VAR!$F$7)</f>
        <v>1.4634214289955587E-2</v>
      </c>
    </row>
    <row r="7586" spans="27:36" x14ac:dyDescent="0.25">
      <c r="AA7586" s="32" t="s">
        <v>4360</v>
      </c>
      <c r="AB7586">
        <v>35.81</v>
      </c>
      <c r="AC7586">
        <f t="shared" si="244"/>
        <v>-0.79795757165425418</v>
      </c>
      <c r="AD7586" s="42">
        <v>-5.5643459915611815E-2</v>
      </c>
      <c r="AF7586" s="32" t="s">
        <v>4360</v>
      </c>
      <c r="AG7586">
        <v>35.81</v>
      </c>
      <c r="AH7586">
        <f t="shared" si="245"/>
        <v>-0.79795757165425418</v>
      </c>
      <c r="AI7586" s="180">
        <v>-5.5643459915611815E-2</v>
      </c>
      <c r="AJ7586" s="42">
        <f ca="1">_xlfn.NORM.INV(RAND(),VAR!$F$6,VAR!$F$7)</f>
        <v>-2.896199596064087E-2</v>
      </c>
    </row>
    <row r="7587" spans="27:36" x14ac:dyDescent="0.25">
      <c r="AA7587" s="32" t="s">
        <v>1306</v>
      </c>
      <c r="AB7587">
        <v>177.24</v>
      </c>
      <c r="AC7587">
        <f t="shared" si="244"/>
        <v>30.314487632508836</v>
      </c>
      <c r="AD7587" s="42">
        <v>-5.5978695073235607E-2</v>
      </c>
      <c r="AF7587" s="32" t="s">
        <v>1306</v>
      </c>
      <c r="AG7587">
        <v>177.24</v>
      </c>
      <c r="AH7587">
        <f t="shared" si="245"/>
        <v>30.314487632508836</v>
      </c>
      <c r="AI7587" s="180">
        <v>-5.5978695073235607E-2</v>
      </c>
      <c r="AJ7587" s="42">
        <f ca="1">_xlfn.NORM.INV(RAND(),VAR!$F$6,VAR!$F$7)</f>
        <v>-1.3538484977150956E-2</v>
      </c>
    </row>
    <row r="7588" spans="27:36" x14ac:dyDescent="0.25">
      <c r="AA7588" s="32" t="s">
        <v>7372</v>
      </c>
      <c r="AB7588">
        <v>5.66</v>
      </c>
      <c r="AC7588">
        <f t="shared" si="244"/>
        <v>-0.83308758478324973</v>
      </c>
      <c r="AD7588" s="42">
        <v>-5.6666666666666643E-2</v>
      </c>
      <c r="AF7588" s="32" t="s">
        <v>7372</v>
      </c>
      <c r="AG7588">
        <v>5.66</v>
      </c>
      <c r="AH7588">
        <f t="shared" si="245"/>
        <v>-0.83308758478324973</v>
      </c>
      <c r="AI7588" s="180">
        <v>-5.6666666666666643E-2</v>
      </c>
      <c r="AJ7588" s="42">
        <f ca="1">_xlfn.NORM.INV(RAND(),VAR!$F$6,VAR!$F$7)</f>
        <v>-4.6297916497460871E-3</v>
      </c>
    </row>
    <row r="7589" spans="27:36" x14ac:dyDescent="0.25">
      <c r="AA7589" s="32" t="s">
        <v>4733</v>
      </c>
      <c r="AB7589">
        <v>33.909999999999997</v>
      </c>
      <c r="AC7589">
        <f t="shared" si="244"/>
        <v>13.743478260869566</v>
      </c>
      <c r="AD7589" s="42">
        <v>-5.7269947178204106E-2</v>
      </c>
      <c r="AF7589" s="32" t="s">
        <v>4733</v>
      </c>
      <c r="AG7589">
        <v>33.909999999999997</v>
      </c>
      <c r="AH7589">
        <f t="shared" si="245"/>
        <v>13.743478260869566</v>
      </c>
      <c r="AI7589" s="180">
        <v>-5.7269947178204106E-2</v>
      </c>
      <c r="AJ7589" s="42">
        <f ca="1">_xlfn.NORM.INV(RAND(),VAR!$F$6,VAR!$F$7)</f>
        <v>4.6084329892904759E-3</v>
      </c>
    </row>
    <row r="7590" spans="27:36" x14ac:dyDescent="0.25">
      <c r="AA7590" s="32" t="s">
        <v>7738</v>
      </c>
      <c r="AB7590">
        <v>2.2999999999999998</v>
      </c>
      <c r="AC7590">
        <f t="shared" si="244"/>
        <v>-0.98020483690506932</v>
      </c>
      <c r="AD7590" s="42">
        <v>-5.7377049180327933E-2</v>
      </c>
      <c r="AF7590" s="32" t="s">
        <v>7738</v>
      </c>
      <c r="AG7590">
        <v>2.2999999999999998</v>
      </c>
      <c r="AH7590">
        <f t="shared" si="245"/>
        <v>-0.98020483690506932</v>
      </c>
      <c r="AI7590" s="180">
        <v>-5.7377049180327933E-2</v>
      </c>
      <c r="AJ7590" s="42">
        <f ca="1">_xlfn.NORM.INV(RAND(),VAR!$F$6,VAR!$F$7)</f>
        <v>-2.4540797041001695E-2</v>
      </c>
    </row>
    <row r="7591" spans="27:36" x14ac:dyDescent="0.25">
      <c r="AA7591" s="32" t="s">
        <v>1672</v>
      </c>
      <c r="AB7591">
        <v>116.19</v>
      </c>
      <c r="AC7591">
        <f t="shared" si="244"/>
        <v>2.9068594485541359</v>
      </c>
      <c r="AD7591" s="42">
        <v>-5.7511356262167412E-2</v>
      </c>
      <c r="AF7591" s="32" t="s">
        <v>1672</v>
      </c>
      <c r="AG7591">
        <v>116.19</v>
      </c>
      <c r="AH7591">
        <f t="shared" si="245"/>
        <v>2.9068594485541359</v>
      </c>
      <c r="AI7591" s="180">
        <v>-5.7511356262167412E-2</v>
      </c>
      <c r="AJ7591" s="42">
        <f ca="1">_xlfn.NORM.INV(RAND(),VAR!$F$6,VAR!$F$7)</f>
        <v>-1.112419484227851E-2</v>
      </c>
    </row>
    <row r="7592" spans="27:36" x14ac:dyDescent="0.25">
      <c r="AA7592" s="32" t="s">
        <v>4504</v>
      </c>
      <c r="AB7592">
        <v>29.74</v>
      </c>
      <c r="AC7592">
        <f t="shared" si="244"/>
        <v>3.8357723577235765</v>
      </c>
      <c r="AD7592" s="42">
        <v>-5.7667934093789563E-2</v>
      </c>
      <c r="AF7592" s="32" t="s">
        <v>4504</v>
      </c>
      <c r="AG7592">
        <v>29.74</v>
      </c>
      <c r="AH7592">
        <f t="shared" si="245"/>
        <v>3.8357723577235765</v>
      </c>
      <c r="AI7592" s="180">
        <v>-5.7667934093789563E-2</v>
      </c>
      <c r="AJ7592" s="42">
        <f ca="1">_xlfn.NORM.INV(RAND(),VAR!$F$6,VAR!$F$7)</f>
        <v>-1.201231570302771E-2</v>
      </c>
    </row>
    <row r="7593" spans="27:36" x14ac:dyDescent="0.25">
      <c r="AA7593" s="32" t="s">
        <v>7323</v>
      </c>
      <c r="AB7593">
        <v>6.15</v>
      </c>
      <c r="AC7593">
        <f t="shared" si="244"/>
        <v>-0.80611601513240849</v>
      </c>
      <c r="AD7593" s="42">
        <v>-5.8192955589586481E-2</v>
      </c>
      <c r="AF7593" s="32" t="s">
        <v>7323</v>
      </c>
      <c r="AG7593">
        <v>6.15</v>
      </c>
      <c r="AH7593">
        <f t="shared" si="245"/>
        <v>-0.80611601513240849</v>
      </c>
      <c r="AI7593" s="180">
        <v>-5.8192955589586481E-2</v>
      </c>
      <c r="AJ7593" s="42">
        <f ca="1">_xlfn.NORM.INV(RAND(),VAR!$F$6,VAR!$F$7)</f>
        <v>-1.951073362967503E-2</v>
      </c>
    </row>
    <row r="7594" spans="27:36" x14ac:dyDescent="0.25">
      <c r="AA7594" s="32" t="s">
        <v>5110</v>
      </c>
      <c r="AB7594">
        <v>31.72</v>
      </c>
      <c r="AC7594">
        <f t="shared" si="244"/>
        <v>2.4216984178236922E-2</v>
      </c>
      <c r="AD7594" s="42">
        <v>-5.8753709198813175E-2</v>
      </c>
      <c r="AF7594" s="32" t="s">
        <v>5110</v>
      </c>
      <c r="AG7594">
        <v>31.72</v>
      </c>
      <c r="AH7594">
        <f t="shared" si="245"/>
        <v>2.4216984178236922E-2</v>
      </c>
      <c r="AI7594" s="180">
        <v>-5.8753709198813175E-2</v>
      </c>
      <c r="AJ7594" s="42">
        <f ca="1">_xlfn.NORM.INV(RAND(),VAR!$F$6,VAR!$F$7)</f>
        <v>1.399345132773768E-2</v>
      </c>
    </row>
    <row r="7595" spans="27:36" x14ac:dyDescent="0.25">
      <c r="AA7595" s="32" t="s">
        <v>4581</v>
      </c>
      <c r="AB7595">
        <v>30.97</v>
      </c>
      <c r="AC7595">
        <f t="shared" si="244"/>
        <v>14.03398058252427</v>
      </c>
      <c r="AD7595" s="42">
        <v>-5.8948647827408052E-2</v>
      </c>
      <c r="AF7595" s="32" t="s">
        <v>4581</v>
      </c>
      <c r="AG7595">
        <v>30.97</v>
      </c>
      <c r="AH7595">
        <f t="shared" si="245"/>
        <v>14.03398058252427</v>
      </c>
      <c r="AI7595" s="180">
        <v>-5.8948647827408052E-2</v>
      </c>
      <c r="AJ7595" s="42">
        <f ca="1">_xlfn.NORM.INV(RAND(),VAR!$F$6,VAR!$F$7)</f>
        <v>1.2335605767486275E-2</v>
      </c>
    </row>
    <row r="7596" spans="27:36" x14ac:dyDescent="0.25">
      <c r="AA7596" s="32" t="s">
        <v>7781</v>
      </c>
      <c r="AB7596">
        <v>2.06</v>
      </c>
      <c r="AC7596">
        <f t="shared" si="244"/>
        <v>-0.67405063291139244</v>
      </c>
      <c r="AD7596" s="42">
        <v>-5.9360730593607247E-2</v>
      </c>
      <c r="AF7596" s="32" t="s">
        <v>7781</v>
      </c>
      <c r="AG7596">
        <v>2.06</v>
      </c>
      <c r="AH7596">
        <f t="shared" si="245"/>
        <v>-0.67405063291139244</v>
      </c>
      <c r="AI7596" s="180">
        <v>-5.9360730593607247E-2</v>
      </c>
      <c r="AJ7596" s="42">
        <f ca="1">_xlfn.NORM.INV(RAND(),VAR!$F$6,VAR!$F$7)</f>
        <v>3.5265715589722565E-3</v>
      </c>
    </row>
    <row r="7597" spans="27:36" x14ac:dyDescent="0.25">
      <c r="AA7597" s="32" t="s">
        <v>7158</v>
      </c>
      <c r="AB7597">
        <v>6.32</v>
      </c>
      <c r="AC7597">
        <f t="shared" si="244"/>
        <v>1.4030418250950571</v>
      </c>
      <c r="AD7597" s="42">
        <v>-5.9523809523809423E-2</v>
      </c>
      <c r="AF7597" s="32" t="s">
        <v>7158</v>
      </c>
      <c r="AG7597">
        <v>6.32</v>
      </c>
      <c r="AH7597">
        <f t="shared" si="245"/>
        <v>1.4030418250950571</v>
      </c>
      <c r="AI7597" s="180">
        <v>-5.9523809523809423E-2</v>
      </c>
      <c r="AJ7597" s="42">
        <f ca="1">_xlfn.NORM.INV(RAND(),VAR!$F$6,VAR!$F$7)</f>
        <v>2.6492121735747264E-3</v>
      </c>
    </row>
    <row r="7598" spans="27:36" x14ac:dyDescent="0.25">
      <c r="AA7598" s="32" t="s">
        <v>7754</v>
      </c>
      <c r="AB7598">
        <v>2.63</v>
      </c>
      <c r="AC7598">
        <f t="shared" si="244"/>
        <v>-0.58253968253968247</v>
      </c>
      <c r="AD7598" s="42">
        <v>-6.0714285714285721E-2</v>
      </c>
      <c r="AF7598" s="32" t="s">
        <v>7754</v>
      </c>
      <c r="AG7598">
        <v>2.63</v>
      </c>
      <c r="AH7598">
        <f t="shared" si="245"/>
        <v>-0.58253968253968247</v>
      </c>
      <c r="AI7598" s="180">
        <v>-6.0714285714285721E-2</v>
      </c>
      <c r="AJ7598" s="42">
        <f ca="1">_xlfn.NORM.INV(RAND(),VAR!$F$6,VAR!$F$7)</f>
        <v>3.7465614026814462E-2</v>
      </c>
    </row>
    <row r="7599" spans="27:36" x14ac:dyDescent="0.25">
      <c r="AA7599" s="32" t="s">
        <v>6130</v>
      </c>
      <c r="AB7599">
        <v>6.3</v>
      </c>
      <c r="AC7599">
        <f t="shared" si="244"/>
        <v>-0.32548179871520344</v>
      </c>
      <c r="AD7599" s="42">
        <v>-6.1102831594634921E-2</v>
      </c>
      <c r="AF7599" s="32" t="s">
        <v>6130</v>
      </c>
      <c r="AG7599">
        <v>6.3</v>
      </c>
      <c r="AH7599">
        <f t="shared" si="245"/>
        <v>-0.32548179871520344</v>
      </c>
      <c r="AI7599" s="180">
        <v>-6.1102831594634921E-2</v>
      </c>
      <c r="AJ7599" s="42">
        <f ca="1">_xlfn.NORM.INV(RAND(),VAR!$F$6,VAR!$F$7)</f>
        <v>-1.2085136272461891E-2</v>
      </c>
    </row>
    <row r="7600" spans="27:36" x14ac:dyDescent="0.25">
      <c r="AA7600" s="32" t="s">
        <v>6933</v>
      </c>
      <c r="AB7600">
        <v>9.34</v>
      </c>
      <c r="AC7600">
        <f t="shared" si="244"/>
        <v>-0.92596702599873182</v>
      </c>
      <c r="AD7600" s="42">
        <v>-6.1306532663316538E-2</v>
      </c>
      <c r="AF7600" s="32" t="s">
        <v>6933</v>
      </c>
      <c r="AG7600">
        <v>9.34</v>
      </c>
      <c r="AH7600">
        <f t="shared" si="245"/>
        <v>-0.92596702599873182</v>
      </c>
      <c r="AI7600" s="180">
        <v>-6.1306532663316538E-2</v>
      </c>
      <c r="AJ7600" s="42">
        <f ca="1">_xlfn.NORM.INV(RAND(),VAR!$F$6,VAR!$F$7)</f>
        <v>2.5176170672011819E-2</v>
      </c>
    </row>
    <row r="7601" spans="27:36" x14ac:dyDescent="0.25">
      <c r="AA7601" s="32" t="s">
        <v>3308</v>
      </c>
      <c r="AB7601">
        <v>126.16</v>
      </c>
      <c r="AC7601">
        <f t="shared" si="244"/>
        <v>-6.2913169427319282E-2</v>
      </c>
      <c r="AD7601" s="42">
        <v>-6.1519006174217128E-2</v>
      </c>
      <c r="AF7601" s="32" t="s">
        <v>3308</v>
      </c>
      <c r="AG7601">
        <v>126.16</v>
      </c>
      <c r="AH7601">
        <f t="shared" si="245"/>
        <v>-6.2913169427319282E-2</v>
      </c>
      <c r="AI7601" s="180">
        <v>-6.1519006174217128E-2</v>
      </c>
      <c r="AJ7601" s="42">
        <f ca="1">_xlfn.NORM.INV(RAND(),VAR!$F$6,VAR!$F$7)</f>
        <v>-1.0080179309284992E-2</v>
      </c>
    </row>
    <row r="7602" spans="27:36" x14ac:dyDescent="0.25">
      <c r="AA7602" s="32" t="s">
        <v>3111</v>
      </c>
      <c r="AB7602">
        <v>134.63</v>
      </c>
      <c r="AC7602">
        <f t="shared" si="244"/>
        <v>2.0411113620962276</v>
      </c>
      <c r="AD7602" s="42">
        <v>-6.1811846689895478E-2</v>
      </c>
      <c r="AF7602" s="32" t="s">
        <v>3111</v>
      </c>
      <c r="AG7602">
        <v>134.63</v>
      </c>
      <c r="AH7602">
        <f t="shared" si="245"/>
        <v>2.0411113620962276</v>
      </c>
      <c r="AI7602" s="180">
        <v>-6.1811846689895478E-2</v>
      </c>
      <c r="AJ7602" s="42">
        <f ca="1">_xlfn.NORM.INV(RAND(),VAR!$F$6,VAR!$F$7)</f>
        <v>-1.3537955888716067E-2</v>
      </c>
    </row>
    <row r="7603" spans="27:36" x14ac:dyDescent="0.25">
      <c r="AA7603" s="32" t="s">
        <v>4180</v>
      </c>
      <c r="AB7603">
        <v>44.27</v>
      </c>
      <c r="AC7603">
        <f t="shared" si="244"/>
        <v>0.5873072785944784</v>
      </c>
      <c r="AD7603" s="42">
        <v>-6.2076271186440657E-2</v>
      </c>
      <c r="AF7603" s="32" t="s">
        <v>4180</v>
      </c>
      <c r="AG7603">
        <v>44.27</v>
      </c>
      <c r="AH7603">
        <f t="shared" si="245"/>
        <v>0.5873072785944784</v>
      </c>
      <c r="AI7603" s="180">
        <v>-6.2076271186440657E-2</v>
      </c>
      <c r="AJ7603" s="42">
        <f ca="1">_xlfn.NORM.INV(RAND(),VAR!$F$6,VAR!$F$7)</f>
        <v>1.964313536711956E-2</v>
      </c>
    </row>
    <row r="7604" spans="27:36" x14ac:dyDescent="0.25">
      <c r="AA7604" s="32" t="s">
        <v>4503</v>
      </c>
      <c r="AB7604">
        <v>27.89</v>
      </c>
      <c r="AC7604">
        <f t="shared" si="244"/>
        <v>5.3821510297482833</v>
      </c>
      <c r="AD7604" s="42">
        <v>-6.2205783456623975E-2</v>
      </c>
      <c r="AF7604" s="32" t="s">
        <v>4503</v>
      </c>
      <c r="AG7604">
        <v>27.89</v>
      </c>
      <c r="AH7604">
        <f t="shared" si="245"/>
        <v>5.3821510297482833</v>
      </c>
      <c r="AI7604" s="180">
        <v>-6.2205783456623975E-2</v>
      </c>
      <c r="AJ7604" s="42">
        <f ca="1">_xlfn.NORM.INV(RAND(),VAR!$F$6,VAR!$F$7)</f>
        <v>-4.2989070315933027E-2</v>
      </c>
    </row>
    <row r="7605" spans="27:36" x14ac:dyDescent="0.25">
      <c r="AA7605" s="32" t="s">
        <v>7435</v>
      </c>
      <c r="AB7605">
        <v>4.37</v>
      </c>
      <c r="AC7605">
        <f t="shared" si="244"/>
        <v>-0.43612903225806454</v>
      </c>
      <c r="AD7605" s="42">
        <v>-6.2231759656652397E-2</v>
      </c>
      <c r="AF7605" s="32" t="s">
        <v>7435</v>
      </c>
      <c r="AG7605">
        <v>4.37</v>
      </c>
      <c r="AH7605">
        <f t="shared" si="245"/>
        <v>-0.43612903225806454</v>
      </c>
      <c r="AI7605" s="180">
        <v>-6.2231759656652397E-2</v>
      </c>
      <c r="AJ7605" s="42">
        <f ca="1">_xlfn.NORM.INV(RAND(),VAR!$F$6,VAR!$F$7)</f>
        <v>2.0762766600090223E-2</v>
      </c>
    </row>
    <row r="7606" spans="27:36" x14ac:dyDescent="0.25">
      <c r="AA7606" s="32" t="s">
        <v>6564</v>
      </c>
      <c r="AB7606">
        <v>7.75</v>
      </c>
      <c r="AC7606">
        <f t="shared" si="244"/>
        <v>-0.73422496570644724</v>
      </c>
      <c r="AD7606" s="42">
        <v>-6.2877871825876563E-2</v>
      </c>
      <c r="AF7606" s="32" t="s">
        <v>6564</v>
      </c>
      <c r="AG7606">
        <v>7.75</v>
      </c>
      <c r="AH7606">
        <f t="shared" si="245"/>
        <v>-0.73422496570644724</v>
      </c>
      <c r="AI7606" s="180">
        <v>-6.2877871825876563E-2</v>
      </c>
      <c r="AJ7606" s="42">
        <f ca="1">_xlfn.NORM.INV(RAND(),VAR!$F$6,VAR!$F$7)</f>
        <v>1.3445524115668574E-2</v>
      </c>
    </row>
    <row r="7607" spans="27:36" x14ac:dyDescent="0.25">
      <c r="AA7607" s="32" t="s">
        <v>5102</v>
      </c>
      <c r="AB7607">
        <v>29.16</v>
      </c>
      <c r="AC7607">
        <f t="shared" si="244"/>
        <v>2.5090252707581224</v>
      </c>
      <c r="AD7607" s="42">
        <v>-6.2982005141388187E-2</v>
      </c>
      <c r="AF7607" s="32" t="s">
        <v>5102</v>
      </c>
      <c r="AG7607">
        <v>29.16</v>
      </c>
      <c r="AH7607">
        <f t="shared" si="245"/>
        <v>2.5090252707581224</v>
      </c>
      <c r="AI7607" s="180">
        <v>-6.2982005141388187E-2</v>
      </c>
      <c r="AJ7607" s="42">
        <f ca="1">_xlfn.NORM.INV(RAND(),VAR!$F$6,VAR!$F$7)</f>
        <v>-5.5573605355409414E-3</v>
      </c>
    </row>
    <row r="7608" spans="27:36" x14ac:dyDescent="0.25">
      <c r="AA7608" s="32" t="s">
        <v>6451</v>
      </c>
      <c r="AB7608">
        <v>8.31</v>
      </c>
      <c r="AC7608">
        <f t="shared" si="244"/>
        <v>-0.95708974491376642</v>
      </c>
      <c r="AD7608" s="42">
        <v>-6.3134160090191571E-2</v>
      </c>
      <c r="AF7608" s="32" t="s">
        <v>6451</v>
      </c>
      <c r="AG7608">
        <v>8.31</v>
      </c>
      <c r="AH7608">
        <f t="shared" si="245"/>
        <v>-0.95708974491376642</v>
      </c>
      <c r="AI7608" s="180">
        <v>-6.3134160090191571E-2</v>
      </c>
      <c r="AJ7608" s="42">
        <f ca="1">_xlfn.NORM.INV(RAND(),VAR!$F$6,VAR!$F$7)</f>
        <v>-1.2713681032425386E-2</v>
      </c>
    </row>
    <row r="7609" spans="27:36" x14ac:dyDescent="0.25">
      <c r="AA7609" s="32" t="s">
        <v>1312</v>
      </c>
      <c r="AB7609">
        <v>193.66</v>
      </c>
      <c r="AC7609">
        <f t="shared" si="244"/>
        <v>28.748079877112136</v>
      </c>
      <c r="AD7609" s="42">
        <v>-6.3222560828133267E-2</v>
      </c>
      <c r="AF7609" s="32" t="s">
        <v>1312</v>
      </c>
      <c r="AG7609">
        <v>193.66</v>
      </c>
      <c r="AH7609">
        <f t="shared" si="245"/>
        <v>28.748079877112136</v>
      </c>
      <c r="AI7609" s="180">
        <v>-6.3222560828133267E-2</v>
      </c>
      <c r="AJ7609" s="42">
        <f ca="1">_xlfn.NORM.INV(RAND(),VAR!$F$6,VAR!$F$7)</f>
        <v>-1.579415827539303E-2</v>
      </c>
    </row>
    <row r="7610" spans="27:36" x14ac:dyDescent="0.25">
      <c r="AA7610" s="32" t="s">
        <v>7154</v>
      </c>
      <c r="AB7610">
        <v>6.51</v>
      </c>
      <c r="AC7610">
        <f t="shared" si="244"/>
        <v>-0.80802123267472714</v>
      </c>
      <c r="AD7610" s="42">
        <v>-6.330935251798564E-2</v>
      </c>
      <c r="AF7610" s="32" t="s">
        <v>7154</v>
      </c>
      <c r="AG7610">
        <v>6.51</v>
      </c>
      <c r="AH7610">
        <f t="shared" si="245"/>
        <v>-0.80802123267472714</v>
      </c>
      <c r="AI7610" s="180">
        <v>-6.330935251798564E-2</v>
      </c>
      <c r="AJ7610" s="42">
        <f ca="1">_xlfn.NORM.INV(RAND(),VAR!$F$6,VAR!$F$7)</f>
        <v>-7.2533140941698181E-3</v>
      </c>
    </row>
    <row r="7611" spans="27:36" x14ac:dyDescent="0.25">
      <c r="AA7611" s="32" t="s">
        <v>4677</v>
      </c>
      <c r="AB7611">
        <v>33.909999999999997</v>
      </c>
      <c r="AC7611">
        <f t="shared" si="244"/>
        <v>6.2314540059345003E-3</v>
      </c>
      <c r="AD7611" s="42">
        <v>-6.3776918829376084E-2</v>
      </c>
      <c r="AF7611" s="32" t="s">
        <v>4677</v>
      </c>
      <c r="AG7611">
        <v>33.909999999999997</v>
      </c>
      <c r="AH7611">
        <f t="shared" si="245"/>
        <v>6.2314540059345003E-3</v>
      </c>
      <c r="AI7611" s="180">
        <v>-6.3776918829376084E-2</v>
      </c>
      <c r="AJ7611" s="42">
        <f ca="1">_xlfn.NORM.INV(RAND(),VAR!$F$6,VAR!$F$7)</f>
        <v>-6.1973551609804138E-3</v>
      </c>
    </row>
    <row r="7612" spans="27:36" x14ac:dyDescent="0.25">
      <c r="AA7612" s="32" t="s">
        <v>5111</v>
      </c>
      <c r="AB7612">
        <v>33.700000000000003</v>
      </c>
      <c r="AC7612">
        <f t="shared" si="244"/>
        <v>2.1882686849574267</v>
      </c>
      <c r="AD7612" s="42">
        <v>-6.4408661854525318E-2</v>
      </c>
      <c r="AF7612" s="32" t="s">
        <v>5111</v>
      </c>
      <c r="AG7612">
        <v>33.700000000000003</v>
      </c>
      <c r="AH7612">
        <f t="shared" si="245"/>
        <v>2.1882686849574267</v>
      </c>
      <c r="AI7612" s="180">
        <v>-6.4408661854525318E-2</v>
      </c>
      <c r="AJ7612" s="42">
        <f ca="1">_xlfn.NORM.INV(RAND(),VAR!$F$6,VAR!$F$7)</f>
        <v>-1.239660652792998E-2</v>
      </c>
    </row>
    <row r="7613" spans="27:36" x14ac:dyDescent="0.25">
      <c r="AA7613" s="32" t="s">
        <v>5619</v>
      </c>
      <c r="AB7613">
        <v>10.57</v>
      </c>
      <c r="AC7613">
        <f t="shared" si="244"/>
        <v>-0.92274521268820342</v>
      </c>
      <c r="AD7613" s="42">
        <v>-6.4601769911504459E-2</v>
      </c>
      <c r="AF7613" s="32" t="s">
        <v>5619</v>
      </c>
      <c r="AG7613">
        <v>10.57</v>
      </c>
      <c r="AH7613">
        <f t="shared" si="245"/>
        <v>-0.92274521268820342</v>
      </c>
      <c r="AI7613" s="180">
        <v>-6.4601769911504459E-2</v>
      </c>
      <c r="AJ7613" s="42">
        <f ca="1">_xlfn.NORM.INV(RAND(),VAR!$F$6,VAR!$F$7)</f>
        <v>1.8095792737076361E-2</v>
      </c>
    </row>
    <row r="7614" spans="27:36" x14ac:dyDescent="0.25">
      <c r="AA7614" s="32" t="s">
        <v>2756</v>
      </c>
      <c r="AB7614">
        <v>136.82</v>
      </c>
      <c r="AC7614">
        <f t="shared" si="244"/>
        <v>25.722656249999996</v>
      </c>
      <c r="AD7614" s="42">
        <v>-6.6712141882673937E-2</v>
      </c>
      <c r="AF7614" s="32" t="s">
        <v>2756</v>
      </c>
      <c r="AG7614">
        <v>136.82</v>
      </c>
      <c r="AH7614">
        <f t="shared" si="245"/>
        <v>25.722656249999996</v>
      </c>
      <c r="AI7614" s="180">
        <v>-6.6712141882673937E-2</v>
      </c>
      <c r="AJ7614" s="42">
        <f ca="1">_xlfn.NORM.INV(RAND(),VAR!$F$6,VAR!$F$7)</f>
        <v>-5.2696247153525043E-3</v>
      </c>
    </row>
    <row r="7615" spans="27:36" x14ac:dyDescent="0.25">
      <c r="AA7615" s="32" t="s">
        <v>7305</v>
      </c>
      <c r="AB7615">
        <v>5.12</v>
      </c>
      <c r="AC7615">
        <f t="shared" si="244"/>
        <v>-0.28391608391608392</v>
      </c>
      <c r="AD7615" s="42">
        <v>-6.7395264116575593E-2</v>
      </c>
      <c r="AF7615" s="32" t="s">
        <v>7305</v>
      </c>
      <c r="AG7615">
        <v>5.12</v>
      </c>
      <c r="AH7615">
        <f t="shared" si="245"/>
        <v>-0.28391608391608392</v>
      </c>
      <c r="AI7615" s="180">
        <v>-6.7395264116575593E-2</v>
      </c>
      <c r="AJ7615" s="42">
        <f ca="1">_xlfn.NORM.INV(RAND(),VAR!$F$6,VAR!$F$7)</f>
        <v>-6.464544629984274E-3</v>
      </c>
    </row>
    <row r="7616" spans="27:36" x14ac:dyDescent="0.25">
      <c r="AA7616" s="32" t="s">
        <v>6709</v>
      </c>
      <c r="AB7616">
        <v>7.15</v>
      </c>
      <c r="AC7616">
        <f t="shared" si="244"/>
        <v>1.2770700636942673</v>
      </c>
      <c r="AD7616" s="42">
        <v>-6.7796610169491456E-2</v>
      </c>
      <c r="AF7616" s="32" t="s">
        <v>6709</v>
      </c>
      <c r="AG7616">
        <v>7.15</v>
      </c>
      <c r="AH7616">
        <f t="shared" si="245"/>
        <v>1.2770700636942673</v>
      </c>
      <c r="AI7616" s="180">
        <v>-6.7796610169491456E-2</v>
      </c>
      <c r="AJ7616" s="42">
        <f ca="1">_xlfn.NORM.INV(RAND(),VAR!$F$6,VAR!$F$7)</f>
        <v>-1.4948607175239603E-2</v>
      </c>
    </row>
    <row r="7617" spans="27:36" x14ac:dyDescent="0.25">
      <c r="AA7617" s="32" t="s">
        <v>7579</v>
      </c>
      <c r="AB7617">
        <v>3.14</v>
      </c>
      <c r="AC7617">
        <f t="shared" si="244"/>
        <v>0.29218106995884763</v>
      </c>
      <c r="AD7617" s="42">
        <v>-6.8249258160237414E-2</v>
      </c>
      <c r="AF7617" s="32" t="s">
        <v>7579</v>
      </c>
      <c r="AG7617">
        <v>3.14</v>
      </c>
      <c r="AH7617">
        <f t="shared" si="245"/>
        <v>0.29218106995884763</v>
      </c>
      <c r="AI7617" s="180">
        <v>-6.8249258160237414E-2</v>
      </c>
      <c r="AJ7617" s="42">
        <f ca="1">_xlfn.NORM.INV(RAND(),VAR!$F$6,VAR!$F$7)</f>
        <v>-2.0942319468577513E-3</v>
      </c>
    </row>
    <row r="7618" spans="27:36" x14ac:dyDescent="0.25">
      <c r="AA7618" s="32" t="s">
        <v>7742</v>
      </c>
      <c r="AB7618">
        <v>2.4300000000000002</v>
      </c>
      <c r="AC7618">
        <f t="shared" si="244"/>
        <v>-0.73786407766990281</v>
      </c>
      <c r="AD7618" s="42">
        <v>-6.8965517241379226E-2</v>
      </c>
      <c r="AF7618" s="32" t="s">
        <v>7742</v>
      </c>
      <c r="AG7618">
        <v>2.4300000000000002</v>
      </c>
      <c r="AH7618">
        <f t="shared" si="245"/>
        <v>-0.73786407766990281</v>
      </c>
      <c r="AI7618" s="180">
        <v>-6.8965517241379226E-2</v>
      </c>
      <c r="AJ7618" s="42">
        <f ca="1">_xlfn.NORM.INV(RAND(),VAR!$F$6,VAR!$F$7)</f>
        <v>-3.0799621106465284E-2</v>
      </c>
    </row>
    <row r="7619" spans="27:36" x14ac:dyDescent="0.25">
      <c r="AA7619" s="32" t="s">
        <v>6948</v>
      </c>
      <c r="AB7619">
        <v>9.27</v>
      </c>
      <c r="AC7619">
        <f t="shared" si="244"/>
        <v>3.3317757009345792</v>
      </c>
      <c r="AD7619" s="42">
        <v>-6.9277108433735024E-2</v>
      </c>
      <c r="AF7619" s="32" t="s">
        <v>6948</v>
      </c>
      <c r="AG7619">
        <v>9.27</v>
      </c>
      <c r="AH7619">
        <f t="shared" si="245"/>
        <v>3.3317757009345792</v>
      </c>
      <c r="AI7619" s="180">
        <v>-6.9277108433735024E-2</v>
      </c>
      <c r="AJ7619" s="42">
        <f ca="1">_xlfn.NORM.INV(RAND(),VAR!$F$6,VAR!$F$7)</f>
        <v>2.1182901837502387E-2</v>
      </c>
    </row>
    <row r="7620" spans="27:36" x14ac:dyDescent="0.25">
      <c r="AA7620" s="32" t="s">
        <v>7737</v>
      </c>
      <c r="AB7620">
        <v>2.14</v>
      </c>
      <c r="AC7620">
        <f t="shared" ref="AC7620:AC7658" si="246">(AB7620/AB7621)-1</f>
        <v>-0.19850187265917596</v>
      </c>
      <c r="AD7620" s="42">
        <v>-6.9565217391304168E-2</v>
      </c>
      <c r="AF7620" s="32" t="s">
        <v>7737</v>
      </c>
      <c r="AG7620">
        <v>2.14</v>
      </c>
      <c r="AH7620">
        <f t="shared" ref="AH7620:AH7658" si="247">(AG7620/AG7621)-1</f>
        <v>-0.19850187265917596</v>
      </c>
      <c r="AI7620" s="180">
        <v>-6.9565217391304168E-2</v>
      </c>
      <c r="AJ7620" s="42">
        <f ca="1">_xlfn.NORM.INV(RAND(),VAR!$F$6,VAR!$F$7)</f>
        <v>5.1519264065595502E-3</v>
      </c>
    </row>
    <row r="7621" spans="27:36" x14ac:dyDescent="0.25">
      <c r="AA7621" s="32" t="s">
        <v>7575</v>
      </c>
      <c r="AB7621">
        <v>2.67</v>
      </c>
      <c r="AC7621">
        <f t="shared" si="246"/>
        <v>-0.48455598455598459</v>
      </c>
      <c r="AD7621" s="42">
        <v>-6.9686411149825878E-2</v>
      </c>
      <c r="AF7621" s="32" t="s">
        <v>7575</v>
      </c>
      <c r="AG7621">
        <v>2.67</v>
      </c>
      <c r="AH7621">
        <f t="shared" si="247"/>
        <v>-0.48455598455598459</v>
      </c>
      <c r="AI7621" s="180">
        <v>-6.9686411149825878E-2</v>
      </c>
      <c r="AJ7621" s="42">
        <f ca="1">_xlfn.NORM.INV(RAND(),VAR!$F$6,VAR!$F$7)</f>
        <v>-1.9204020806959803E-2</v>
      </c>
    </row>
    <row r="7622" spans="27:36" x14ac:dyDescent="0.25">
      <c r="AA7622" s="32" t="s">
        <v>7417</v>
      </c>
      <c r="AB7622">
        <v>5.18</v>
      </c>
      <c r="AC7622">
        <f t="shared" si="246"/>
        <v>-1.8939393939394034E-2</v>
      </c>
      <c r="AD7622" s="42">
        <v>-7.0017953321364512E-2</v>
      </c>
      <c r="AF7622" s="32" t="s">
        <v>7417</v>
      </c>
      <c r="AG7622">
        <v>5.18</v>
      </c>
      <c r="AH7622">
        <f t="shared" si="247"/>
        <v>-1.8939393939394034E-2</v>
      </c>
      <c r="AI7622" s="180">
        <v>-7.0017953321364512E-2</v>
      </c>
      <c r="AJ7622" s="42">
        <f ca="1">_xlfn.NORM.INV(RAND(),VAR!$F$6,VAR!$F$7)</f>
        <v>3.6019510023027689E-2</v>
      </c>
    </row>
    <row r="7623" spans="27:36" x14ac:dyDescent="0.25">
      <c r="AA7623" s="32" t="s">
        <v>7397</v>
      </c>
      <c r="AB7623">
        <v>5.28</v>
      </c>
      <c r="AC7623">
        <f t="shared" si="246"/>
        <v>-0.33249051833122623</v>
      </c>
      <c r="AD7623" s="42">
        <v>-7.0422535211267512E-2</v>
      </c>
      <c r="AF7623" s="32" t="s">
        <v>7397</v>
      </c>
      <c r="AG7623">
        <v>5.28</v>
      </c>
      <c r="AH7623">
        <f t="shared" si="247"/>
        <v>-0.33249051833122623</v>
      </c>
      <c r="AI7623" s="180">
        <v>-7.0422535211267512E-2</v>
      </c>
      <c r="AJ7623" s="42">
        <f ca="1">_xlfn.NORM.INV(RAND(),VAR!$F$6,VAR!$F$7)</f>
        <v>2.4188032143798908E-2</v>
      </c>
    </row>
    <row r="7624" spans="27:36" x14ac:dyDescent="0.25">
      <c r="AA7624" s="32" t="s">
        <v>6712</v>
      </c>
      <c r="AB7624">
        <v>7.91</v>
      </c>
      <c r="AC7624">
        <f t="shared" si="246"/>
        <v>-0.21915103652517276</v>
      </c>
      <c r="AD7624" s="42">
        <v>-7.0505287896592161E-2</v>
      </c>
      <c r="AF7624" s="32" t="s">
        <v>6712</v>
      </c>
      <c r="AG7624">
        <v>7.91</v>
      </c>
      <c r="AH7624">
        <f t="shared" si="247"/>
        <v>-0.21915103652517276</v>
      </c>
      <c r="AI7624" s="180">
        <v>-7.0505287896592161E-2</v>
      </c>
      <c r="AJ7624" s="42">
        <f ca="1">_xlfn.NORM.INV(RAND(),VAR!$F$6,VAR!$F$7)</f>
        <v>1.9520835192713554E-2</v>
      </c>
    </row>
    <row r="7625" spans="27:36" x14ac:dyDescent="0.25">
      <c r="AA7625" s="32" t="s">
        <v>6719</v>
      </c>
      <c r="AB7625">
        <v>10.130000000000001</v>
      </c>
      <c r="AC7625">
        <f t="shared" si="246"/>
        <v>0.81216457960644028</v>
      </c>
      <c r="AD7625" s="42">
        <v>-7.1494042163153027E-2</v>
      </c>
      <c r="AF7625" s="32" t="s">
        <v>6719</v>
      </c>
      <c r="AG7625">
        <v>10.130000000000001</v>
      </c>
      <c r="AH7625">
        <f t="shared" si="247"/>
        <v>0.81216457960644028</v>
      </c>
      <c r="AI7625" s="180">
        <v>-7.1494042163153027E-2</v>
      </c>
      <c r="AJ7625" s="42">
        <f ca="1">_xlfn.NORM.INV(RAND(),VAR!$F$6,VAR!$F$7)</f>
        <v>-3.0215054417607724E-2</v>
      </c>
    </row>
    <row r="7626" spans="27:36" x14ac:dyDescent="0.25">
      <c r="AA7626" s="32" t="s">
        <v>6667</v>
      </c>
      <c r="AB7626">
        <v>5.59</v>
      </c>
      <c r="AC7626">
        <f t="shared" si="246"/>
        <v>-0.27213541666666663</v>
      </c>
      <c r="AD7626" s="42">
        <v>-7.2968490878938752E-2</v>
      </c>
      <c r="AF7626" s="32" t="s">
        <v>6667</v>
      </c>
      <c r="AG7626">
        <v>5.59</v>
      </c>
      <c r="AH7626">
        <f t="shared" si="247"/>
        <v>-0.27213541666666663</v>
      </c>
      <c r="AI7626" s="180">
        <v>-7.2968490878938752E-2</v>
      </c>
      <c r="AJ7626" s="42">
        <f ca="1">_xlfn.NORM.INV(RAND(),VAR!$F$6,VAR!$F$7)</f>
        <v>1.6313732249914115E-2</v>
      </c>
    </row>
    <row r="7627" spans="27:36" x14ac:dyDescent="0.25">
      <c r="AA7627" s="32" t="s">
        <v>6697</v>
      </c>
      <c r="AB7627">
        <v>7.68</v>
      </c>
      <c r="AC7627">
        <f t="shared" si="246"/>
        <v>0.11304347826086936</v>
      </c>
      <c r="AD7627" s="42">
        <v>-7.6923076923076983E-2</v>
      </c>
      <c r="AF7627" s="32" t="s">
        <v>6697</v>
      </c>
      <c r="AG7627">
        <v>7.68</v>
      </c>
      <c r="AH7627">
        <f t="shared" si="247"/>
        <v>0.11304347826086936</v>
      </c>
      <c r="AI7627" s="180">
        <v>-7.6923076923076983E-2</v>
      </c>
      <c r="AJ7627" s="42">
        <f ca="1">_xlfn.NORM.INV(RAND(),VAR!$F$6,VAR!$F$7)</f>
        <v>1.8732920445440136E-2</v>
      </c>
    </row>
    <row r="7628" spans="27:36" x14ac:dyDescent="0.25">
      <c r="AA7628" s="32" t="s">
        <v>6798</v>
      </c>
      <c r="AB7628">
        <v>6.9</v>
      </c>
      <c r="AC7628">
        <f t="shared" si="246"/>
        <v>-9.3298291721419124E-2</v>
      </c>
      <c r="AD7628" s="42">
        <v>-7.7540106951871635E-2</v>
      </c>
      <c r="AF7628" s="32" t="s">
        <v>6798</v>
      </c>
      <c r="AG7628">
        <v>6.9</v>
      </c>
      <c r="AH7628">
        <f t="shared" si="247"/>
        <v>-9.3298291721419124E-2</v>
      </c>
      <c r="AI7628" s="180">
        <v>-7.7540106951871635E-2</v>
      </c>
      <c r="AJ7628" s="42">
        <f ca="1">_xlfn.NORM.INV(RAND(),VAR!$F$6,VAR!$F$7)</f>
        <v>2.5671421912389598E-2</v>
      </c>
    </row>
    <row r="7629" spans="27:36" x14ac:dyDescent="0.25">
      <c r="AA7629" s="32" t="s">
        <v>6734</v>
      </c>
      <c r="AB7629">
        <v>7.61</v>
      </c>
      <c r="AC7629">
        <f t="shared" si="246"/>
        <v>-8.5336538461538436E-2</v>
      </c>
      <c r="AD7629" s="42">
        <v>-7.757575757575752E-2</v>
      </c>
      <c r="AF7629" s="32" t="s">
        <v>6734</v>
      </c>
      <c r="AG7629">
        <v>7.61</v>
      </c>
      <c r="AH7629">
        <f t="shared" si="247"/>
        <v>-8.5336538461538436E-2</v>
      </c>
      <c r="AI7629" s="180">
        <v>-7.757575757575752E-2</v>
      </c>
      <c r="AJ7629" s="42">
        <f ca="1">_xlfn.NORM.INV(RAND(),VAR!$F$6,VAR!$F$7)</f>
        <v>-1.0409418839671593E-2</v>
      </c>
    </row>
    <row r="7630" spans="27:36" x14ac:dyDescent="0.25">
      <c r="AA7630" s="32" t="s">
        <v>6700</v>
      </c>
      <c r="AB7630">
        <v>8.32</v>
      </c>
      <c r="AC7630">
        <f t="shared" si="246"/>
        <v>0.50998185117967343</v>
      </c>
      <c r="AD7630" s="42">
        <v>-7.760532150776045E-2</v>
      </c>
      <c r="AF7630" s="32" t="s">
        <v>6700</v>
      </c>
      <c r="AG7630">
        <v>8.32</v>
      </c>
      <c r="AH7630">
        <f t="shared" si="247"/>
        <v>0.50998185117967343</v>
      </c>
      <c r="AI7630" s="180">
        <v>-7.760532150776045E-2</v>
      </c>
      <c r="AJ7630" s="42">
        <f ca="1">_xlfn.NORM.INV(RAND(),VAR!$F$6,VAR!$F$7)</f>
        <v>3.3242308108917012E-2</v>
      </c>
    </row>
    <row r="7631" spans="27:36" x14ac:dyDescent="0.25">
      <c r="AA7631" s="32" t="s">
        <v>6663</v>
      </c>
      <c r="AB7631">
        <v>5.51</v>
      </c>
      <c r="AC7631">
        <f t="shared" si="246"/>
        <v>-1.9572953736654908E-2</v>
      </c>
      <c r="AD7631" s="42">
        <v>-7.8595317725752567E-2</v>
      </c>
      <c r="AF7631" s="32" t="s">
        <v>6663</v>
      </c>
      <c r="AG7631">
        <v>5.51</v>
      </c>
      <c r="AH7631">
        <f t="shared" si="247"/>
        <v>-1.9572953736654908E-2</v>
      </c>
      <c r="AI7631" s="180">
        <v>-7.8595317725752567E-2</v>
      </c>
      <c r="AJ7631" s="42">
        <f ca="1">_xlfn.NORM.INV(RAND(),VAR!$F$6,VAR!$F$7)</f>
        <v>6.4556897203816854E-3</v>
      </c>
    </row>
    <row r="7632" spans="27:36" x14ac:dyDescent="0.25">
      <c r="AA7632" s="32" t="s">
        <v>6673</v>
      </c>
      <c r="AB7632">
        <v>5.62</v>
      </c>
      <c r="AC7632">
        <f t="shared" si="246"/>
        <v>-0.84231200897867564</v>
      </c>
      <c r="AD7632" s="42">
        <v>-7.8688524590163844E-2</v>
      </c>
      <c r="AF7632" s="32" t="s">
        <v>6673</v>
      </c>
      <c r="AG7632">
        <v>5.62</v>
      </c>
      <c r="AH7632">
        <f t="shared" si="247"/>
        <v>-0.84231200897867564</v>
      </c>
      <c r="AI7632" s="180">
        <v>-7.8688524590163844E-2</v>
      </c>
      <c r="AJ7632" s="42">
        <f ca="1">_xlfn.NORM.INV(RAND(),VAR!$F$6,VAR!$F$7)</f>
        <v>5.2834916400841987E-3</v>
      </c>
    </row>
    <row r="7633" spans="27:36" x14ac:dyDescent="0.25">
      <c r="AA7633" s="32" t="s">
        <v>4373</v>
      </c>
      <c r="AB7633">
        <v>35.64</v>
      </c>
      <c r="AC7633">
        <f t="shared" si="246"/>
        <v>3.125</v>
      </c>
      <c r="AD7633" s="42">
        <v>-7.8831739467562612E-2</v>
      </c>
      <c r="AF7633" s="32" t="s">
        <v>4373</v>
      </c>
      <c r="AG7633">
        <v>35.64</v>
      </c>
      <c r="AH7633">
        <f t="shared" si="247"/>
        <v>3.125</v>
      </c>
      <c r="AI7633" s="180">
        <v>-7.8831739467562612E-2</v>
      </c>
      <c r="AJ7633" s="42">
        <f ca="1">_xlfn.NORM.INV(RAND(),VAR!$F$6,VAR!$F$7)</f>
        <v>9.0493671627167819E-3</v>
      </c>
    </row>
    <row r="7634" spans="27:36" x14ac:dyDescent="0.25">
      <c r="AA7634" s="32" t="s">
        <v>6809</v>
      </c>
      <c r="AB7634">
        <v>8.64</v>
      </c>
      <c r="AC7634">
        <f t="shared" si="246"/>
        <v>0.28000000000000003</v>
      </c>
      <c r="AD7634" s="42">
        <v>-7.8891257995735597E-2</v>
      </c>
      <c r="AF7634" s="32" t="s">
        <v>6809</v>
      </c>
      <c r="AG7634">
        <v>8.64</v>
      </c>
      <c r="AH7634">
        <f t="shared" si="247"/>
        <v>0.28000000000000003</v>
      </c>
      <c r="AI7634" s="180">
        <v>-7.8891257995735597E-2</v>
      </c>
      <c r="AJ7634" s="42">
        <f ca="1">_xlfn.NORM.INV(RAND(),VAR!$F$6,VAR!$F$7)</f>
        <v>3.3891970440552442E-2</v>
      </c>
    </row>
    <row r="7635" spans="27:36" x14ac:dyDescent="0.25">
      <c r="AA7635" s="32" t="s">
        <v>7078</v>
      </c>
      <c r="AB7635">
        <v>6.75</v>
      </c>
      <c r="AC7635">
        <f t="shared" si="246"/>
        <v>9.7560975609755962E-2</v>
      </c>
      <c r="AD7635" s="42">
        <v>-7.9126875852660317E-2</v>
      </c>
      <c r="AF7635" s="32" t="s">
        <v>7078</v>
      </c>
      <c r="AG7635">
        <v>6.75</v>
      </c>
      <c r="AH7635">
        <f t="shared" si="247"/>
        <v>9.7560975609755962E-2</v>
      </c>
      <c r="AI7635" s="180">
        <v>-7.9126875852660317E-2</v>
      </c>
      <c r="AJ7635" s="42">
        <f ca="1">_xlfn.NORM.INV(RAND(),VAR!$F$6,VAR!$F$7)</f>
        <v>-6.1634837317855427E-3</v>
      </c>
    </row>
    <row r="7636" spans="27:36" x14ac:dyDescent="0.25">
      <c r="AA7636" s="32" t="s">
        <v>6677</v>
      </c>
      <c r="AB7636">
        <v>6.15</v>
      </c>
      <c r="AC7636">
        <f t="shared" si="246"/>
        <v>-0.28901734104046239</v>
      </c>
      <c r="AD7636" s="42">
        <v>-7.9341317365269393E-2</v>
      </c>
      <c r="AF7636" s="32" t="s">
        <v>6677</v>
      </c>
      <c r="AG7636">
        <v>6.15</v>
      </c>
      <c r="AH7636">
        <f t="shared" si="247"/>
        <v>-0.28901734104046239</v>
      </c>
      <c r="AI7636" s="180">
        <v>-7.9341317365269393E-2</v>
      </c>
      <c r="AJ7636" s="42">
        <f ca="1">_xlfn.NORM.INV(RAND(),VAR!$F$6,VAR!$F$7)</f>
        <v>-1.7964157831434863E-2</v>
      </c>
    </row>
    <row r="7637" spans="27:36" x14ac:dyDescent="0.25">
      <c r="AA7637" s="32" t="s">
        <v>6743</v>
      </c>
      <c r="AB7637">
        <v>8.65</v>
      </c>
      <c r="AC7637">
        <f t="shared" si="246"/>
        <v>0.1204663212435233</v>
      </c>
      <c r="AD7637" s="42">
        <v>-7.9787234042553168E-2</v>
      </c>
      <c r="AF7637" s="32" t="s">
        <v>6743</v>
      </c>
      <c r="AG7637">
        <v>8.65</v>
      </c>
      <c r="AH7637">
        <f t="shared" si="247"/>
        <v>0.1204663212435233</v>
      </c>
      <c r="AI7637" s="180">
        <v>-7.9787234042553168E-2</v>
      </c>
      <c r="AJ7637" s="42">
        <f ca="1">_xlfn.NORM.INV(RAND(),VAR!$F$6,VAR!$F$7)</f>
        <v>-1.7148252830845929E-2</v>
      </c>
    </row>
    <row r="7638" spans="27:36" x14ac:dyDescent="0.25">
      <c r="AA7638" s="32" t="s">
        <v>6737</v>
      </c>
      <c r="AB7638">
        <v>7.72</v>
      </c>
      <c r="AC7638">
        <f t="shared" si="246"/>
        <v>0.15568862275449113</v>
      </c>
      <c r="AD7638" s="42">
        <v>-7.9856972586412445E-2</v>
      </c>
      <c r="AF7638" s="32" t="s">
        <v>6737</v>
      </c>
      <c r="AG7638">
        <v>7.72</v>
      </c>
      <c r="AH7638">
        <f t="shared" si="247"/>
        <v>0.15568862275449113</v>
      </c>
      <c r="AI7638" s="180">
        <v>-7.9856972586412445E-2</v>
      </c>
      <c r="AJ7638" s="42">
        <f ca="1">_xlfn.NORM.INV(RAND(),VAR!$F$6,VAR!$F$7)</f>
        <v>4.8087556040108783E-3</v>
      </c>
    </row>
    <row r="7639" spans="27:36" x14ac:dyDescent="0.25">
      <c r="AA7639" s="32" t="s">
        <v>6678</v>
      </c>
      <c r="AB7639">
        <v>6.68</v>
      </c>
      <c r="AC7639">
        <f t="shared" si="246"/>
        <v>-0.27153762268266091</v>
      </c>
      <c r="AD7639" s="42">
        <v>-7.9889807162534465E-2</v>
      </c>
      <c r="AF7639" s="32" t="s">
        <v>6678</v>
      </c>
      <c r="AG7639">
        <v>6.68</v>
      </c>
      <c r="AH7639">
        <f t="shared" si="247"/>
        <v>-0.27153762268266091</v>
      </c>
      <c r="AI7639" s="180">
        <v>-7.9889807162534465E-2</v>
      </c>
      <c r="AJ7639" s="42">
        <f ca="1">_xlfn.NORM.INV(RAND(),VAR!$F$6,VAR!$F$7)</f>
        <v>4.3375588205408849E-2</v>
      </c>
    </row>
    <row r="7640" spans="27:36" x14ac:dyDescent="0.25">
      <c r="AA7640" s="32" t="s">
        <v>6716</v>
      </c>
      <c r="AB7640">
        <v>9.17</v>
      </c>
      <c r="AC7640">
        <f t="shared" si="246"/>
        <v>0.18170103092783507</v>
      </c>
      <c r="AD7640" s="42">
        <v>-8.0240722166499578E-2</v>
      </c>
      <c r="AF7640" s="32" t="s">
        <v>6716</v>
      </c>
      <c r="AG7640">
        <v>9.17</v>
      </c>
      <c r="AH7640">
        <f t="shared" si="247"/>
        <v>0.18170103092783507</v>
      </c>
      <c r="AI7640" s="180">
        <v>-8.0240722166499578E-2</v>
      </c>
      <c r="AJ7640" s="42">
        <f ca="1">_xlfn.NORM.INV(RAND(),VAR!$F$6,VAR!$F$7)</f>
        <v>-1.3838945872053879E-2</v>
      </c>
    </row>
    <row r="7641" spans="27:36" x14ac:dyDescent="0.25">
      <c r="AA7641" s="32" t="s">
        <v>6687</v>
      </c>
      <c r="AB7641">
        <v>7.76</v>
      </c>
      <c r="AC7641">
        <f t="shared" si="246"/>
        <v>3.1914893617021267E-2</v>
      </c>
      <c r="AD7641" s="42">
        <v>-8.0568720379146863E-2</v>
      </c>
      <c r="AF7641" s="32" t="s">
        <v>6687</v>
      </c>
      <c r="AG7641">
        <v>7.76</v>
      </c>
      <c r="AH7641">
        <f t="shared" si="247"/>
        <v>3.1914893617021267E-2</v>
      </c>
      <c r="AI7641" s="180">
        <v>-8.0568720379146863E-2</v>
      </c>
      <c r="AJ7641" s="42">
        <f ca="1">_xlfn.NORM.INV(RAND(),VAR!$F$6,VAR!$F$7)</f>
        <v>4.165174096384186E-4</v>
      </c>
    </row>
    <row r="7642" spans="27:36" x14ac:dyDescent="0.25">
      <c r="AA7642" s="32" t="s">
        <v>6442</v>
      </c>
      <c r="AB7642">
        <v>7.52</v>
      </c>
      <c r="AC7642">
        <f t="shared" si="246"/>
        <v>1.8970189701897011E-2</v>
      </c>
      <c r="AD7642" s="42">
        <v>-8.0684596577017098E-2</v>
      </c>
      <c r="AF7642" s="32" t="s">
        <v>6442</v>
      </c>
      <c r="AG7642">
        <v>7.52</v>
      </c>
      <c r="AH7642">
        <f t="shared" si="247"/>
        <v>1.8970189701897011E-2</v>
      </c>
      <c r="AI7642" s="180">
        <v>-8.0684596577017098E-2</v>
      </c>
      <c r="AJ7642" s="42">
        <f ca="1">_xlfn.NORM.INV(RAND(),VAR!$F$6,VAR!$F$7)</f>
        <v>-2.0623296170953487E-2</v>
      </c>
    </row>
    <row r="7643" spans="27:36" x14ac:dyDescent="0.25">
      <c r="AA7643" s="32" t="s">
        <v>6274</v>
      </c>
      <c r="AB7643">
        <v>7.38</v>
      </c>
      <c r="AC7643">
        <f t="shared" si="246"/>
        <v>-8.0645161290323619E-3</v>
      </c>
      <c r="AD7643" s="42">
        <v>-8.0946450809464499E-2</v>
      </c>
      <c r="AF7643" s="32" t="s">
        <v>6274</v>
      </c>
      <c r="AG7643">
        <v>7.38</v>
      </c>
      <c r="AH7643">
        <f t="shared" si="247"/>
        <v>-8.0645161290323619E-3</v>
      </c>
      <c r="AI7643" s="180">
        <v>-8.0946450809464499E-2</v>
      </c>
      <c r="AJ7643" s="42">
        <f ca="1">_xlfn.NORM.INV(RAND(),VAR!$F$6,VAR!$F$7)</f>
        <v>-6.8368595604686834E-3</v>
      </c>
    </row>
    <row r="7644" spans="27:36" x14ac:dyDescent="0.25">
      <c r="AA7644" s="32" t="s">
        <v>7171</v>
      </c>
      <c r="AB7644">
        <v>7.44</v>
      </c>
      <c r="AC7644">
        <f t="shared" si="246"/>
        <v>-0.92872880544113423</v>
      </c>
      <c r="AD7644" s="42">
        <v>-8.3743842364531917E-2</v>
      </c>
      <c r="AF7644" s="32" t="s">
        <v>7171</v>
      </c>
      <c r="AG7644">
        <v>7.44</v>
      </c>
      <c r="AH7644">
        <f t="shared" si="247"/>
        <v>-0.92872880544113423</v>
      </c>
      <c r="AI7644" s="180">
        <v>-8.3743842364531917E-2</v>
      </c>
      <c r="AJ7644" s="42">
        <f ca="1">_xlfn.NORM.INV(RAND(),VAR!$F$6,VAR!$F$7)</f>
        <v>-3.2742070231956757E-2</v>
      </c>
    </row>
    <row r="7645" spans="27:36" x14ac:dyDescent="0.25">
      <c r="AA7645" s="32" t="s">
        <v>1704</v>
      </c>
      <c r="AB7645">
        <v>104.39</v>
      </c>
      <c r="AC7645">
        <f t="shared" si="246"/>
        <v>2.1207772795216737</v>
      </c>
      <c r="AD7645" s="42">
        <v>-9.2418709789601761E-2</v>
      </c>
      <c r="AF7645" s="32" t="s">
        <v>1704</v>
      </c>
      <c r="AG7645">
        <v>104.39</v>
      </c>
      <c r="AH7645">
        <f t="shared" si="247"/>
        <v>2.1207772795216737</v>
      </c>
      <c r="AI7645" s="180">
        <v>-9.2418709789601761E-2</v>
      </c>
      <c r="AJ7645" s="42">
        <f ca="1">_xlfn.NORM.INV(RAND(),VAR!$F$6,VAR!$F$7)</f>
        <v>1.8207809484422847E-2</v>
      </c>
    </row>
    <row r="7646" spans="27:36" x14ac:dyDescent="0.25">
      <c r="AA7646" s="32" t="s">
        <v>4691</v>
      </c>
      <c r="AB7646">
        <v>33.450000000000003</v>
      </c>
      <c r="AC7646">
        <f t="shared" si="246"/>
        <v>-0.90358285533104654</v>
      </c>
      <c r="AD7646" s="42">
        <v>-9.3986998916576359E-2</v>
      </c>
      <c r="AF7646" s="32" t="s">
        <v>4691</v>
      </c>
      <c r="AG7646">
        <v>33.450000000000003</v>
      </c>
      <c r="AH7646">
        <f t="shared" si="247"/>
        <v>-0.90358285533104654</v>
      </c>
      <c r="AI7646" s="180">
        <v>-9.3986998916576359E-2</v>
      </c>
      <c r="AJ7646" s="42">
        <f ca="1">_xlfn.NORM.INV(RAND(),VAR!$F$6,VAR!$F$7)</f>
        <v>2.5716596500006666E-2</v>
      </c>
    </row>
    <row r="7647" spans="27:36" x14ac:dyDescent="0.25">
      <c r="AA7647" s="32" t="s">
        <v>126</v>
      </c>
      <c r="AB7647">
        <v>346.93</v>
      </c>
      <c r="AC7647">
        <f t="shared" si="246"/>
        <v>36.104812834224603</v>
      </c>
      <c r="AD7647" s="42">
        <v>-9.7147764534429748E-2</v>
      </c>
      <c r="AF7647" s="32" t="s">
        <v>126</v>
      </c>
      <c r="AG7647">
        <v>346.93</v>
      </c>
      <c r="AH7647">
        <f t="shared" si="247"/>
        <v>36.104812834224603</v>
      </c>
      <c r="AI7647" s="180">
        <v>-9.7147764534429748E-2</v>
      </c>
      <c r="AJ7647" s="42">
        <f ca="1">_xlfn.NORM.INV(RAND(),VAR!$F$6,VAR!$F$7)</f>
        <v>-3.5156122017406616E-2</v>
      </c>
    </row>
    <row r="7648" spans="27:36" x14ac:dyDescent="0.25">
      <c r="AA7648" s="32" t="s">
        <v>5615</v>
      </c>
      <c r="AB7648">
        <v>9.35</v>
      </c>
      <c r="AC7648">
        <f t="shared" si="246"/>
        <v>0.27210884353741505</v>
      </c>
      <c r="AD7648" s="42">
        <v>-9.7490347490347462E-2</v>
      </c>
      <c r="AF7648" s="32" t="s">
        <v>5615</v>
      </c>
      <c r="AG7648">
        <v>9.35</v>
      </c>
      <c r="AH7648">
        <f t="shared" si="247"/>
        <v>0.27210884353741505</v>
      </c>
      <c r="AI7648" s="180">
        <v>-9.7490347490347462E-2</v>
      </c>
      <c r="AJ7648" s="42">
        <f ca="1">_xlfn.NORM.INV(RAND(),VAR!$F$6,VAR!$F$7)</f>
        <v>2.7879331164668876E-2</v>
      </c>
    </row>
    <row r="7649" spans="27:36" x14ac:dyDescent="0.25">
      <c r="AA7649" s="32" t="s">
        <v>6315</v>
      </c>
      <c r="AB7649">
        <v>7.35</v>
      </c>
      <c r="AC7649">
        <f t="shared" si="246"/>
        <v>0.3363636363636362</v>
      </c>
      <c r="AD7649" s="42">
        <v>-9.8159509202454087E-2</v>
      </c>
      <c r="AF7649" s="32" t="s">
        <v>6315</v>
      </c>
      <c r="AG7649">
        <v>7.35</v>
      </c>
      <c r="AH7649">
        <f t="shared" si="247"/>
        <v>0.3363636363636362</v>
      </c>
      <c r="AI7649" s="180">
        <v>-9.8159509202454087E-2</v>
      </c>
      <c r="AJ7649" s="42">
        <f ca="1">_xlfn.NORM.INV(RAND(),VAR!$F$6,VAR!$F$7)</f>
        <v>-9.7602569340700003E-3</v>
      </c>
    </row>
    <row r="7650" spans="27:36" x14ac:dyDescent="0.25">
      <c r="AA7650" s="32" t="s">
        <v>7321</v>
      </c>
      <c r="AB7650">
        <v>5.5</v>
      </c>
      <c r="AC7650">
        <f t="shared" si="246"/>
        <v>-6.3032367972742809E-2</v>
      </c>
      <c r="AD7650" s="42">
        <v>-9.8360655737704916E-2</v>
      </c>
      <c r="AF7650" s="32" t="s">
        <v>7321</v>
      </c>
      <c r="AG7650">
        <v>5.5</v>
      </c>
      <c r="AH7650">
        <f t="shared" si="247"/>
        <v>-6.3032367972742809E-2</v>
      </c>
      <c r="AI7650" s="180">
        <v>-9.8360655737704916E-2</v>
      </c>
      <c r="AJ7650" s="42">
        <f ca="1">_xlfn.NORM.INV(RAND(),VAR!$F$6,VAR!$F$7)</f>
        <v>3.071515452634473E-2</v>
      </c>
    </row>
    <row r="7651" spans="27:36" x14ac:dyDescent="0.25">
      <c r="AA7651" s="32" t="s">
        <v>7291</v>
      </c>
      <c r="AB7651">
        <v>5.87</v>
      </c>
      <c r="AC7651">
        <f t="shared" si="246"/>
        <v>-0.3045023696682464</v>
      </c>
      <c r="AD7651" s="42">
        <v>-9.9693251533742311E-2</v>
      </c>
      <c r="AF7651" s="32" t="s">
        <v>7291</v>
      </c>
      <c r="AG7651">
        <v>5.87</v>
      </c>
      <c r="AH7651">
        <f t="shared" si="247"/>
        <v>-0.3045023696682464</v>
      </c>
      <c r="AI7651" s="180">
        <v>-9.9693251533742311E-2</v>
      </c>
      <c r="AJ7651" s="42">
        <f ca="1">_xlfn.NORM.INV(RAND(),VAR!$F$6,VAR!$F$7)</f>
        <v>-7.360355450515995E-3</v>
      </c>
    </row>
    <row r="7652" spans="27:36" x14ac:dyDescent="0.25">
      <c r="AA7652" s="32" t="s">
        <v>6466</v>
      </c>
      <c r="AB7652">
        <v>8.44</v>
      </c>
      <c r="AC7652">
        <f t="shared" si="246"/>
        <v>1.164102564102564</v>
      </c>
      <c r="AD7652" s="42">
        <v>-0.10117145899893509</v>
      </c>
      <c r="AF7652" s="32" t="s">
        <v>6466</v>
      </c>
      <c r="AG7652">
        <v>8.44</v>
      </c>
      <c r="AH7652">
        <f t="shared" si="247"/>
        <v>1.164102564102564</v>
      </c>
      <c r="AI7652" s="180">
        <v>-0.10117145899893509</v>
      </c>
      <c r="AJ7652" s="42">
        <f ca="1">_xlfn.NORM.INV(RAND(),VAR!$F$6,VAR!$F$7)</f>
        <v>-1.5650713189494767E-2</v>
      </c>
    </row>
    <row r="7653" spans="27:36" x14ac:dyDescent="0.25">
      <c r="AA7653" s="32" t="s">
        <v>7472</v>
      </c>
      <c r="AB7653">
        <v>3.9</v>
      </c>
      <c r="AC7653">
        <f t="shared" si="246"/>
        <v>-0.96468990493435947</v>
      </c>
      <c r="AD7653" s="42">
        <v>-0.10138248847926268</v>
      </c>
      <c r="AF7653" s="32" t="s">
        <v>7472</v>
      </c>
      <c r="AG7653">
        <v>3.9</v>
      </c>
      <c r="AH7653">
        <f t="shared" si="247"/>
        <v>-0.96468990493435947</v>
      </c>
      <c r="AI7653" s="180">
        <v>-0.10138248847926268</v>
      </c>
      <c r="AJ7653" s="42">
        <f ca="1">_xlfn.NORM.INV(RAND(),VAR!$F$6,VAR!$F$7)</f>
        <v>-3.7537469267655055E-2</v>
      </c>
    </row>
    <row r="7654" spans="27:36" x14ac:dyDescent="0.25">
      <c r="AA7654" s="32" t="s">
        <v>1706</v>
      </c>
      <c r="AB7654">
        <v>110.45</v>
      </c>
      <c r="AC7654">
        <f t="shared" si="246"/>
        <v>-0.2495073724264455</v>
      </c>
      <c r="AD7654" s="42">
        <v>-0.11299389656280112</v>
      </c>
      <c r="AF7654" s="32" t="s">
        <v>1706</v>
      </c>
      <c r="AG7654">
        <v>110.45</v>
      </c>
      <c r="AH7654">
        <f t="shared" si="247"/>
        <v>-0.2495073724264455</v>
      </c>
      <c r="AI7654" s="180">
        <v>-0.11299389656280112</v>
      </c>
      <c r="AJ7654" s="42">
        <f ca="1">_xlfn.NORM.INV(RAND(),VAR!$F$6,VAR!$F$7)</f>
        <v>2.24662150060762E-2</v>
      </c>
    </row>
    <row r="7655" spans="27:36" x14ac:dyDescent="0.25">
      <c r="AA7655" s="32" t="s">
        <v>1732</v>
      </c>
      <c r="AB7655">
        <v>147.16999999999999</v>
      </c>
      <c r="AC7655">
        <f t="shared" si="246"/>
        <v>0.34536977785903633</v>
      </c>
      <c r="AD7655" s="42">
        <v>-0.11720952552336406</v>
      </c>
      <c r="AF7655" s="32" t="s">
        <v>1732</v>
      </c>
      <c r="AG7655">
        <v>147.16999999999999</v>
      </c>
      <c r="AH7655">
        <f t="shared" si="247"/>
        <v>0.34536977785903633</v>
      </c>
      <c r="AI7655" s="180">
        <v>-0.11720952552336406</v>
      </c>
      <c r="AJ7655" s="42">
        <f ca="1">_xlfn.NORM.INV(RAND(),VAR!$F$6,VAR!$F$7)</f>
        <v>1.8568826275358268E-2</v>
      </c>
    </row>
    <row r="7656" spans="27:36" x14ac:dyDescent="0.25">
      <c r="AA7656" s="32" t="s">
        <v>1699</v>
      </c>
      <c r="AB7656">
        <v>109.39</v>
      </c>
      <c r="AC7656">
        <f t="shared" si="246"/>
        <v>-0.43595957512632777</v>
      </c>
      <c r="AD7656" s="42">
        <v>-0.12080051438675454</v>
      </c>
      <c r="AF7656" s="32" t="s">
        <v>1699</v>
      </c>
      <c r="AG7656">
        <v>109.39</v>
      </c>
      <c r="AH7656">
        <f t="shared" si="247"/>
        <v>-0.43595957512632777</v>
      </c>
      <c r="AI7656" s="180">
        <v>-0.12080051438675454</v>
      </c>
      <c r="AJ7656" s="42">
        <f ca="1">_xlfn.NORM.INV(RAND(),VAR!$F$6,VAR!$F$7)</f>
        <v>2.8482766128911353E-2</v>
      </c>
    </row>
    <row r="7657" spans="27:36" x14ac:dyDescent="0.25">
      <c r="AA7657" s="32" t="s">
        <v>2358</v>
      </c>
      <c r="AB7657">
        <v>193.94</v>
      </c>
      <c r="AC7657">
        <f t="shared" si="246"/>
        <v>0.32174742724732508</v>
      </c>
      <c r="AD7657" s="42">
        <v>-0.12485898650782912</v>
      </c>
      <c r="AF7657" s="32" t="s">
        <v>2358</v>
      </c>
      <c r="AG7657">
        <v>193.94</v>
      </c>
      <c r="AH7657">
        <f t="shared" si="247"/>
        <v>0.32174742724732508</v>
      </c>
      <c r="AI7657" s="180">
        <v>-0.12485898650782912</v>
      </c>
      <c r="AJ7657" s="42">
        <f ca="1">_xlfn.NORM.INV(RAND(),VAR!$F$6,VAR!$F$7)</f>
        <v>-3.1953233243103007E-2</v>
      </c>
    </row>
    <row r="7658" spans="27:36" x14ac:dyDescent="0.25">
      <c r="AA7658" s="32" t="s">
        <v>2944</v>
      </c>
      <c r="AB7658">
        <v>146.72999999999999</v>
      </c>
      <c r="AC7658">
        <f t="shared" si="246"/>
        <v>55.434615384615377</v>
      </c>
      <c r="AD7658" s="42">
        <v>-0.12816399286987534</v>
      </c>
      <c r="AF7658" s="32" t="s">
        <v>2944</v>
      </c>
      <c r="AG7658">
        <v>146.72999999999999</v>
      </c>
      <c r="AH7658">
        <f t="shared" si="247"/>
        <v>55.434615384615377</v>
      </c>
      <c r="AI7658" s="180">
        <v>-0.12816399286987534</v>
      </c>
      <c r="AJ7658" s="42">
        <f ca="1">_xlfn.NORM.INV(RAND(),VAR!$F$6,VAR!$F$7)</f>
        <v>5.2938801514207004E-2</v>
      </c>
    </row>
    <row r="7659" spans="27:36" x14ac:dyDescent="0.25">
      <c r="AA7659" s="35" t="s">
        <v>7797</v>
      </c>
      <c r="AB7659" s="36">
        <v>2.6</v>
      </c>
      <c r="AC7659" s="36"/>
      <c r="AD7659" s="37"/>
      <c r="AF7659" s="35" t="s">
        <v>7797</v>
      </c>
      <c r="AG7659" s="36">
        <v>2.6</v>
      </c>
      <c r="AH7659" s="36"/>
      <c r="AI7659" s="36"/>
      <c r="AJ7659" s="37"/>
    </row>
  </sheetData>
  <mergeCells count="18">
    <mergeCell ref="B3:C3"/>
    <mergeCell ref="L3:M3"/>
    <mergeCell ref="O3:P3"/>
    <mergeCell ref="R3:S3"/>
    <mergeCell ref="U3:V3"/>
    <mergeCell ref="E3:G3"/>
    <mergeCell ref="AF2:AJ2"/>
    <mergeCell ref="E4:G4"/>
    <mergeCell ref="I4:J4"/>
    <mergeCell ref="I3:J3"/>
    <mergeCell ref="E2:Y2"/>
    <mergeCell ref="AA2:AD2"/>
    <mergeCell ref="L4:M4"/>
    <mergeCell ref="O4:P4"/>
    <mergeCell ref="R4:S4"/>
    <mergeCell ref="U4:V4"/>
    <mergeCell ref="X4:Y4"/>
    <mergeCell ref="X3:Y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22</vt:i4>
      </vt:variant>
      <vt:variant>
        <vt:lpstr>Named Ranges</vt:lpstr>
      </vt:variant>
      <vt:variant>
        <vt:i4>9</vt:i4>
      </vt:variant>
    </vt:vector>
  </HeadingPairs>
  <TitlesOfParts>
    <vt:vector size="31" baseType="lpstr">
      <vt:lpstr>DCF&gt;</vt:lpstr>
      <vt:lpstr>DCF</vt:lpstr>
      <vt:lpstr>WACC</vt:lpstr>
      <vt:lpstr>Intrinsic Growth</vt:lpstr>
      <vt:lpstr>Comps Beta Calculation</vt:lpstr>
      <vt:lpstr>SOTP&gt;</vt:lpstr>
      <vt:lpstr>SOTP - Valuation</vt:lpstr>
      <vt:lpstr>Data&gt;</vt:lpstr>
      <vt:lpstr>Altman's Z Score</vt:lpstr>
      <vt:lpstr>DuPont Analysis</vt:lpstr>
      <vt:lpstr>Ratio Analysis</vt:lpstr>
      <vt:lpstr>VAR</vt:lpstr>
      <vt:lpstr>Common Size Statements</vt:lpstr>
      <vt:lpstr>Historicals FS</vt:lpstr>
      <vt:lpstr>Data Room&gt;</vt:lpstr>
      <vt:lpstr>Master Input Center</vt:lpstr>
      <vt:lpstr>Data Sheet</vt:lpstr>
      <vt:lpstr>Comps Data</vt:lpstr>
      <vt:lpstr>SOTP - Segment Data</vt:lpstr>
      <vt:lpstr>Raw Fs</vt:lpstr>
      <vt:lpstr>Cash Flows</vt:lpstr>
      <vt:lpstr>Daily Adjusted closings</vt:lpstr>
      <vt:lpstr>'Altman''s Z Score'!Print_Area</vt:lpstr>
      <vt:lpstr>'Common Size Statements'!Print_Area</vt:lpstr>
      <vt:lpstr>'Comps Beta Calculation'!Print_Area</vt:lpstr>
      <vt:lpstr>'Historicals FS'!Print_Area</vt:lpstr>
      <vt:lpstr>'Intrinsic Growth'!Print_Area</vt:lpstr>
      <vt:lpstr>'Ratio Analysis'!Print_Area</vt:lpstr>
      <vt:lpstr>'SOTP - Valuation'!Print_Area</vt:lpstr>
      <vt:lpstr>VAR!Print_Area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S0186214</cp:lastModifiedBy>
  <cp:lastPrinted>2026-09-28T15:48:08Z</cp:lastPrinted>
  <dcterms:created xsi:type="dcterms:W3CDTF">2012-08-17T09:55:37Z</dcterms:created>
  <dcterms:modified xsi:type="dcterms:W3CDTF">2026-09-28T15:48:11Z</dcterms:modified>
</cp:coreProperties>
</file>