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2wglobal.sharepoint.com/sites/irreporting/Shared Documents/Quarterly reporting 2021/Q1 2021/210511 Q1 final versions - soft and hard copies/"/>
    </mc:Choice>
  </mc:AlternateContent>
  <xr:revisionPtr revIDLastSave="5" documentId="8_{AD337822-F949-46C6-A8FA-1CA4A1687150}" xr6:coauthVersionLast="46" xr6:coauthVersionMax="47" xr10:uidLastSave="{BE474F20-0E6B-48DB-B705-13F638558654}"/>
  <bookViews>
    <workbookView xWindow="-120" yWindow="-120" windowWidth="29040" windowHeight="17640" tabRatio="746" activeTab="1" xr2:uid="{49B73CC9-9777-4DC6-BBE9-F1574BF8266D}"/>
  </bookViews>
  <sheets>
    <sheet name="Consolidated financials" sheetId="1" r:id="rId1"/>
    <sheet name="Shipping Services" sheetId="2" r:id="rId2"/>
    <sheet name="Logistics Services" sheetId="3" r:id="rId3"/>
    <sheet name="Government Services" sheetId="16" r:id="rId4"/>
    <sheet name="Holding segment" sheetId="4" r:id="rId5"/>
    <sheet name="Fleet list" sheetId="14" r:id="rId6"/>
    <sheet name="Debt maturity profile" sheetId="15" r:id="rId7"/>
    <sheet name="ESG data" sheetId="17" r:id="rId8"/>
  </sheets>
  <definedNames>
    <definedName name="_xlnm._FilterDatabase" localSheetId="5" hidden="1">'Fleet list'!$A$6:$G$123</definedName>
    <definedName name="_Key1" localSheetId="6" hidden="1">#REF!</definedName>
    <definedName name="_Key1" localSheetId="7" hidden="1">#REF!</definedName>
    <definedName name="_Key1" hidden="1">#REF!</definedName>
    <definedName name="_Key2" localSheetId="6" hidden="1">#REF!</definedName>
    <definedName name="_Key2" hidden="1">#REF!</definedName>
    <definedName name="_Order1" hidden="1">255</definedName>
    <definedName name="_Order2" hidden="1">255</definedName>
    <definedName name="_Sort" localSheetId="6" hidden="1">#REF!</definedName>
    <definedName name="_Sort" localSheetId="7" hidden="1">#REF!</definedName>
    <definedName name="_Sort" hidden="1">#REF!</definedName>
    <definedName name="a" localSheetId="6" hidden="1">{#N/A,#N/A,FALSE,"Aging Summary";#N/A,#N/A,FALSE,"Ratio Analysis";#N/A,#N/A,FALSE,"Test 120 Day Accts";#N/A,#N/A,FALSE,"Tickmarks"}</definedName>
    <definedName name="a" localSheetId="7" hidden="1">{#N/A,#N/A,FALSE,"Aging Summary";#N/A,#N/A,FALSE,"Ratio Analysis";#N/A,#N/A,FALSE,"Test 120 Day Accts";#N/A,#N/A,FALSE,"Tickmarks"}</definedName>
    <definedName name="a" hidden="1">{#N/A,#N/A,FALSE,"Aging Summary";#N/A,#N/A,FALSE,"Ratio Analysis";#N/A,#N/A,FALSE,"Test 120 Day Accts";#N/A,#N/A,FALSE,"Tickmarks"}</definedName>
    <definedName name="AS2DocOpenMode" hidden="1">"AS2DocumentEdit"</definedName>
    <definedName name="bn" localSheetId="6" hidden="1">{#N/A,#N/A,FALSE,"Aging Summary";#N/A,#N/A,FALSE,"Ratio Analysis";#N/A,#N/A,FALSE,"Test 120 Day Accts";#N/A,#N/A,FALSE,"Tickmarks"}</definedName>
    <definedName name="bn" localSheetId="7" hidden="1">{#N/A,#N/A,FALSE,"Aging Summary";#N/A,#N/A,FALSE,"Ratio Analysis";#N/A,#N/A,FALSE,"Test 120 Day Accts";#N/A,#N/A,FALSE,"Tickmarks"}</definedName>
    <definedName name="bn" hidden="1">{#N/A,#N/A,FALSE,"Aging Summary";#N/A,#N/A,FALSE,"Ratio Analysis";#N/A,#N/A,FALSE,"Test 120 Day Accts";#N/A,#N/A,FALSE,"Tickmarks"}</definedName>
    <definedName name="d" localSheetId="6" hidden="1">{#N/A,#N/A,FALSE,"Aging Summary";#N/A,#N/A,FALSE,"Ratio Analysis";#N/A,#N/A,FALSE,"Test 120 Day Accts";#N/A,#N/A,FALSE,"Tickmarks"}</definedName>
    <definedName name="d" localSheetId="7" hidden="1">{#N/A,#N/A,FALSE,"Aging Summary";#N/A,#N/A,FALSE,"Ratio Analysis";#N/A,#N/A,FALSE,"Test 120 Day Accts";#N/A,#N/A,FALSE,"Tickmarks"}</definedName>
    <definedName name="d" hidden="1">{#N/A,#N/A,FALSE,"Aging Summary";#N/A,#N/A,FALSE,"Ratio Analysis";#N/A,#N/A,FALSE,"Test 120 Day Accts";#N/A,#N/A,FALSE,"Tickmarks"}</definedName>
    <definedName name="ddd" localSheetId="6" hidden="1">{#N/A,#N/A,FALSE,"Aging Summary";#N/A,#N/A,FALSE,"Ratio Analysis";#N/A,#N/A,FALSE,"Test 120 Day Accts";#N/A,#N/A,FALSE,"Tickmarks"}</definedName>
    <definedName name="ddd" localSheetId="7" hidden="1">{#N/A,#N/A,FALSE,"Aging Summary";#N/A,#N/A,FALSE,"Ratio Analysis";#N/A,#N/A,FALSE,"Test 120 Day Accts";#N/A,#N/A,FALSE,"Tickmarks"}</definedName>
    <definedName name="ddd" hidden="1">{#N/A,#N/A,FALSE,"Aging Summary";#N/A,#N/A,FALSE,"Ratio Analysis";#N/A,#N/A,FALSE,"Test 120 Day Accts";#N/A,#N/A,FALSE,"Tickmarks"}</definedName>
    <definedName name="dud" localSheetId="6" hidden="1">{#N/A,#N/A,FALSE,"Aging Summary";#N/A,#N/A,FALSE,"Ratio Analysis";#N/A,#N/A,FALSE,"Test 120 Day Accts";#N/A,#N/A,FALSE,"Tickmarks"}</definedName>
    <definedName name="dud" localSheetId="7" hidden="1">{#N/A,#N/A,FALSE,"Aging Summary";#N/A,#N/A,FALSE,"Ratio Analysis";#N/A,#N/A,FALSE,"Test 120 Day Accts";#N/A,#N/A,FALSE,"Tickmarks"}</definedName>
    <definedName name="dud" hidden="1">{#N/A,#N/A,FALSE,"Aging Summary";#N/A,#N/A,FALSE,"Ratio Analysis";#N/A,#N/A,FALSE,"Test 120 Day Accts";#N/A,#N/A,FALSE,"Tickmarks"}</definedName>
    <definedName name="e" localSheetId="6" hidden="1">{#N/A,#N/A,FALSE,"Aging Summary";#N/A,#N/A,FALSE,"Ratio Analysis";#N/A,#N/A,FALSE,"Test 120 Day Accts";#N/A,#N/A,FALSE,"Tickmarks"}</definedName>
    <definedName name="e" localSheetId="7" hidden="1">{#N/A,#N/A,FALSE,"Aging Summary";#N/A,#N/A,FALSE,"Ratio Analysis";#N/A,#N/A,FALSE,"Test 120 Day Accts";#N/A,#N/A,FALSE,"Tickmarks"}</definedName>
    <definedName name="e" hidden="1">{#N/A,#N/A,FALSE,"Aging Summary";#N/A,#N/A,FALSE,"Ratio Analysis";#N/A,#N/A,FALSE,"Test 120 Day Accts";#N/A,#N/A,FALSE,"Tickmarks"}</definedName>
    <definedName name="f" localSheetId="6" hidden="1">{#N/A,#N/A,FALSE,"Aging Summary";#N/A,#N/A,FALSE,"Ratio Analysis";#N/A,#N/A,FALSE,"Test 120 Day Accts";#N/A,#N/A,FALSE,"Tickmarks"}</definedName>
    <definedName name="f" localSheetId="7" hidden="1">{#N/A,#N/A,FALSE,"Aging Summary";#N/A,#N/A,FALSE,"Ratio Analysis";#N/A,#N/A,FALSE,"Test 120 Day Accts";#N/A,#N/A,FALSE,"Tickmarks"}</definedName>
    <definedName name="f" hidden="1">{#N/A,#N/A,FALSE,"Aging Summary";#N/A,#N/A,FALSE,"Ratio Analysis";#N/A,#N/A,FALSE,"Test 120 Day Accts";#N/A,#N/A,FALSE,"Tickmarks"}</definedName>
    <definedName name="findingss" localSheetId="6" hidden="1">{#N/A,#N/A,FALSE,"Aging Summary";#N/A,#N/A,FALSE,"Ratio Analysis";#N/A,#N/A,FALSE,"Test 120 Day Accts";#N/A,#N/A,FALSE,"Tickmarks"}</definedName>
    <definedName name="findingss" localSheetId="7" hidden="1">{#N/A,#N/A,FALSE,"Aging Summary";#N/A,#N/A,FALSE,"Ratio Analysis";#N/A,#N/A,FALSE,"Test 120 Day Accts";#N/A,#N/A,FALSE,"Tickmarks"}</definedName>
    <definedName name="findingss" hidden="1">{#N/A,#N/A,FALSE,"Aging Summary";#N/A,#N/A,FALSE,"Ratio Analysis";#N/A,#N/A,FALSE,"Test 120 Day Accts";#N/A,#N/A,FALSE,"Tickmarks"}</definedName>
    <definedName name="interestoverall" localSheetId="6" hidden="1">{#N/A,#N/A,FALSE,"Aging Summary";#N/A,#N/A,FALSE,"Ratio Analysis";#N/A,#N/A,FALSE,"Test 120 Day Accts";#N/A,#N/A,FALSE,"Tickmarks"}</definedName>
    <definedName name="interestoverall" localSheetId="7" hidden="1">{#N/A,#N/A,FALSE,"Aging Summary";#N/A,#N/A,FALSE,"Ratio Analysis";#N/A,#N/A,FALSE,"Test 120 Day Accts";#N/A,#N/A,FALSE,"Tickmarks"}</definedName>
    <definedName name="interestoverall" hidden="1">{#N/A,#N/A,FALSE,"Aging Summary";#N/A,#N/A,FALSE,"Ratio Analysis";#N/A,#N/A,FALSE,"Test 120 Day Accts";#N/A,#N/A,FALSE,"Tickmarks"}</definedName>
    <definedName name="l" localSheetId="6" hidden="1">{#N/A,#N/A,FALSE,"Aging Summary";#N/A,#N/A,FALSE,"Ratio Analysis";#N/A,#N/A,FALSE,"Test 120 Day Accts";#N/A,#N/A,FALSE,"Tickmarks"}</definedName>
    <definedName name="l" localSheetId="7" hidden="1">{#N/A,#N/A,FALSE,"Aging Summary";#N/A,#N/A,FALSE,"Ratio Analysis";#N/A,#N/A,FALSE,"Test 120 Day Accts";#N/A,#N/A,FALSE,"Tickmarks"}</definedName>
    <definedName name="l" hidden="1">{#N/A,#N/A,FALSE,"Aging Summary";#N/A,#N/A,FALSE,"Ratio Analysis";#N/A,#N/A,FALSE,"Test 120 Day Accts";#N/A,#N/A,FALSE,"Tickmarks"}</definedName>
    <definedName name="_xlnm.Print_Area" localSheetId="0">'Consolidated financials'!$A$1:$D$123</definedName>
    <definedName name="_xlnm.Print_Area" localSheetId="7">'ESG data'!$A$1:$E$12</definedName>
    <definedName name="_xlnm.Print_Area" localSheetId="3">'Government Services'!$A$1:$D$54</definedName>
    <definedName name="_xlnm.Print_Area" localSheetId="2">'Logistics Services'!$A$1:$D$55</definedName>
    <definedName name="_xlnm.Print_Area" localSheetId="1">'Shipping Services'!$A$1:$L$70</definedName>
    <definedName name="q" localSheetId="6" hidden="1">{#N/A,#N/A,FALSE,"Aging Summary";#N/A,#N/A,FALSE,"Ratio Analysis";#N/A,#N/A,FALSE,"Test 120 Day Accts";#N/A,#N/A,FALSE,"Tickmarks"}</definedName>
    <definedName name="q" localSheetId="7" hidden="1">{#N/A,#N/A,FALSE,"Aging Summary";#N/A,#N/A,FALSE,"Ratio Analysis";#N/A,#N/A,FALSE,"Test 120 Day Accts";#N/A,#N/A,FALSE,"Tickmarks"}</definedName>
    <definedName name="q" hidden="1">{#N/A,#N/A,FALSE,"Aging Summary";#N/A,#N/A,FALSE,"Ratio Analysis";#N/A,#N/A,FALSE,"Test 120 Day Accts";#N/A,#N/A,FALSE,"Tickmarks"}</definedName>
    <definedName name="t" localSheetId="6" hidden="1">{#N/A,#N/A,FALSE,"Aging Summary";#N/A,#N/A,FALSE,"Ratio Analysis";#N/A,#N/A,FALSE,"Test 120 Day Accts";#N/A,#N/A,FALSE,"Tickmarks"}</definedName>
    <definedName name="t" localSheetId="7" hidden="1">{#N/A,#N/A,FALSE,"Aging Summary";#N/A,#N/A,FALSE,"Ratio Analysis";#N/A,#N/A,FALSE,"Test 120 Day Accts";#N/A,#N/A,FALSE,"Tickmarks"}</definedName>
    <definedName name="t" hidden="1">{#N/A,#N/A,FALSE,"Aging Summary";#N/A,#N/A,FALSE,"Ratio Analysis";#N/A,#N/A,FALSE,"Test 120 Day Accts";#N/A,#N/A,FALSE,"Tickmarks"}</definedName>
    <definedName name="TextRefCopyRangeCount" hidden="1">13</definedName>
    <definedName name="v" localSheetId="6" hidden="1">{#N/A,#N/A,FALSE,"Aging Summary";#N/A,#N/A,FALSE,"Ratio Analysis";#N/A,#N/A,FALSE,"Test 120 Day Accts";#N/A,#N/A,FALSE,"Tickmarks"}</definedName>
    <definedName name="v" localSheetId="7" hidden="1">{#N/A,#N/A,FALSE,"Aging Summary";#N/A,#N/A,FALSE,"Ratio Analysis";#N/A,#N/A,FALSE,"Test 120 Day Accts";#N/A,#N/A,FALSE,"Tickmarks"}</definedName>
    <definedName name="v" hidden="1">{#N/A,#N/A,FALSE,"Aging Summary";#N/A,#N/A,FALSE,"Ratio Analysis";#N/A,#N/A,FALSE,"Test 120 Day Accts";#N/A,#N/A,FALSE,"Tickmarks"}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localSheetId="7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x" localSheetId="6" hidden="1">{#N/A,#N/A,FALSE,"Aging Summary";#N/A,#N/A,FALSE,"Ratio Analysis";#N/A,#N/A,FALSE,"Test 120 Day Accts";#N/A,#N/A,FALSE,"Tickmarks"}</definedName>
    <definedName name="x" localSheetId="7" hidden="1">{#N/A,#N/A,FALSE,"Aging Summary";#N/A,#N/A,FALSE,"Ratio Analysis";#N/A,#N/A,FALSE,"Test 120 Day Accts";#N/A,#N/A,FALSE,"Tickmarks"}</definedName>
    <definedName name="x" hidden="1">{#N/A,#N/A,FALSE,"Aging Summary";#N/A,#N/A,FALSE,"Ratio Analysis";#N/A,#N/A,FALSE,"Test 120 Day Accts";#N/A,#N/A,FALSE,"Tickmarks"}</definedName>
    <definedName name="XRefActiveRow" localSheetId="7" hidden="1">#REF!</definedName>
    <definedName name="XRefActiveRow" hidden="1">#REF!</definedName>
    <definedName name="XRefColumnsCount" hidden="1">1</definedName>
    <definedName name="XRefPaste1Row" localSheetId="7" hidden="1">#REF!</definedName>
    <definedName name="XRefPaste1Row" hidden="1">#REF!</definedName>
    <definedName name="XRefPasteRangeCount" hidden="1">3</definedName>
    <definedName name="ㄱ" localSheetId="6" hidden="1">{#N/A,#N/A,FALSE,"Aging Summary";#N/A,#N/A,FALSE,"Ratio Analysis";#N/A,#N/A,FALSE,"Test 120 Day Accts";#N/A,#N/A,FALSE,"Tickmarks"}</definedName>
    <definedName name="ㄱ" localSheetId="7" hidden="1">{#N/A,#N/A,FALSE,"Aging Summary";#N/A,#N/A,FALSE,"Ratio Analysis";#N/A,#N/A,FALSE,"Test 120 Day Accts";#N/A,#N/A,FALSE,"Tickmarks"}</definedName>
    <definedName name="ㄱ" hidden="1">{#N/A,#N/A,FALSE,"Aging Summary";#N/A,#N/A,FALSE,"Ratio Analysis";#N/A,#N/A,FALSE,"Test 120 Day Accts";#N/A,#N/A,FALSE,"Tickmarks"}</definedName>
    <definedName name="감가overall" localSheetId="6" hidden="1">{#N/A,#N/A,FALSE,"Aging Summary";#N/A,#N/A,FALSE,"Ratio Analysis";#N/A,#N/A,FALSE,"Test 120 Day Accts";#N/A,#N/A,FALSE,"Tickmarks"}</definedName>
    <definedName name="감가overall" localSheetId="7" hidden="1">{#N/A,#N/A,FALSE,"Aging Summary";#N/A,#N/A,FALSE,"Ratio Analysis";#N/A,#N/A,FALSE,"Test 120 Day Accts";#N/A,#N/A,FALSE,"Tickmarks"}</definedName>
    <definedName name="감가overall" hidden="1">{#N/A,#N/A,FALSE,"Aging Summary";#N/A,#N/A,FALSE,"Ratio Analysis";#N/A,#N/A,FALSE,"Test 120 Day Accts";#N/A,#N/A,FALSE,"Tickmarks"}</definedName>
    <definedName name="ㄴ" localSheetId="6" hidden="1">{#N/A,#N/A,FALSE,"Aging Summary";#N/A,#N/A,FALSE,"Ratio Analysis";#N/A,#N/A,FALSE,"Test 120 Day Accts";#N/A,#N/A,FALSE,"Tickmarks"}</definedName>
    <definedName name="ㄴ" localSheetId="7" hidden="1">{#N/A,#N/A,FALSE,"Aging Summary";#N/A,#N/A,FALSE,"Ratio Analysis";#N/A,#N/A,FALSE,"Test 120 Day Accts";#N/A,#N/A,FALSE,"Tickmarks"}</definedName>
    <definedName name="ㄴ" hidden="1">{#N/A,#N/A,FALSE,"Aging Summary";#N/A,#N/A,FALSE,"Ratio Analysis";#N/A,#N/A,FALSE,"Test 120 Day Accts";#N/A,#N/A,FALSE,"Tickmarks"}</definedName>
    <definedName name="나" localSheetId="6" hidden="1">{#N/A,#N/A,FALSE,"Aging Summary";#N/A,#N/A,FALSE,"Ratio Analysis";#N/A,#N/A,FALSE,"Test 120 Day Accts";#N/A,#N/A,FALSE,"Tickmarks"}</definedName>
    <definedName name="나" localSheetId="7" hidden="1">{#N/A,#N/A,FALSE,"Aging Summary";#N/A,#N/A,FALSE,"Ratio Analysis";#N/A,#N/A,FALSE,"Test 120 Day Accts";#N/A,#N/A,FALSE,"Tickmarks"}</definedName>
    <definedName name="나" hidden="1">{#N/A,#N/A,FALSE,"Aging Summary";#N/A,#N/A,FALSE,"Ratio Analysis";#N/A,#N/A,FALSE,"Test 120 Day Accts";#N/A,#N/A,FALSE,"Tickmarks"}</definedName>
    <definedName name="ㄷ" localSheetId="6" hidden="1">{#N/A,#N/A,FALSE,"Aging Summary";#N/A,#N/A,FALSE,"Ratio Analysis";#N/A,#N/A,FALSE,"Test 120 Day Accts";#N/A,#N/A,FALSE,"Tickmarks"}</definedName>
    <definedName name="ㄷ" localSheetId="7" hidden="1">{#N/A,#N/A,FALSE,"Aging Summary";#N/A,#N/A,FALSE,"Ratio Analysis";#N/A,#N/A,FALSE,"Test 120 Day Accts";#N/A,#N/A,FALSE,"Tickmarks"}</definedName>
    <definedName name="ㄷ" hidden="1">{#N/A,#N/A,FALSE,"Aging Summary";#N/A,#N/A,FALSE,"Ratio Analysis";#N/A,#N/A,FALSE,"Test 120 Day Accts";#N/A,#N/A,FALSE,"Tickmarks"}</definedName>
    <definedName name="ㄷㅇ" localSheetId="6" hidden="1">{#N/A,#N/A,FALSE,"Aging Summary";#N/A,#N/A,FALSE,"Ratio Analysis";#N/A,#N/A,FALSE,"Test 120 Day Accts";#N/A,#N/A,FALSE,"Tickmarks"}</definedName>
    <definedName name="ㄷㅇ" localSheetId="7" hidden="1">{#N/A,#N/A,FALSE,"Aging Summary";#N/A,#N/A,FALSE,"Ratio Analysis";#N/A,#N/A,FALSE,"Test 120 Day Accts";#N/A,#N/A,FALSE,"Tickmarks"}</definedName>
    <definedName name="ㄷㅇ" hidden="1">{#N/A,#N/A,FALSE,"Aging Summary";#N/A,#N/A,FALSE,"Ratio Analysis";#N/A,#N/A,FALSE,"Test 120 Day Accts";#N/A,#N/A,FALSE,"Tickmarks"}</definedName>
    <definedName name="ㄹ" localSheetId="6" hidden="1">{#N/A,#N/A,FALSE,"Aging Summary";#N/A,#N/A,FALSE,"Ratio Analysis";#N/A,#N/A,FALSE,"Test 120 Day Accts";#N/A,#N/A,FALSE,"Tickmarks"}</definedName>
    <definedName name="ㄹ" localSheetId="7" hidden="1">{#N/A,#N/A,FALSE,"Aging Summary";#N/A,#N/A,FALSE,"Ratio Analysis";#N/A,#N/A,FALSE,"Test 120 Day Accts";#N/A,#N/A,FALSE,"Tickmarks"}</definedName>
    <definedName name="ㄹ" hidden="1">{#N/A,#N/A,FALSE,"Aging Summary";#N/A,#N/A,FALSE,"Ratio Analysis";#N/A,#N/A,FALSE,"Test 120 Day Accts";#N/A,#N/A,FALSE,"Tickmarks"}</definedName>
    <definedName name="ㅁ" localSheetId="6" hidden="1">{#N/A,#N/A,FALSE,"Aging Summary";#N/A,#N/A,FALSE,"Ratio Analysis";#N/A,#N/A,FALSE,"Test 120 Day Accts";#N/A,#N/A,FALSE,"Tickmarks"}</definedName>
    <definedName name="ㅁ" localSheetId="7" hidden="1">{#N/A,#N/A,FALSE,"Aging Summary";#N/A,#N/A,FALSE,"Ratio Analysis";#N/A,#N/A,FALSE,"Test 120 Day Accts";#N/A,#N/A,FALSE,"Tickmarks"}</definedName>
    <definedName name="ㅁ" hidden="1">{#N/A,#N/A,FALSE,"Aging Summary";#N/A,#N/A,FALSE,"Ratio Analysis";#N/A,#N/A,FALSE,"Test 120 Day Accts";#N/A,#N/A,FALSE,"Tickmarks"}</definedName>
    <definedName name="매출원가" localSheetId="6" hidden="1">{#N/A,#N/A,FALSE,"Aging Summary";#N/A,#N/A,FALSE,"Ratio Analysis";#N/A,#N/A,FALSE,"Test 120 Day Accts";#N/A,#N/A,FALSE,"Tickmarks"}</definedName>
    <definedName name="매출원가" localSheetId="7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ㅂ" localSheetId="6" hidden="1">{#N/A,#N/A,FALSE,"Aging Summary";#N/A,#N/A,FALSE,"Ratio Analysis";#N/A,#N/A,FALSE,"Test 120 Day Accts";#N/A,#N/A,FALSE,"Tickmarks"}</definedName>
    <definedName name="ㅂ" localSheetId="7" hidden="1">{#N/A,#N/A,FALSE,"Aging Summary";#N/A,#N/A,FALSE,"Ratio Analysis";#N/A,#N/A,FALSE,"Test 120 Day Accts";#N/A,#N/A,FALSE,"Tickmarks"}</definedName>
    <definedName name="ㅂ" hidden="1">{#N/A,#N/A,FALSE,"Aging Summary";#N/A,#N/A,FALSE,"Ratio Analysis";#N/A,#N/A,FALSE,"Test 120 Day Accts";#N/A,#N/A,FALSE,"Tickmarks"}</definedName>
    <definedName name="ㅇ" localSheetId="6" hidden="1">{#N/A,#N/A,FALSE,"Aging Summary";#N/A,#N/A,FALSE,"Ratio Analysis";#N/A,#N/A,FALSE,"Test 120 Day Accts";#N/A,#N/A,FALSE,"Tickmarks"}</definedName>
    <definedName name="ㅇ" localSheetId="7" hidden="1">{#N/A,#N/A,FALSE,"Aging Summary";#N/A,#N/A,FALSE,"Ratio Analysis";#N/A,#N/A,FALSE,"Test 120 Day Accts";#N/A,#N/A,FALSE,"Tickmarks"}</definedName>
    <definedName name="ㅇ" hidden="1">{#N/A,#N/A,FALSE,"Aging Summary";#N/A,#N/A,FALSE,"Ratio Analysis";#N/A,#N/A,FALSE,"Test 120 Day Accts";#N/A,#N/A,FALSE,"Tickmarks"}</definedName>
    <definedName name="유가증권평가test" localSheetId="6" hidden="1">{#N/A,#N/A,FALSE,"Aging Summary";#N/A,#N/A,FALSE,"Ratio Analysis";#N/A,#N/A,FALSE,"Test 120 Day Accts";#N/A,#N/A,FALSE,"Tickmarks"}</definedName>
    <definedName name="유가증권평가test" localSheetId="7" hidden="1">{#N/A,#N/A,FALSE,"Aging Summary";#N/A,#N/A,FALSE,"Ratio Analysis";#N/A,#N/A,FALSE,"Test 120 Day Accts";#N/A,#N/A,FALSE,"Tickmarks"}</definedName>
    <definedName name="유가증권평가test" hidden="1">{#N/A,#N/A,FALSE,"Aging Summary";#N/A,#N/A,FALSE,"Ratio Analysis";#N/A,#N/A,FALSE,"Test 120 Day Accts";#N/A,#N/A,FALSE,"Tickmarks"}</definedName>
    <definedName name="ㅈ" localSheetId="6" hidden="1">{#N/A,#N/A,FALSE,"Aging Summary";#N/A,#N/A,FALSE,"Ratio Analysis";#N/A,#N/A,FALSE,"Test 120 Day Accts";#N/A,#N/A,FALSE,"Tickmarks"}</definedName>
    <definedName name="ㅈ" localSheetId="7" hidden="1">{#N/A,#N/A,FALSE,"Aging Summary";#N/A,#N/A,FALSE,"Ratio Analysis";#N/A,#N/A,FALSE,"Test 120 Day Accts";#N/A,#N/A,FALSE,"Tickmarks"}</definedName>
    <definedName name="ㅈ" hidden="1">{#N/A,#N/A,FALSE,"Aging Summary";#N/A,#N/A,FALSE,"Ratio Analysis";#N/A,#N/A,FALSE,"Test 120 Day Accts";#N/A,#N/A,FALSE,"Tickmarks"}</definedName>
    <definedName name="ㅋ" localSheetId="6" hidden="1">{#N/A,#N/A,FALSE,"Aging Summary";#N/A,#N/A,FALSE,"Ratio Analysis";#N/A,#N/A,FALSE,"Test 120 Day Accts";#N/A,#N/A,FALSE,"Tickmarks"}</definedName>
    <definedName name="ㅋ" localSheetId="7" hidden="1">{#N/A,#N/A,FALSE,"Aging Summary";#N/A,#N/A,FALSE,"Ratio Analysis";#N/A,#N/A,FALSE,"Test 120 Day Accts";#N/A,#N/A,FALSE,"Tickmarks"}</definedName>
    <definedName name="ㅋ" hidden="1">{#N/A,#N/A,FALSE,"Aging Summary";#N/A,#N/A,FALSE,"Ratio Analysis";#N/A,#N/A,FALSE,"Test 120 Day Accts";#N/A,#N/A,FALSE,"Tickmarks"}</definedName>
    <definedName name="ㅍ" localSheetId="6" hidden="1">{#N/A,#N/A,FALSE,"Aging Summary";#N/A,#N/A,FALSE,"Ratio Analysis";#N/A,#N/A,FALSE,"Test 120 Day Accts";#N/A,#N/A,FALSE,"Tickmarks"}</definedName>
    <definedName name="ㅍ" localSheetId="7" hidden="1">{#N/A,#N/A,FALSE,"Aging Summary";#N/A,#N/A,FALSE,"Ratio Analysis";#N/A,#N/A,FALSE,"Test 120 Day Accts";#N/A,#N/A,FALSE,"Tickmarks"}</definedName>
    <definedName name="ㅍ" hidden="1">{#N/A,#N/A,FALSE,"Aging Summary";#N/A,#N/A,FALSE,"Ratio Analysis";#N/A,#N/A,FALSE,"Test 120 Day Accts";#N/A,#N/A,FALSE,"Tickmarks"}</definedName>
    <definedName name="ㅑ" localSheetId="6" hidden="1">{#N/A,#N/A,FALSE,"Aging Summary";#N/A,#N/A,FALSE,"Ratio Analysis";#N/A,#N/A,FALSE,"Test 120 Day Accts";#N/A,#N/A,FALSE,"Tickmarks"}</definedName>
    <definedName name="ㅑ" localSheetId="7" hidden="1">{#N/A,#N/A,FALSE,"Aging Summary";#N/A,#N/A,FALSE,"Ratio Analysis";#N/A,#N/A,FALSE,"Test 120 Day Accts";#N/A,#N/A,FALSE,"Tickmarks"}</definedName>
    <definedName name="ㅑ" hidden="1">{#N/A,#N/A,FALSE,"Aging Summary";#N/A,#N/A,FALSE,"Ratio Analysis";#N/A,#N/A,FALSE,"Test 120 Day Accts";#N/A,#N/A,FALSE,"Tickmarks"}</definedName>
    <definedName name="ㅠ" localSheetId="6" hidden="1">{#N/A,#N/A,FALSE,"Aging Summary";#N/A,#N/A,FALSE,"Ratio Analysis";#N/A,#N/A,FALSE,"Test 120 Day Accts";#N/A,#N/A,FALSE,"Tickmarks"}</definedName>
    <definedName name="ㅠ" localSheetId="7" hidden="1">{#N/A,#N/A,FALSE,"Aging Summary";#N/A,#N/A,FALSE,"Ratio Analysis";#N/A,#N/A,FALSE,"Test 120 Day Accts";#N/A,#N/A,FALSE,"Tickmarks"}</definedName>
    <definedName name="ㅠ" hidden="1">{#N/A,#N/A,FALSE,"Aging Summary";#N/A,#N/A,FALSE,"Ratio Analysis";#N/A,#N/A,FALSE,"Test 120 Day Accts";#N/A,#N/A,FALSE,"Tickmarks"}</definedName>
    <definedName name="ㅡ" localSheetId="6" hidden="1">{#N/A,#N/A,FALSE,"Aging Summary";#N/A,#N/A,FALSE,"Ratio Analysis";#N/A,#N/A,FALSE,"Test 120 Day Accts";#N/A,#N/A,FALSE,"Tickmarks"}</definedName>
    <definedName name="ㅡ" localSheetId="7" hidden="1">{#N/A,#N/A,FALSE,"Aging Summary";#N/A,#N/A,FALSE,"Ratio Analysis";#N/A,#N/A,FALSE,"Test 120 Day Accts";#N/A,#N/A,FALSE,"Tickmarks"}</definedName>
    <definedName name="ㅡ" hidden="1">{#N/A,#N/A,FALSE,"Aging Summary";#N/A,#N/A,FALSE,"Ratio Analysis";#N/A,#N/A,FALSE,"Test 120 Day Accts";#N/A,#N/A,FALSE,"Tickmarks"}</definedName>
    <definedName name="ㅣ" localSheetId="6" hidden="1">{#N/A,#N/A,FALSE,"Aging Summary";#N/A,#N/A,FALSE,"Ratio Analysis";#N/A,#N/A,FALSE,"Test 120 Day Accts";#N/A,#N/A,FALSE,"Tickmarks"}</definedName>
    <definedName name="ㅣ" localSheetId="7" hidden="1">{#N/A,#N/A,FALSE,"Aging Summary";#N/A,#N/A,FALSE,"Ratio Analysis";#N/A,#N/A,FALSE,"Test 120 Day Accts";#N/A,#N/A,FALSE,"Tickmarks"}</definedName>
    <definedName name="ㅣ" hidden="1">{#N/A,#N/A,FALSE,"Aging Summary";#N/A,#N/A,FALSE,"Ratio Analysis";#N/A,#N/A,FALSE,"Test 120 Day Accts";#N/A,#N/A,FALSE,"Tickmarks"}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6" l="1"/>
  <c r="E41" i="16"/>
  <c r="D41" i="16"/>
  <c r="C41" i="16"/>
  <c r="B41" i="16"/>
  <c r="E40" i="1" l="1"/>
  <c r="D40" i="1"/>
  <c r="C40" i="1"/>
  <c r="B40" i="1"/>
  <c r="D33" i="3" l="1"/>
  <c r="E33" i="3"/>
  <c r="F33" i="3"/>
  <c r="B33" i="3"/>
  <c r="D33" i="2"/>
  <c r="E33" i="2"/>
  <c r="F33" i="2"/>
  <c r="B33" i="2"/>
</calcChain>
</file>

<file path=xl/sharedStrings.xml><?xml version="1.0" encoding="utf-8"?>
<sst xmlns="http://schemas.openxmlformats.org/spreadsheetml/2006/main" count="819" uniqueCount="328">
  <si>
    <t>Consolidated statement of profit or loss</t>
  </si>
  <si>
    <t>USD mill</t>
  </si>
  <si>
    <t>Q1 2020</t>
  </si>
  <si>
    <t>Q2 2020</t>
  </si>
  <si>
    <t>Q3 2020</t>
  </si>
  <si>
    <t>Q4 2020</t>
  </si>
  <si>
    <t>Q1 2021</t>
  </si>
  <si>
    <t>Total revenue</t>
  </si>
  <si>
    <t>Operating expenses</t>
  </si>
  <si>
    <t>Operating profit before depreciation, amortisation and impairment (EBITDA)</t>
  </si>
  <si>
    <t>Other gain/(loss)</t>
  </si>
  <si>
    <t>Depreciation and amortisation</t>
  </si>
  <si>
    <t>Impairment</t>
  </si>
  <si>
    <t>Operating profit/(loss) (EBIT)</t>
  </si>
  <si>
    <t>Share of profit/(loss) from joint ventures and associates</t>
  </si>
  <si>
    <t>Interest income and other financial items</t>
  </si>
  <si>
    <t>Interest expenses and other financial expenses</t>
  </si>
  <si>
    <t>Financial items - net</t>
  </si>
  <si>
    <t>Profit/(loss) before tax</t>
  </si>
  <si>
    <t>Tax income/(expenses)</t>
  </si>
  <si>
    <t>Profit/(loss) for the period</t>
  </si>
  <si>
    <t>Profit/(loss) for the period attributable to:</t>
  </si>
  <si>
    <t>Owners of the parent</t>
  </si>
  <si>
    <t>Non-controlling interests</t>
  </si>
  <si>
    <t>Basic and diluted earnings per share (USD)</t>
  </si>
  <si>
    <t>Adjusted EBITDA</t>
  </si>
  <si>
    <t>Balance sheet</t>
  </si>
  <si>
    <t>ASSETS</t>
  </si>
  <si>
    <t>Non current assets</t>
  </si>
  <si>
    <t>Deferred tax assets</t>
  </si>
  <si>
    <t>Goodwill and other intangible assets</t>
  </si>
  <si>
    <t>Other non current assets*</t>
  </si>
  <si>
    <t>Total non current assets</t>
  </si>
  <si>
    <t>Current assets</t>
  </si>
  <si>
    <t>Bunkers/ luboil</t>
  </si>
  <si>
    <t>Trade receivables</t>
  </si>
  <si>
    <t>Other current assets</t>
  </si>
  <si>
    <t>Cash and cash equivalents</t>
  </si>
  <si>
    <t>Assets held for sale</t>
  </si>
  <si>
    <t>Total current assets</t>
  </si>
  <si>
    <t>Total assets</t>
  </si>
  <si>
    <t>EQUITY and LIABILITIES</t>
  </si>
  <si>
    <t>Equity</t>
  </si>
  <si>
    <t>Share capital</t>
  </si>
  <si>
    <t>Retained earnings and other reserves</t>
  </si>
  <si>
    <t>Total equity attributable to owners of the parent</t>
  </si>
  <si>
    <t>Total equity</t>
  </si>
  <si>
    <t>Non current liabilities</t>
  </si>
  <si>
    <t>Pension liabilities</t>
  </si>
  <si>
    <t>Deferred tax liabilities</t>
  </si>
  <si>
    <t>Non-current provisions</t>
  </si>
  <si>
    <t>Other non-current liabilities</t>
  </si>
  <si>
    <t>Total non current liabilites</t>
  </si>
  <si>
    <t>Current liabilities</t>
  </si>
  <si>
    <t>Trade payables</t>
  </si>
  <si>
    <t>Current income tax liabilities</t>
  </si>
  <si>
    <t>Current provisions</t>
  </si>
  <si>
    <t>Other current liabilities</t>
  </si>
  <si>
    <t>Total current liabilities</t>
  </si>
  <si>
    <t xml:space="preserve">Total equity and liabilities </t>
  </si>
  <si>
    <t>*Includes Investments in joint ventures and associates</t>
  </si>
  <si>
    <t>Cash flow statement</t>
  </si>
  <si>
    <t>Cash flow from operating activities</t>
  </si>
  <si>
    <t>Financial (income)/expenses</t>
  </si>
  <si>
    <t>Share of net income from joint ventures and associates</t>
  </si>
  <si>
    <t>(Gain)/loss on sale of tangible assets</t>
  </si>
  <si>
    <t>Change in net pension assets/liabilities</t>
  </si>
  <si>
    <t>Change in derivative financial asset</t>
  </si>
  <si>
    <t>Other change in working capital</t>
  </si>
  <si>
    <t>Tax paid (company income tax, witholding tax)</t>
  </si>
  <si>
    <t>Net cash flow provided by operating activities</t>
  </si>
  <si>
    <t xml:space="preserve"> </t>
  </si>
  <si>
    <t>Cash flow from investing activities</t>
  </si>
  <si>
    <t>Dividend received from joint ventures and associates</t>
  </si>
  <si>
    <t>Proceeds from sale of tangible assets</t>
  </si>
  <si>
    <t>Investments in vessels, other tangible and intangible assets</t>
  </si>
  <si>
    <t>Investments in subsidaries, net of cash aquired</t>
  </si>
  <si>
    <t>Investments in joint ventures</t>
  </si>
  <si>
    <t>Proceeds from sale of financial investments</t>
  </si>
  <si>
    <t>Investments in financial investments</t>
  </si>
  <si>
    <t>Interest received</t>
  </si>
  <si>
    <t>Cash and cash equivalents, incoming entities merger</t>
  </si>
  <si>
    <t>Changes in other investments</t>
  </si>
  <si>
    <t>Net cash flow provided by/(used in) investing activities</t>
  </si>
  <si>
    <t>Cash flow from financing activities</t>
  </si>
  <si>
    <t>Proceeds from issue of debt</t>
  </si>
  <si>
    <t>Loan to related party</t>
  </si>
  <si>
    <t>Interest paid including interest derivatives</t>
  </si>
  <si>
    <t>Realised other derivatives</t>
  </si>
  <si>
    <t>Dividend to non-controlling interests</t>
  </si>
  <si>
    <t>Dividend to shareholders</t>
  </si>
  <si>
    <t>Net cash flow used in financing activities</t>
  </si>
  <si>
    <t>Net increase in cash and cash equivalents</t>
  </si>
  <si>
    <t>Cash and cash equivalents at beginning of period</t>
  </si>
  <si>
    <t>Cash and cash equivalents at end of period</t>
  </si>
  <si>
    <t>Shipping Services - P&amp;L</t>
  </si>
  <si>
    <t>Net freight revenue</t>
  </si>
  <si>
    <t>Surchages</t>
  </si>
  <si>
    <t>Other operating revenue</t>
  </si>
  <si>
    <t>Internal operating revenue</t>
  </si>
  <si>
    <t>Cargo expenses</t>
  </si>
  <si>
    <t>Fuel</t>
  </si>
  <si>
    <t>Other voyage expenses</t>
  </si>
  <si>
    <t>Ship operating expenses</t>
  </si>
  <si>
    <t>Charter expenses</t>
  </si>
  <si>
    <t>Manufacturing cost</t>
  </si>
  <si>
    <t>Other operating expenses</t>
  </si>
  <si>
    <t>Selling, general and admin expenses</t>
  </si>
  <si>
    <t>Total operating expenses</t>
  </si>
  <si>
    <t>Operating profit/(loss) before depreciation, amortisation and impairment (EBITDA)</t>
  </si>
  <si>
    <t>Depreciation</t>
  </si>
  <si>
    <t>Amortisation</t>
  </si>
  <si>
    <t>Operating profit/(loss) (EBIT)*</t>
  </si>
  <si>
    <t>Financial income/(expenses)</t>
  </si>
  <si>
    <t>Tax income/(expense)</t>
  </si>
  <si>
    <t>* Cash settled portion of bunker hedge swaps is included in net operating profit by reduction/(increase) of voyage related expenses.</t>
  </si>
  <si>
    <t>Shipping Services - other key metrics</t>
  </si>
  <si>
    <t>AS-EU</t>
  </si>
  <si>
    <t>EU-AS</t>
  </si>
  <si>
    <t>AS-NA</t>
  </si>
  <si>
    <t>EU-NA/OC</t>
  </si>
  <si>
    <t>Atlantic</t>
  </si>
  <si>
    <t>Asia-SAWC</t>
  </si>
  <si>
    <t>Other trades</t>
  </si>
  <si>
    <t>Total volumes (000 CBM)</t>
  </si>
  <si>
    <t>High &amp; Heavy share of volumes</t>
  </si>
  <si>
    <t>Owned</t>
  </si>
  <si>
    <t>Chartered</t>
  </si>
  <si>
    <t>Short term charter (+/-)</t>
  </si>
  <si>
    <t># of vessels</t>
  </si>
  <si>
    <t>CEU's (owned + chartered) (000)</t>
  </si>
  <si>
    <t>Net freight per cbm (USD)</t>
  </si>
  <si>
    <t>Vessel cost per day* (USD)</t>
  </si>
  <si>
    <t>TC result per day** (USD 000)</t>
  </si>
  <si>
    <t>Number of active days</t>
  </si>
  <si>
    <t xml:space="preserve">* Vessel recurring costs per day excluding DD, investments etc. </t>
  </si>
  <si>
    <t>Logistics Services - P&amp;L</t>
  </si>
  <si>
    <t>Logistics Services - result breakdown</t>
  </si>
  <si>
    <t>Solutions Americas (auto)</t>
  </si>
  <si>
    <t>Solutions Americas (H&amp;H)</t>
  </si>
  <si>
    <t>Solutions APAC/EMEA</t>
  </si>
  <si>
    <t>Terminals</t>
  </si>
  <si>
    <t>Holding</t>
  </si>
  <si>
    <t>Eliminations</t>
  </si>
  <si>
    <t>Total Income</t>
  </si>
  <si>
    <t>EBITDA</t>
  </si>
  <si>
    <t>Adjustments</t>
  </si>
  <si>
    <t>Government Services - P&amp;L</t>
  </si>
  <si>
    <t>Holding segment - P&amp;L</t>
  </si>
  <si>
    <t>Wallenius Wilhelmsen core fleet (excluding spot charters)</t>
  </si>
  <si>
    <t>Vessel name</t>
  </si>
  <si>
    <t>Vessel type</t>
  </si>
  <si>
    <t>CEU</t>
  </si>
  <si>
    <t>Shipyard</t>
  </si>
  <si>
    <t>Built</t>
  </si>
  <si>
    <t xml:space="preserve">Age </t>
  </si>
  <si>
    <t>Type</t>
  </si>
  <si>
    <t>Morning Cello</t>
  </si>
  <si>
    <t>PCTC</t>
  </si>
  <si>
    <t>HSHI</t>
  </si>
  <si>
    <t>Long B/B</t>
  </si>
  <si>
    <t>Morning Cornet</t>
  </si>
  <si>
    <t>Morning Celesta</t>
  </si>
  <si>
    <t>Morning Carol</t>
  </si>
  <si>
    <t>Grand Uranus</t>
  </si>
  <si>
    <t>LCTC</t>
  </si>
  <si>
    <t>Long T/C</t>
  </si>
  <si>
    <t>Morning Cecilie</t>
  </si>
  <si>
    <t>Imabari</t>
  </si>
  <si>
    <t>Morning Camilla</t>
  </si>
  <si>
    <t>Morning Celine</t>
  </si>
  <si>
    <t>Morning Cornelia</t>
  </si>
  <si>
    <t>Morning Claire</t>
  </si>
  <si>
    <t>Shin Kurushima</t>
  </si>
  <si>
    <t>Morning Clara</t>
  </si>
  <si>
    <t>MHI</t>
  </si>
  <si>
    <t>Morning Christina</t>
  </si>
  <si>
    <t>Morning Crystal</t>
  </si>
  <si>
    <t>Morning Cara</t>
  </si>
  <si>
    <t>Morning Cindy</t>
  </si>
  <si>
    <t>Morning Calypso</t>
  </si>
  <si>
    <t>Morning Cherry</t>
  </si>
  <si>
    <t>Morning Margareta</t>
  </si>
  <si>
    <t>Tsuneishi</t>
  </si>
  <si>
    <t>Morning Ninni</t>
  </si>
  <si>
    <t>Theben</t>
  </si>
  <si>
    <t>HERO</t>
  </si>
  <si>
    <t>Themis</t>
  </si>
  <si>
    <t>Boheme</t>
  </si>
  <si>
    <t>LCTC (Elong.)</t>
  </si>
  <si>
    <t>DSME</t>
  </si>
  <si>
    <t>Porgy</t>
  </si>
  <si>
    <t>Bess</t>
  </si>
  <si>
    <t>Morning Lisa</t>
  </si>
  <si>
    <t>Morning Linda</t>
  </si>
  <si>
    <t>Morning Lucy</t>
  </si>
  <si>
    <t>Morning Lynn</t>
  </si>
  <si>
    <t>Morning Lady</t>
  </si>
  <si>
    <t>HHI</t>
  </si>
  <si>
    <t>Morning Laura</t>
  </si>
  <si>
    <t>Morning Lena</t>
  </si>
  <si>
    <t>Morning Lily</t>
  </si>
  <si>
    <t>Asian Empire</t>
  </si>
  <si>
    <t>Asian Majesty</t>
  </si>
  <si>
    <t>Asian Captain</t>
  </si>
  <si>
    <t>Morning Post</t>
  </si>
  <si>
    <t>Post-Panamax</t>
  </si>
  <si>
    <t>HHI Gunsan</t>
  </si>
  <si>
    <t>Morning Pride</t>
  </si>
  <si>
    <t>Morning Pilot</t>
  </si>
  <si>
    <t>Morning Peace</t>
  </si>
  <si>
    <t>Morning Prosperity</t>
  </si>
  <si>
    <t>Don Quijote</t>
  </si>
  <si>
    <t>Don Pasquale</t>
  </si>
  <si>
    <t>Don Carlos</t>
  </si>
  <si>
    <t>Morning Caroline</t>
  </si>
  <si>
    <t>Asian Trust</t>
  </si>
  <si>
    <t>Asian Dynasty</t>
  </si>
  <si>
    <t>Morning Capo</t>
  </si>
  <si>
    <t>Morning Chant</t>
  </si>
  <si>
    <t>Morning Conductor</t>
  </si>
  <si>
    <t>Morning Composer</t>
  </si>
  <si>
    <t>Morning Chorus</t>
  </si>
  <si>
    <t>Morning Concert</t>
  </si>
  <si>
    <t>Morning Menad</t>
  </si>
  <si>
    <t>PCC</t>
  </si>
  <si>
    <t>Uljanik</t>
  </si>
  <si>
    <t>Parsifal</t>
  </si>
  <si>
    <t>MK V</t>
  </si>
  <si>
    <t>Salome</t>
  </si>
  <si>
    <t>Tysla</t>
  </si>
  <si>
    <t>Tonsberg</t>
  </si>
  <si>
    <t>Thalatta</t>
  </si>
  <si>
    <t>Thermopylae</t>
  </si>
  <si>
    <t>Titus</t>
  </si>
  <si>
    <t>Xingang</t>
  </si>
  <si>
    <t>Carmen</t>
  </si>
  <si>
    <t>Figaro</t>
  </si>
  <si>
    <t>Tiger</t>
  </si>
  <si>
    <t>Tugela</t>
  </si>
  <si>
    <t>Tulane</t>
  </si>
  <si>
    <t>Titania</t>
  </si>
  <si>
    <t>Tarago</t>
  </si>
  <si>
    <t>MK IV</t>
  </si>
  <si>
    <t>Talisman</t>
  </si>
  <si>
    <t>Tamerlane</t>
  </si>
  <si>
    <t>Tamesis</t>
  </si>
  <si>
    <t>ARC Independence  (ex. Faust)</t>
  </si>
  <si>
    <t>ARC Integrity (ex. Fedora)</t>
  </si>
  <si>
    <t>Fidelio</t>
  </si>
  <si>
    <t>Aniara</t>
  </si>
  <si>
    <t>Oberon</t>
  </si>
  <si>
    <t>Tijuca</t>
  </si>
  <si>
    <t>Tirranna</t>
  </si>
  <si>
    <t>Mignon</t>
  </si>
  <si>
    <t>Undine</t>
  </si>
  <si>
    <t>Manon</t>
  </si>
  <si>
    <t>Elektra</t>
  </si>
  <si>
    <t>Asian Emperor</t>
  </si>
  <si>
    <t>Asian Vision</t>
  </si>
  <si>
    <t>Tortugas</t>
  </si>
  <si>
    <t>Tombarra</t>
  </si>
  <si>
    <t>Liberty</t>
  </si>
  <si>
    <t>Patriot</t>
  </si>
  <si>
    <t>ARC Resolve (ex. Otello)</t>
  </si>
  <si>
    <t>Tosca</t>
  </si>
  <si>
    <t>Toledo</t>
  </si>
  <si>
    <t>Toronto</t>
  </si>
  <si>
    <t>Torrens</t>
  </si>
  <si>
    <t>Tomar</t>
  </si>
  <si>
    <t>Toreador</t>
  </si>
  <si>
    <t>Torino</t>
  </si>
  <si>
    <t>Toscana</t>
  </si>
  <si>
    <t>Tongala</t>
  </si>
  <si>
    <t>Turandot</t>
  </si>
  <si>
    <t>Don Juan</t>
  </si>
  <si>
    <t>Resolve</t>
  </si>
  <si>
    <t>Sumitomo</t>
  </si>
  <si>
    <t>Freedom</t>
  </si>
  <si>
    <t>Honor</t>
  </si>
  <si>
    <t>Endurance</t>
  </si>
  <si>
    <t>RO/RO</t>
  </si>
  <si>
    <t>Traviata</t>
  </si>
  <si>
    <t>Tannhauser</t>
  </si>
  <si>
    <t>Morning Charlotte</t>
  </si>
  <si>
    <t>Short T/C</t>
  </si>
  <si>
    <t>Morning Carina</t>
  </si>
  <si>
    <t>Morning Catherine</t>
  </si>
  <si>
    <t>Morning Calm</t>
  </si>
  <si>
    <t>Gdynia</t>
  </si>
  <si>
    <t>Morning Crown</t>
  </si>
  <si>
    <t>Morning Champion</t>
  </si>
  <si>
    <t>Morning Courier</t>
  </si>
  <si>
    <t>Taipan</t>
  </si>
  <si>
    <t>Tarifa</t>
  </si>
  <si>
    <t>Grand Pavo</t>
  </si>
  <si>
    <t>Toyohashi</t>
  </si>
  <si>
    <t>Viking Princess</t>
  </si>
  <si>
    <t>Usuki (Hitachi Zosen)</t>
  </si>
  <si>
    <t>Talia</t>
  </si>
  <si>
    <t>Date:</t>
  </si>
  <si>
    <t>Debt maturity profile*</t>
  </si>
  <si>
    <t>2026 --&gt;</t>
  </si>
  <si>
    <t>Credit facilities (drawn)</t>
  </si>
  <si>
    <t>Bonds</t>
  </si>
  <si>
    <t>Balloons (bank loans and leases)</t>
  </si>
  <si>
    <t>Installments (bank loans and leases)</t>
  </si>
  <si>
    <t>Total debt</t>
  </si>
  <si>
    <t>*Including leases accounted for as debt following the implementation of IFRS16 from 1 January 2019</t>
  </si>
  <si>
    <t>Emissions</t>
  </si>
  <si>
    <t>CO2 emitted per tonne kilometre (gram)</t>
  </si>
  <si>
    <t>Health and safety</t>
  </si>
  <si>
    <t>LTIF / million hours worked - Logistics Services</t>
  </si>
  <si>
    <t>Total CO2 emitted - Shipping &amp; Government Services ('000 tonnes)</t>
  </si>
  <si>
    <t>LTIF / million hours worked - Shipping &amp; Government Services</t>
  </si>
  <si>
    <r>
      <t>Vessels and other tangible assets</t>
    </r>
    <r>
      <rPr>
        <vertAlign val="superscript"/>
        <sz val="11"/>
        <color rgb="FF343741"/>
        <rFont val="Calibri"/>
        <family val="2"/>
        <scheme val="minor"/>
      </rPr>
      <t>1)</t>
    </r>
  </si>
  <si>
    <r>
      <t>Right-of-use assets</t>
    </r>
    <r>
      <rPr>
        <vertAlign val="superscript"/>
        <sz val="11"/>
        <color rgb="FF343741"/>
        <rFont val="Calibri"/>
        <family val="2"/>
        <scheme val="minor"/>
      </rPr>
      <t>1)</t>
    </r>
  </si>
  <si>
    <r>
      <t>Non-current interest-bearing loans and bonds</t>
    </r>
    <r>
      <rPr>
        <vertAlign val="superscript"/>
        <sz val="11"/>
        <color rgb="FF343741"/>
        <rFont val="Calibri"/>
        <family val="2"/>
        <scheme val="minor"/>
      </rPr>
      <t>1)</t>
    </r>
  </si>
  <si>
    <r>
      <t>Non-current lease liabilities</t>
    </r>
    <r>
      <rPr>
        <vertAlign val="superscript"/>
        <sz val="11"/>
        <color rgb="FF343741"/>
        <rFont val="Calibri"/>
        <family val="2"/>
        <scheme val="minor"/>
      </rPr>
      <t>1)</t>
    </r>
  </si>
  <si>
    <r>
      <t>Current interest-bearing loans and bonds</t>
    </r>
    <r>
      <rPr>
        <vertAlign val="superscript"/>
        <sz val="11"/>
        <color rgb="FF343741"/>
        <rFont val="Calibri"/>
        <family val="2"/>
        <scheme val="minor"/>
      </rPr>
      <t>1)</t>
    </r>
  </si>
  <si>
    <r>
      <t>Current lease liabilities</t>
    </r>
    <r>
      <rPr>
        <vertAlign val="superscript"/>
        <sz val="11"/>
        <color rgb="FF343741"/>
        <rFont val="Calibri"/>
        <family val="2"/>
        <scheme val="minor"/>
      </rPr>
      <t>1)</t>
    </r>
  </si>
  <si>
    <r>
      <rPr>
        <vertAlign val="superscript"/>
        <sz val="11"/>
        <color theme="1"/>
        <rFont val="Calibri"/>
        <family val="2"/>
        <scheme val="minor"/>
      </rPr>
      <t xml:space="preserve">1) </t>
    </r>
    <r>
      <rPr>
        <sz val="11"/>
        <color theme="1"/>
        <rFont val="Calibri"/>
        <family val="2"/>
        <scheme val="minor"/>
      </rPr>
      <t xml:space="preserve">The group has reclassified 20 vessels from right-of-use assets to tangible assets effective from 1 January 2020 due to contracts being considered financing arrangements rather than lease contracts. The corresponding lease liabilities have been reclassified to bank loans. </t>
    </r>
  </si>
  <si>
    <r>
      <t>Repayment of bank loans and bonds</t>
    </r>
    <r>
      <rPr>
        <vertAlign val="superscript"/>
        <sz val="11"/>
        <color rgb="FF343741"/>
        <rFont val="Calibri"/>
        <family val="2"/>
        <scheme val="minor"/>
      </rPr>
      <t>2)</t>
    </r>
  </si>
  <si>
    <r>
      <t>Repayment of lease liabilities</t>
    </r>
    <r>
      <rPr>
        <vertAlign val="superscript"/>
        <sz val="11"/>
        <color rgb="FF343741"/>
        <rFont val="Calibri"/>
        <family val="2"/>
        <scheme val="minor"/>
      </rPr>
      <t>2)</t>
    </r>
  </si>
  <si>
    <r>
      <rPr>
        <vertAlign val="superscript"/>
        <sz val="11"/>
        <color theme="1"/>
        <rFont val="Calibri"/>
        <family val="2"/>
        <scheme val="minor"/>
      </rPr>
      <t xml:space="preserve">2) </t>
    </r>
    <r>
      <rPr>
        <sz val="11"/>
        <color theme="1"/>
        <rFont val="Calibri"/>
        <family val="2"/>
        <scheme val="minor"/>
      </rPr>
      <t>In addition to the reclassification of 20 vessels effective from 1 January 2020, debt repayment has been split between loans and bonds and lease liabilities.</t>
    </r>
  </si>
  <si>
    <t>Fuel price (USD per ton)</t>
  </si>
  <si>
    <t>Fuel volume (ton)</t>
  </si>
  <si>
    <t xml:space="preserve">** TC result per day (excluding SG&amp;A) defined as net freight and surcharges minus cargo expenses, fuel, other voyage expenses and other operating costs divided by number of active days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</si>
</sst>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6">
    <numFmt numFmtId="41" formatCode="_-* #,##0_-;\-* #,##0_-;_-* &quot;-&quot;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_-;\(#,##0\);_-* &quot;-&quot;??_-;_-@_-"/>
    <numFmt numFmtId="167" formatCode="_-[$€-2]* #,##0.00_-;\-[$€-2]* #,##0.00_-;_-[$€-2]* &quot;-&quot;??_-"/>
    <numFmt numFmtId="168" formatCode="0.0\ %"/>
    <numFmt numFmtId="169" formatCode="_-* #,##0.0_-;\(#,##0.0\);_-* &quot;-&quot;??_-;_-@_-"/>
    <numFmt numFmtId="170" formatCode="_-* #,##0.00_-;\(#,##0.00\);_-* &quot;-&quot;??_-;_-@_-"/>
    <numFmt numFmtId="171" formatCode="#,##0;#,##0"/>
    <numFmt numFmtId="172" formatCode="#,###,;#,###,"/>
    <numFmt numFmtId="173" formatCode="_ * #,##0_ ;_ * \-#,##0_ ;_ * &quot;-&quot;_ ;_ @_ "/>
    <numFmt numFmtId="174" formatCode="_ * #,##0.00_ ;_ * \-#,##0.00_ ;_ * &quot;-&quot;??_ ;_ @_ "/>
    <numFmt numFmtId="175" formatCode="yyyy/m/d"/>
    <numFmt numFmtId="176" formatCode="#,##0_%_);\(#,##0\)_%;**;@_%_)"/>
    <numFmt numFmtId="177" formatCode="_-* #,##0.00\ _k_r_-;\-* #,##0.00\ _k_r_-;_-* &quot;-&quot;??\ _k_r_-;_-@_-"/>
    <numFmt numFmtId="178" formatCode="#,##0;\(#,##0\)"/>
    <numFmt numFmtId="179" formatCode="\(#,##0\)\ ;\(\-#,##0\)\ ;"/>
    <numFmt numFmtId="180" formatCode="&quot;\&quot;#,##0;&quot;\&quot;&quot;\&quot;\-#,##0"/>
    <numFmt numFmtId="181" formatCode="_-* #,##0\ _€_-;\-* #,##0\ _€_-;_-* &quot;-&quot;\ _€_-;_-@_-"/>
    <numFmt numFmtId="182" formatCode="#,##0_);\(#,##0\);&quot; - &quot;_);@_)"/>
    <numFmt numFmtId="183" formatCode="&quot;\&quot;#,##0.00;&quot;\&quot;&quot;\&quot;&quot;\&quot;&quot;\&quot;&quot;\&quot;&quot;\&quot;\-#,##0.00"/>
    <numFmt numFmtId="184" formatCode="0.000%"/>
    <numFmt numFmtId="185" formatCode="_ * #,##0.00_ ;_ * &quot;\&quot;&quot;\&quot;&quot;\&quot;\-#,##0.00_ ;_ * &quot;-&quot;??_ ;_ @_ "/>
    <numFmt numFmtId="186" formatCode="&quot;\&quot;#,##0;&quot;\&quot;&quot;\&quot;&quot;\&quot;&quot;\&quot;&quot;\&quot;\-#,##0"/>
    <numFmt numFmtId="187" formatCode="0.000"/>
    <numFmt numFmtId="188" formatCode="&quot;\&quot;#,##0.00;[Red]&quot;\&quot;\-#,##0.00"/>
    <numFmt numFmtId="189" formatCode="\$#,##0.00;\(\$#,##0.00\)"/>
    <numFmt numFmtId="190" formatCode="_ * #,##0_ ;_ * &quot;\&quot;&quot;\&quot;&quot;\&quot;&quot;\&quot;&quot;\&quot;\-#,##0_ ;_ * &quot;-&quot;_ ;_ @_ "/>
    <numFmt numFmtId="191" formatCode="#,##0;&quot;(&quot;&quot;-&quot;&quot;)&quot;#,##0"/>
    <numFmt numFmtId="192" formatCode="#,##0.0"/>
    <numFmt numFmtId="193" formatCode="\ @"/>
    <numFmt numFmtId="194" formatCode="#,##0\ \ "/>
    <numFmt numFmtId="195" formatCode="#,##0.###############_);\(#,##0.###############\);0._);@"/>
    <numFmt numFmtId="196" formatCode="_(* #,##0_);_(* \(#,##0\);_(* &quot;-&quot;??_);@"/>
    <numFmt numFmtId="197" formatCode="_(* #,##0.0_);_(* \(#,##0.0\);_(* &quot;-&quot;??_);@"/>
    <numFmt numFmtId="198" formatCode="_(* #,##0.00_);_(* \(#,##0.00\);_(* &quot;-&quot;??_);@"/>
    <numFmt numFmtId="199" formatCode="_(* #,##0.000000_);_(* \(#,##0.000000\);_(* &quot;-&quot;??_);@"/>
    <numFmt numFmtId="200" formatCode="0\ \ ;\(0\)\ \ \ "/>
    <numFmt numFmtId="201" formatCode="_ &quot;\&quot;* #,##0.00_ ;_ &quot;\&quot;* &quot;\&quot;\-#,##0.00_ ;_ &quot;\&quot;* &quot;-&quot;??_ ;_ @_ "/>
    <numFmt numFmtId="202" formatCode="_-* #,##0.00_-;&quot;\&quot;\-* #,##0.00_-;_-* &quot;-&quot;??_-;_-@_-"/>
    <numFmt numFmtId="203" formatCode="#,##0;\(#,##0\);\-"/>
    <numFmt numFmtId="204" formatCode="&quot;\&quot;#,##0;[Red]&quot;\&quot;&quot;\&quot;\-#,##0"/>
    <numFmt numFmtId="205" formatCode="&quot;\&quot;#,##0.00;&quot;\&quot;&quot;\&quot;\-#,##0.00"/>
    <numFmt numFmtId="206" formatCode="_(* #,##0_);_(* \(#,##0\);_(* &quot;-&quot;??_);_(@_)"/>
    <numFmt numFmtId="207" formatCode="0.0"/>
  </numFmts>
  <fonts count="16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8"/>
      <color rgb="FF595E66"/>
      <name val="Calibri"/>
      <family val="2"/>
      <scheme val="minor"/>
    </font>
    <font>
      <sz val="11"/>
      <color rgb="FF343741"/>
      <name val="Calibri"/>
      <family val="2"/>
      <scheme val="minor"/>
    </font>
    <font>
      <b/>
      <sz val="11"/>
      <color rgb="FF595E66"/>
      <name val="Calibri"/>
      <family val="2"/>
      <scheme val="minor"/>
    </font>
    <font>
      <b/>
      <sz val="11"/>
      <color rgb="FF343741"/>
      <name val="Calibri"/>
      <family val="2"/>
      <scheme val="minor"/>
    </font>
    <font>
      <sz val="8"/>
      <name val="Palatino"/>
      <family val="1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rgb="FF585D63"/>
      <name val="Calibri"/>
      <family val="2"/>
      <scheme val="minor"/>
    </font>
    <font>
      <i/>
      <sz val="9"/>
      <color theme="1"/>
      <name val="Arial"/>
      <family val="2"/>
    </font>
    <font>
      <b/>
      <sz val="11"/>
      <color rgb="FF585D63"/>
      <name val="Calibri"/>
      <family val="2"/>
      <scheme val="minor"/>
    </font>
    <font>
      <sz val="12"/>
      <name val="바탕체"/>
      <family val="3"/>
      <charset val="129"/>
    </font>
    <font>
      <sz val="12"/>
      <name val="바탕체"/>
      <family val="1"/>
      <charset val="129"/>
    </font>
    <font>
      <sz val="12"/>
      <name val="System"/>
      <family val="2"/>
      <charset val="129"/>
    </font>
    <font>
      <sz val="10"/>
      <name val="굴림체"/>
      <family val="3"/>
      <charset val="129"/>
    </font>
    <font>
      <sz val="12"/>
      <name val="Arial"/>
      <family val="2"/>
    </font>
    <font>
      <sz val="10"/>
      <name val="MS Sans Serif"/>
      <family val="2"/>
    </font>
    <font>
      <sz val="12"/>
      <name val="Times New Roman"/>
      <family val="1"/>
    </font>
    <font>
      <sz val="14"/>
      <name val="¾©"/>
      <family val="1"/>
      <charset val="129"/>
    </font>
    <font>
      <sz val="12"/>
      <name val="¾©"/>
      <family val="1"/>
      <charset val="129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Calibri"/>
      <family val="2"/>
    </font>
    <font>
      <sz val="11"/>
      <color indexed="9"/>
      <name val="Arial"/>
      <family val="2"/>
    </font>
    <font>
      <sz val="11"/>
      <color indexed="9"/>
      <name val="맑은 고딕"/>
      <family val="3"/>
      <charset val="129"/>
    </font>
    <font>
      <sz val="12"/>
      <name val="쭵oUAAA?쬾"/>
      <family val="1"/>
      <charset val="129"/>
    </font>
    <font>
      <sz val="11"/>
      <name val="?RIi?RE?R??RE?o"/>
      <family val="3"/>
    </font>
    <font>
      <sz val="12"/>
      <name val="?UAAA?"/>
      <family val="1"/>
    </font>
    <font>
      <sz val="11"/>
      <name val="¡Ii¡E¡þ¡E?o"/>
      <family val="3"/>
      <charset val="129"/>
    </font>
    <font>
      <sz val="12"/>
      <name val="ⓒoUAAA¨u"/>
      <family val="1"/>
      <charset val="129"/>
    </font>
    <font>
      <sz val="11"/>
      <name val="￠RIi￠RE￠Rⓒ­￠RE?o"/>
      <family val="3"/>
      <charset val="129"/>
    </font>
    <font>
      <sz val="12"/>
      <color indexed="63"/>
      <name val="Arial"/>
      <family val="2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11"/>
      <name val="Times New Roman"/>
      <family val="1"/>
    </font>
    <font>
      <sz val="12"/>
      <name val="¹UAAA¼"/>
      <family val="3"/>
      <charset val="129"/>
    </font>
    <font>
      <b/>
      <sz val="11"/>
      <color indexed="63"/>
      <name val="Arial"/>
      <family val="2"/>
    </font>
    <font>
      <sz val="11"/>
      <color indexed="20"/>
      <name val="Calibri"/>
      <family val="2"/>
    </font>
    <font>
      <b/>
      <sz val="11"/>
      <color indexed="52"/>
      <name val="Arial"/>
      <family val="2"/>
    </font>
    <font>
      <b/>
      <sz val="11"/>
      <color indexed="52"/>
      <name val="Calibri"/>
      <family val="2"/>
    </font>
    <font>
      <sz val="10"/>
      <name val="Times New Roman"/>
      <family val="1"/>
    </font>
    <font>
      <sz val="12"/>
      <name val="¹ÙÅÁÃ¼"/>
      <family val="1"/>
      <charset val="129"/>
    </font>
    <font>
      <sz val="14"/>
      <name val="±¼¸²A¼"/>
      <family val="3"/>
      <charset val="129"/>
    </font>
    <font>
      <sz val="14"/>
      <name val="±¼¸²Ã¼"/>
      <family val="3"/>
      <charset val="129"/>
    </font>
    <font>
      <sz val="11"/>
      <name val="µ¸¿òÃ¼"/>
      <family val="3"/>
      <charset val="129"/>
    </font>
    <font>
      <sz val="10"/>
      <name val="¹UAAA¼"/>
      <family val="1"/>
      <charset val="129"/>
    </font>
    <font>
      <sz val="10"/>
      <name val="¹ÙÅÁÃ¼"/>
      <family val="1"/>
      <charset val="129"/>
    </font>
    <font>
      <sz val="11"/>
      <name val="굴림"/>
      <family val="3"/>
      <charset val="129"/>
    </font>
    <font>
      <sz val="11"/>
      <name val="μ¸¿o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±¼¸²A¼"/>
      <family val="3"/>
      <charset val="129"/>
    </font>
    <font>
      <b/>
      <sz val="10"/>
      <name val="Helv"/>
      <family val="2"/>
    </font>
    <font>
      <b/>
      <sz val="11"/>
      <color indexed="9"/>
      <name val="Calibri"/>
      <family val="2"/>
    </font>
    <font>
      <i/>
      <sz val="8"/>
      <color indexed="10"/>
      <name val="Tahoma"/>
      <family val="2"/>
    </font>
    <font>
      <sz val="10"/>
      <name val="Times"/>
    </font>
    <font>
      <sz val="10"/>
      <name val="MS Serif"/>
      <family val="1"/>
    </font>
    <font>
      <sz val="8"/>
      <color indexed="16"/>
      <name val="Palatino"/>
      <family val="1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color indexed="19"/>
      <name val="Tahoma"/>
      <family val="2"/>
    </font>
    <font>
      <sz val="11"/>
      <color indexed="62"/>
      <name val="Arial"/>
      <family val="2"/>
    </font>
    <font>
      <sz val="10"/>
      <color indexed="16"/>
      <name val="MS Serif"/>
      <family val="1"/>
    </font>
    <font>
      <b/>
      <sz val="11"/>
      <color indexed="8"/>
      <name val="Arial"/>
      <family val="2"/>
    </font>
    <font>
      <i/>
      <sz val="11"/>
      <color indexed="23"/>
      <name val="Arial"/>
      <family val="2"/>
    </font>
    <font>
      <i/>
      <sz val="8"/>
      <color indexed="11"/>
      <name val="Tahoma"/>
      <family val="2"/>
    </font>
    <font>
      <i/>
      <sz val="11"/>
      <color indexed="23"/>
      <name val="Calibri"/>
      <family val="2"/>
    </font>
    <font>
      <sz val="10"/>
      <name val="Arial Narrow"/>
      <family val="2"/>
    </font>
    <font>
      <b/>
      <sz val="10"/>
      <color indexed="55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1"/>
      <name val="돋움체"/>
      <family val="3"/>
      <charset val="129"/>
    </font>
    <font>
      <sz val="7"/>
      <name val="Palatino"/>
      <family val="1"/>
    </font>
    <font>
      <i/>
      <sz val="8"/>
      <color indexed="12"/>
      <name val="Tahoma"/>
      <family val="2"/>
    </font>
    <font>
      <sz val="11"/>
      <color indexed="17"/>
      <name val="Calibri"/>
      <family val="2"/>
    </font>
    <font>
      <sz val="8"/>
      <name val="Arial"/>
      <family val="2"/>
    </font>
    <font>
      <sz val="11"/>
      <color indexed="17"/>
      <name val="Arial"/>
      <family val="2"/>
    </font>
    <font>
      <b/>
      <sz val="10"/>
      <name val="Arial"/>
      <family val="2"/>
    </font>
    <font>
      <sz val="6"/>
      <color indexed="16"/>
      <name val="Palatino"/>
      <family val="1"/>
    </font>
    <font>
      <b/>
      <sz val="12"/>
      <name val="Arial"/>
      <family val="2"/>
    </font>
    <font>
      <b/>
      <sz val="15"/>
      <color indexed="56"/>
      <name val="Calibri"/>
      <family val="2"/>
    </font>
    <font>
      <sz val="18"/>
      <name val="Helvetica-Black"/>
      <family val="2"/>
    </font>
    <font>
      <i/>
      <sz val="14"/>
      <name val="Palatino"/>
      <family val="1"/>
    </font>
    <font>
      <b/>
      <sz val="11"/>
      <color indexed="56"/>
      <name val="Calibri"/>
      <family val="2"/>
    </font>
    <font>
      <u/>
      <sz val="10"/>
      <color indexed="36"/>
      <name val="Arial"/>
      <family val="2"/>
    </font>
    <font>
      <sz val="11"/>
      <color indexed="62"/>
      <name val="Calibri"/>
      <family val="2"/>
    </font>
    <font>
      <sz val="11"/>
      <color rgb="FF3F3F76"/>
      <name val="Calibri"/>
      <family val="2"/>
      <scheme val="minor"/>
    </font>
    <font>
      <sz val="8"/>
      <color indexed="8"/>
      <name val="Tahoma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2"/>
      <name val="Helv"/>
      <family val="2"/>
    </font>
    <font>
      <u/>
      <sz val="18"/>
      <name val="Times New Roman"/>
      <family val="1"/>
    </font>
    <font>
      <sz val="10"/>
      <name val="Palatino"/>
      <family val="1"/>
    </font>
    <font>
      <b/>
      <sz val="8"/>
      <name val="Arial"/>
      <family val="2"/>
    </font>
    <font>
      <b/>
      <sz val="11"/>
      <color indexed="63"/>
      <name val="Calibri"/>
      <family val="2"/>
    </font>
    <font>
      <b/>
      <sz val="11"/>
      <color rgb="FF3F3F3F"/>
      <name val="Calibri"/>
      <family val="2"/>
      <scheme val="minor"/>
    </font>
    <font>
      <b/>
      <sz val="13"/>
      <color indexed="56"/>
      <name val="Calibri"/>
      <family val="2"/>
    </font>
    <font>
      <sz val="10"/>
      <color indexed="16"/>
      <name val="Helvetica-Black"/>
      <family val="2"/>
    </font>
    <font>
      <i/>
      <sz val="8"/>
      <color indexed="23"/>
      <name val="Tahoma"/>
      <family val="2"/>
    </font>
    <font>
      <sz val="8"/>
      <name val="Tahoma"/>
      <family val="2"/>
    </font>
    <font>
      <b/>
      <sz val="10"/>
      <name val="MS Sans Serif"/>
      <family val="2"/>
    </font>
    <font>
      <sz val="8"/>
      <name val="Helv"/>
      <family val="2"/>
    </font>
    <font>
      <sz val="9.5"/>
      <color indexed="23"/>
      <name val="Helvetica-Black"/>
      <family val="2"/>
    </font>
    <font>
      <sz val="11"/>
      <color indexed="20"/>
      <name val="Arial"/>
      <family val="2"/>
    </font>
    <font>
      <b/>
      <sz val="8"/>
      <color indexed="8"/>
      <name val="Helv"/>
      <family val="2"/>
    </font>
    <font>
      <b/>
      <sz val="9"/>
      <name val="Palatino"/>
      <family val="1"/>
    </font>
    <font>
      <sz val="9"/>
      <color indexed="21"/>
      <name val="Helvetica-Black"/>
      <family val="2"/>
    </font>
    <font>
      <b/>
      <sz val="10"/>
      <name val="Palatino"/>
      <family val="1"/>
    </font>
    <font>
      <sz val="9"/>
      <name val="Helvetica-Black"/>
      <family val="2"/>
    </font>
    <font>
      <b/>
      <sz val="10"/>
      <name val="Times New Roman"/>
      <family val="1"/>
    </font>
    <font>
      <sz val="12"/>
      <color indexed="8"/>
      <name val="Palatino"/>
      <family val="1"/>
    </font>
    <font>
      <sz val="11"/>
      <color indexed="8"/>
      <name val="Helvetica-Black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u/>
      <sz val="8"/>
      <color indexed="8"/>
      <name val="Arial"/>
      <family val="2"/>
    </font>
    <font>
      <sz val="11"/>
      <color indexed="10"/>
      <name val="Calibri"/>
      <family val="2"/>
    </font>
    <font>
      <sz val="8"/>
      <color indexed="18"/>
      <name val="Tahoma"/>
      <family val="2"/>
    </font>
    <font>
      <sz val="11"/>
      <color indexed="52"/>
      <name val="Arial"/>
      <family val="2"/>
    </font>
    <font>
      <sz val="8"/>
      <color indexed="20"/>
      <name val="Tahoma"/>
      <family val="2"/>
    </font>
    <font>
      <i/>
      <sz val="8"/>
      <color indexed="8"/>
      <name val="Tahoma"/>
      <family val="2"/>
    </font>
    <font>
      <sz val="11"/>
      <color indexed="10"/>
      <name val="Arial"/>
      <family val="2"/>
    </font>
    <font>
      <sz val="10"/>
      <color indexed="55"/>
      <name val="Calibri"/>
      <family val="2"/>
    </font>
    <font>
      <b/>
      <i/>
      <sz val="8"/>
      <name val="Helv"/>
      <family val="2"/>
    </font>
    <font>
      <b/>
      <sz val="11"/>
      <color indexed="9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indexed="2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4"/>
      <name val="뼥?ⓒ"/>
      <family val="1"/>
      <charset val="129"/>
    </font>
    <font>
      <sz val="10"/>
      <name val="궁서"/>
      <family val="1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sz val="11"/>
      <color theme="1"/>
      <name val="Calibri"/>
      <family val="3"/>
      <charset val="129"/>
      <scheme val="minor"/>
    </font>
    <font>
      <i/>
      <u/>
      <sz val="10"/>
      <color indexed="10"/>
      <name val="Arial"/>
      <family val="2"/>
    </font>
    <font>
      <sz val="12"/>
      <name val="Courier"/>
      <family val="3"/>
    </font>
    <font>
      <sz val="12"/>
      <name val="官?眉"/>
      <family val="1"/>
      <charset val="129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rgb="FF34374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indexed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FF3FF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mediumGray">
        <fgColor indexed="22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25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dashed">
        <color indexed="56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54"/>
      </right>
      <top/>
      <bottom style="thin">
        <color indexed="5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20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</borders>
  <cellStyleXfs count="1400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8" fillId="0" borderId="0" applyFont="0" applyFill="0" applyBorder="0" applyAlignment="0" applyProtection="0">
      <alignment horizontal="right"/>
    </xf>
    <xf numFmtId="167" fontId="10" fillId="0" borderId="0"/>
    <xf numFmtId="165" fontId="10" fillId="0" borderId="0" applyFont="0" applyFill="0" applyBorder="0" applyAlignment="0" applyProtection="0"/>
    <xf numFmtId="0" fontId="10" fillId="0" borderId="0"/>
    <xf numFmtId="0" fontId="2" fillId="0" borderId="0"/>
    <xf numFmtId="43" fontId="10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167" fontId="15" fillId="0" borderId="0"/>
    <xf numFmtId="167" fontId="16" fillId="0" borderId="0"/>
    <xf numFmtId="0" fontId="16" fillId="0" borderId="0"/>
    <xf numFmtId="0" fontId="15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9" fillId="0" borderId="0"/>
    <xf numFmtId="0" fontId="19" fillId="0" borderId="0"/>
    <xf numFmtId="167" fontId="19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21" fillId="0" borderId="0"/>
    <xf numFmtId="40" fontId="22" fillId="0" borderId="0" applyFont="0" applyFill="0" applyBorder="0" applyAlignment="0" applyProtection="0"/>
    <xf numFmtId="38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0" borderId="0"/>
    <xf numFmtId="0" fontId="10" fillId="0" borderId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4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4" borderId="0" applyNumberFormat="0" applyBorder="0" applyAlignment="0" applyProtection="0"/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7" fillId="15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9" fillId="1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71" fontId="19" fillId="0" borderId="4"/>
    <xf numFmtId="171" fontId="19" fillId="0" borderId="4"/>
    <xf numFmtId="171" fontId="19" fillId="0" borderId="4"/>
    <xf numFmtId="171" fontId="19" fillId="0" borderId="4"/>
    <xf numFmtId="172" fontId="36" fillId="0" borderId="4" applyFont="0" applyFill="0" applyBorder="0" applyAlignment="0" applyProtection="0">
      <alignment horizontal="right"/>
    </xf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22" borderId="0" applyNumberFormat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9" fillId="0" borderId="0" applyNumberFormat="0" applyFill="0" applyBorder="0" applyAlignment="0" applyProtection="0">
      <protection locked="0"/>
    </xf>
    <xf numFmtId="0" fontId="40" fillId="0" borderId="0" applyNumberFormat="0" applyFill="0" applyBorder="0" applyAlignment="0" applyProtection="0">
      <alignment horizontal="center"/>
      <protection locked="0"/>
    </xf>
    <xf numFmtId="0" fontId="41" fillId="0" borderId="0" applyNumberFormat="0" applyProtection="0">
      <alignment wrapText="1"/>
      <protection locked="0"/>
    </xf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0" fillId="0" borderId="0"/>
    <xf numFmtId="3" fontId="42" fillId="0" borderId="0"/>
    <xf numFmtId="173" fontId="43" fillId="0" borderId="0" applyFont="0" applyFill="0" applyBorder="0" applyAlignment="0" applyProtection="0"/>
    <xf numFmtId="0" fontId="38" fillId="0" borderId="0" applyFont="0" applyFill="0" applyBorder="0" applyAlignment="0" applyProtection="0"/>
    <xf numFmtId="174" fontId="43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44" fillId="23" borderId="5" applyNumberFormat="0" applyAlignment="0" applyProtection="0"/>
    <xf numFmtId="0" fontId="44" fillId="23" borderId="5" applyNumberFormat="0" applyAlignment="0" applyProtection="0"/>
    <xf numFmtId="0" fontId="45" fillId="6" borderId="0" applyNumberFormat="0" applyBorder="0" applyAlignment="0" applyProtection="0"/>
    <xf numFmtId="0" fontId="46" fillId="23" borderId="6" applyNumberFormat="0" applyAlignment="0" applyProtection="0"/>
    <xf numFmtId="0" fontId="46" fillId="23" borderId="6" applyNumberFormat="0" applyAlignment="0" applyProtection="0"/>
    <xf numFmtId="0" fontId="46" fillId="23" borderId="6" applyNumberFormat="0" applyAlignment="0" applyProtection="0"/>
    <xf numFmtId="0" fontId="47" fillId="23" borderId="6" applyNumberFormat="0" applyAlignment="0" applyProtection="0"/>
    <xf numFmtId="0" fontId="48" fillId="24" borderId="0"/>
    <xf numFmtId="0" fontId="32" fillId="0" borderId="0"/>
    <xf numFmtId="0" fontId="31" fillId="0" borderId="0"/>
    <xf numFmtId="0" fontId="30" fillId="0" borderId="0"/>
    <xf numFmtId="0" fontId="35" fillId="0" borderId="0"/>
    <xf numFmtId="0" fontId="17" fillId="0" borderId="0"/>
    <xf numFmtId="0" fontId="33" fillId="0" borderId="0"/>
    <xf numFmtId="0" fontId="43" fillId="0" borderId="0"/>
    <xf numFmtId="0" fontId="49" fillId="0" borderId="0"/>
    <xf numFmtId="0" fontId="50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167" fontId="50" fillId="0" borderId="0">
      <alignment vertical="center"/>
    </xf>
    <xf numFmtId="167" fontId="51" fillId="0" borderId="0">
      <alignment vertical="center"/>
    </xf>
    <xf numFmtId="0" fontId="37" fillId="0" borderId="0"/>
    <xf numFmtId="0" fontId="49" fillId="0" borderId="0"/>
    <xf numFmtId="0" fontId="43" fillId="0" borderId="0"/>
    <xf numFmtId="0" fontId="52" fillId="0" borderId="0"/>
    <xf numFmtId="0" fontId="17" fillId="0" borderId="0"/>
    <xf numFmtId="0" fontId="49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167" fontId="53" fillId="0" borderId="0"/>
    <xf numFmtId="167" fontId="54" fillId="0" borderId="0"/>
    <xf numFmtId="0" fontId="55" fillId="0" borderId="0"/>
    <xf numFmtId="0" fontId="49" fillId="0" borderId="0"/>
    <xf numFmtId="0" fontId="55" fillId="0" borderId="0"/>
    <xf numFmtId="0" fontId="49" fillId="0" borderId="0"/>
    <xf numFmtId="167" fontId="55" fillId="0" borderId="0"/>
    <xf numFmtId="167" fontId="49" fillId="0" borderId="0"/>
    <xf numFmtId="0" fontId="43" fillId="0" borderId="0"/>
    <xf numFmtId="0" fontId="38" fillId="0" borderId="0"/>
    <xf numFmtId="0" fontId="56" fillId="0" borderId="0"/>
    <xf numFmtId="0" fontId="3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167" fontId="57" fillId="0" borderId="0"/>
    <xf numFmtId="167" fontId="58" fillId="0" borderId="0"/>
    <xf numFmtId="0" fontId="37" fillId="0" borderId="0"/>
    <xf numFmtId="0" fontId="49" fillId="0" borderId="0"/>
    <xf numFmtId="0" fontId="37" fillId="0" borderId="0"/>
    <xf numFmtId="0" fontId="49" fillId="0" borderId="0"/>
    <xf numFmtId="167" fontId="37" fillId="0" borderId="0"/>
    <xf numFmtId="167" fontId="49" fillId="0" borderId="0"/>
    <xf numFmtId="0" fontId="56" fillId="0" borderId="0"/>
    <xf numFmtId="0" fontId="38" fillId="0" borderId="0"/>
    <xf numFmtId="0" fontId="56" fillId="0" borderId="0"/>
    <xf numFmtId="0" fontId="38" fillId="0" borderId="0"/>
    <xf numFmtId="167" fontId="56" fillId="0" borderId="0"/>
    <xf numFmtId="167" fontId="38" fillId="0" borderId="0"/>
    <xf numFmtId="0" fontId="37" fillId="0" borderId="0"/>
    <xf numFmtId="0" fontId="49" fillId="0" borderId="0"/>
    <xf numFmtId="0" fontId="37" fillId="0" borderId="0"/>
    <xf numFmtId="0" fontId="49" fillId="0" borderId="0"/>
    <xf numFmtId="0" fontId="43" fillId="0" borderId="0"/>
    <xf numFmtId="0" fontId="49" fillId="0" borderId="0"/>
    <xf numFmtId="167" fontId="37" fillId="0" borderId="0"/>
    <xf numFmtId="167" fontId="49" fillId="0" borderId="0"/>
    <xf numFmtId="0" fontId="37" fillId="0" borderId="0"/>
    <xf numFmtId="0" fontId="49" fillId="0" borderId="0"/>
    <xf numFmtId="0" fontId="43" fillId="0" borderId="0"/>
    <xf numFmtId="0" fontId="49" fillId="0" borderId="0"/>
    <xf numFmtId="0" fontId="56" fillId="0" borderId="0"/>
    <xf numFmtId="0" fontId="38" fillId="0" borderId="0"/>
    <xf numFmtId="0" fontId="56" fillId="0" borderId="0"/>
    <xf numFmtId="0" fontId="38" fillId="0" borderId="0"/>
    <xf numFmtId="167" fontId="56" fillId="0" borderId="0"/>
    <xf numFmtId="167" fontId="38" fillId="0" borderId="0"/>
    <xf numFmtId="0" fontId="37" fillId="0" borderId="0"/>
    <xf numFmtId="0" fontId="49" fillId="0" borderId="0"/>
    <xf numFmtId="0" fontId="43" fillId="0" borderId="0"/>
    <xf numFmtId="0" fontId="49" fillId="0" borderId="0"/>
    <xf numFmtId="167" fontId="37" fillId="0" borderId="0"/>
    <xf numFmtId="167" fontId="49" fillId="0" borderId="0"/>
    <xf numFmtId="0" fontId="59" fillId="0" borderId="0"/>
    <xf numFmtId="0" fontId="60" fillId="0" borderId="0"/>
    <xf numFmtId="0" fontId="61" fillId="0" borderId="0"/>
    <xf numFmtId="0" fontId="60" fillId="0" borderId="0"/>
    <xf numFmtId="0" fontId="43" fillId="0" borderId="0"/>
    <xf numFmtId="0" fontId="49" fillId="0" borderId="0"/>
    <xf numFmtId="0" fontId="37" fillId="0" borderId="0"/>
    <xf numFmtId="0" fontId="38" fillId="0" borderId="0"/>
    <xf numFmtId="0" fontId="37" fillId="0" borderId="0"/>
    <xf numFmtId="0" fontId="49" fillId="0" borderId="0"/>
    <xf numFmtId="0" fontId="37" fillId="0" borderId="0"/>
    <xf numFmtId="175" fontId="16" fillId="0" borderId="0" applyFill="0" applyBorder="0" applyAlignment="0"/>
    <xf numFmtId="0" fontId="47" fillId="23" borderId="6" applyNumberFormat="0" applyAlignment="0" applyProtection="0"/>
    <xf numFmtId="0" fontId="62" fillId="0" borderId="0"/>
    <xf numFmtId="0" fontId="63" fillId="25" borderId="7" applyNumberFormat="0" applyAlignment="0" applyProtection="0"/>
    <xf numFmtId="0" fontId="64" fillId="0" borderId="0" applyNumberFormat="0" applyFill="0" applyBorder="0" applyProtection="0">
      <alignment horizontal="right"/>
    </xf>
    <xf numFmtId="0" fontId="8" fillId="0" borderId="0" applyFont="0" applyFill="0" applyBorder="0" applyAlignment="0" applyProtection="0">
      <alignment horizontal="right"/>
    </xf>
    <xf numFmtId="176" fontId="8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7" fontId="6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0" fontId="8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48" fillId="0" borderId="0"/>
    <xf numFmtId="0" fontId="8" fillId="0" borderId="0" applyFont="0" applyFill="0" applyBorder="0" applyAlignment="0" applyProtection="0"/>
    <xf numFmtId="0" fontId="66" fillId="0" borderId="0" applyNumberFormat="0" applyAlignment="0">
      <alignment horizontal="left"/>
    </xf>
    <xf numFmtId="0" fontId="18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0" fontId="8" fillId="0" borderId="0" applyFont="0" applyFill="0" applyBorder="0" applyAlignment="0" applyProtection="0">
      <alignment horizontal="right"/>
    </xf>
    <xf numFmtId="0" fontId="67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0" fontId="6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8" fillId="0" borderId="0"/>
    <xf numFmtId="0" fontId="45" fillId="6" borderId="0" applyNumberFormat="0" applyBorder="0" applyAlignment="0" applyProtection="0"/>
    <xf numFmtId="179" fontId="69" fillId="0" borderId="0">
      <protection locked="0"/>
    </xf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80" fontId="68" fillId="0" borderId="0">
      <protection locked="0"/>
    </xf>
    <xf numFmtId="181" fontId="10" fillId="0" borderId="0" applyFont="0" applyFill="0" applyBorder="0" applyAlignment="0" applyProtection="0"/>
    <xf numFmtId="0" fontId="8" fillId="0" borderId="8" applyNumberFormat="0" applyFont="0" applyFill="0" applyAlignment="0" applyProtection="0"/>
    <xf numFmtId="0" fontId="70" fillId="0" borderId="0" applyNumberFormat="0" applyFill="0" applyBorder="0" applyProtection="0">
      <alignment horizontal="left"/>
    </xf>
    <xf numFmtId="0" fontId="71" fillId="10" borderId="6" applyNumberFormat="0" applyAlignment="0" applyProtection="0"/>
    <xf numFmtId="0" fontId="71" fillId="10" borderId="6" applyNumberFormat="0" applyAlignment="0" applyProtection="0"/>
    <xf numFmtId="0" fontId="71" fillId="10" borderId="6" applyNumberFormat="0" applyAlignment="0" applyProtection="0"/>
    <xf numFmtId="0" fontId="72" fillId="0" borderId="0" applyNumberFormat="0" applyAlignment="0">
      <alignment horizontal="left"/>
    </xf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Protection="0">
      <alignment horizontal="right"/>
    </xf>
    <xf numFmtId="167" fontId="16" fillId="0" borderId="0" applyFont="0" applyFill="0" applyBorder="0" applyAlignment="0" applyProtection="0"/>
    <xf numFmtId="0" fontId="76" fillId="0" borderId="0" applyNumberFormat="0" applyFill="0" applyBorder="0" applyAlignment="0" applyProtection="0"/>
    <xf numFmtId="182" fontId="77" fillId="0" borderId="0" applyFill="0" applyBorder="0">
      <alignment horizontal="right" vertical="top"/>
    </xf>
    <xf numFmtId="0" fontId="78" fillId="26" borderId="0">
      <alignment horizontal="left" indent="1"/>
    </xf>
    <xf numFmtId="0" fontId="79" fillId="0" borderId="10">
      <alignment horizontal="left"/>
    </xf>
    <xf numFmtId="0" fontId="80" fillId="0" borderId="0">
      <alignment horizontal="left" indent="1"/>
    </xf>
    <xf numFmtId="183" fontId="81" fillId="0" borderId="0">
      <protection locked="0"/>
    </xf>
    <xf numFmtId="0" fontId="82" fillId="0" borderId="0" applyFill="0" applyBorder="0" applyProtection="0">
      <alignment horizontal="left"/>
    </xf>
    <xf numFmtId="0" fontId="83" fillId="0" borderId="0" applyNumberFormat="0" applyFill="0" applyBorder="0" applyProtection="0">
      <alignment horizontal="right"/>
    </xf>
    <xf numFmtId="0" fontId="76" fillId="0" borderId="0" applyNumberFormat="0" applyFill="0" applyBorder="0" applyAlignment="0" applyProtection="0"/>
    <xf numFmtId="0" fontId="84" fillId="7" borderId="0" applyNumberFormat="0" applyBorder="0" applyAlignment="0" applyProtection="0"/>
    <xf numFmtId="0" fontId="84" fillId="7" borderId="0" applyNumberFormat="0" applyBorder="0" applyAlignment="0" applyProtection="0"/>
    <xf numFmtId="38" fontId="85" fillId="2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7" fillId="0" borderId="0" applyBorder="0">
      <alignment horizontal="left"/>
    </xf>
    <xf numFmtId="0" fontId="8" fillId="0" borderId="0" applyFont="0" applyFill="0" applyBorder="0" applyAlignment="0" applyProtection="0">
      <alignment horizontal="right"/>
    </xf>
    <xf numFmtId="0" fontId="88" fillId="0" borderId="0" applyProtection="0">
      <alignment horizontal="right"/>
    </xf>
    <xf numFmtId="0" fontId="89" fillId="0" borderId="11" applyNumberFormat="0" applyAlignment="0" applyProtection="0">
      <alignment horizontal="left" vertical="center"/>
    </xf>
    <xf numFmtId="0" fontId="89" fillId="0" borderId="1">
      <alignment horizontal="left" vertical="center"/>
    </xf>
    <xf numFmtId="0" fontId="90" fillId="0" borderId="12" applyNumberFormat="0" applyFill="0" applyAlignment="0" applyProtection="0"/>
    <xf numFmtId="0" fontId="91" fillId="0" borderId="0" applyProtection="0">
      <alignment horizontal="left"/>
    </xf>
    <xf numFmtId="0" fontId="92" fillId="0" borderId="0" applyProtection="0">
      <alignment horizontal="left"/>
    </xf>
    <xf numFmtId="0" fontId="93" fillId="0" borderId="0" applyNumberFormat="0" applyFill="0" applyBorder="0" applyAlignment="0" applyProtection="0"/>
    <xf numFmtId="184" fontId="10" fillId="0" borderId="0">
      <protection locked="0"/>
    </xf>
    <xf numFmtId="184" fontId="10" fillId="0" borderId="0"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10" borderId="6" applyNumberFormat="0" applyAlignment="0" applyProtection="0"/>
    <xf numFmtId="10" fontId="85" fillId="28" borderId="13" applyNumberFormat="0" applyBorder="0" applyAlignment="0" applyProtection="0"/>
    <xf numFmtId="0" fontId="95" fillId="10" borderId="6" applyNumberFormat="0" applyAlignment="0" applyProtection="0"/>
    <xf numFmtId="0" fontId="96" fillId="3" borderId="2" applyNumberFormat="0" applyAlignment="0" applyProtection="0"/>
    <xf numFmtId="0" fontId="95" fillId="10" borderId="6" applyNumberFormat="0" applyAlignment="0" applyProtection="0"/>
    <xf numFmtId="0" fontId="95" fillId="10" borderId="6" applyNumberFormat="0" applyAlignment="0" applyProtection="0"/>
    <xf numFmtId="0" fontId="95" fillId="10" borderId="6" applyNumberFormat="0" applyAlignment="0" applyProtection="0"/>
    <xf numFmtId="0" fontId="97" fillId="0" borderId="0" applyNumberFormat="0" applyFill="0" applyBorder="0" applyProtection="0">
      <alignment horizontal="left"/>
    </xf>
    <xf numFmtId="0" fontId="98" fillId="0" borderId="14" applyNumberFormat="0" applyFill="0" applyAlignment="0" applyProtection="0"/>
    <xf numFmtId="0" fontId="63" fillId="25" borderId="7" applyNumberFormat="0" applyAlignment="0" applyProtection="0"/>
    <xf numFmtId="0" fontId="98" fillId="0" borderId="14" applyNumberFormat="0" applyFill="0" applyAlignment="0" applyProtection="0"/>
    <xf numFmtId="0" fontId="10" fillId="29" borderId="15">
      <alignment horizontal="left" indent="1"/>
    </xf>
    <xf numFmtId="0" fontId="10" fillId="30" borderId="16" applyNumberFormat="0" applyFont="0" applyAlignment="0" applyProtection="0"/>
    <xf numFmtId="0" fontId="10" fillId="30" borderId="16" applyNumberFormat="0" applyFont="0" applyAlignment="0" applyProtection="0"/>
    <xf numFmtId="0" fontId="10" fillId="30" borderId="16" applyNumberFormat="0" applyFont="0" applyAlignment="0" applyProtection="0"/>
    <xf numFmtId="38" fontId="20" fillId="0" borderId="0" applyFont="0" applyFill="0" applyBorder="0" applyAlignment="0" applyProtection="0"/>
    <xf numFmtId="40" fontId="20" fillId="0" borderId="0" applyFont="0" applyFill="0" applyBorder="0" applyAlignment="0" applyProtection="0"/>
    <xf numFmtId="0" fontId="99" fillId="0" borderId="17"/>
    <xf numFmtId="185" fontId="81" fillId="0" borderId="0" applyFont="0" applyFill="0" applyBorder="0" applyAlignment="0" applyProtection="0"/>
    <xf numFmtId="186" fontId="81" fillId="0" borderId="0" applyFont="0" applyFill="0" applyBorder="0" applyAlignment="0" applyProtection="0"/>
    <xf numFmtId="187" fontId="69" fillId="0" borderId="0" applyFont="0" applyFill="0" applyBorder="0" applyAlignment="0" applyProtection="0"/>
    <xf numFmtId="188" fontId="10" fillId="0" borderId="0" applyFont="0" applyFill="0" applyBorder="0" applyAlignment="0" applyProtection="0"/>
    <xf numFmtId="189" fontId="68" fillId="0" borderId="0" applyFont="0" applyFill="0" applyBorder="0" applyAlignment="0" applyProtection="0"/>
    <xf numFmtId="164" fontId="100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0" fontId="8" fillId="0" borderId="0" applyFont="0" applyFill="0" applyBorder="0" applyAlignment="0" applyProtection="0">
      <alignment horizontal="right"/>
    </xf>
    <xf numFmtId="0" fontId="101" fillId="31" borderId="0" applyNumberFormat="0" applyBorder="0" applyAlignment="0" applyProtection="0"/>
    <xf numFmtId="37" fontId="102" fillId="0" borderId="0"/>
    <xf numFmtId="0" fontId="10" fillId="0" borderId="0"/>
    <xf numFmtId="190" fontId="10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" fillId="0" borderId="0"/>
    <xf numFmtId="0" fontId="65" fillId="0" borderId="0" applyBorder="0"/>
    <xf numFmtId="0" fontId="10" fillId="0" borderId="0"/>
    <xf numFmtId="0" fontId="1" fillId="0" borderId="0"/>
    <xf numFmtId="167" fontId="65" fillId="0" borderId="0" applyBorder="0"/>
    <xf numFmtId="0" fontId="10" fillId="0" borderId="0"/>
    <xf numFmtId="167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65" fillId="0" borderId="0" applyBorder="0"/>
    <xf numFmtId="0" fontId="65" fillId="0" borderId="0" applyBorder="0"/>
    <xf numFmtId="0" fontId="10" fillId="0" borderId="0"/>
    <xf numFmtId="0" fontId="10" fillId="0" borderId="0"/>
    <xf numFmtId="0" fontId="10" fillId="0" borderId="0"/>
    <xf numFmtId="0" fontId="10" fillId="0" borderId="0"/>
    <xf numFmtId="191" fontId="104" fillId="0" borderId="0" applyFont="0" applyFill="0" applyBorder="0" applyAlignment="0" applyProtection="0">
      <alignment horizontal="centerContinuous"/>
    </xf>
    <xf numFmtId="0" fontId="105" fillId="0" borderId="0"/>
    <xf numFmtId="0" fontId="10" fillId="30" borderId="16" applyNumberFormat="0" applyFont="0" applyAlignment="0" applyProtection="0"/>
    <xf numFmtId="0" fontId="10" fillId="30" borderId="16" applyNumberFormat="0" applyFont="0" applyAlignment="0" applyProtection="0"/>
    <xf numFmtId="0" fontId="10" fillId="30" borderId="16" applyNumberFormat="0" applyFont="0" applyAlignment="0" applyProtection="0"/>
    <xf numFmtId="0" fontId="101" fillId="31" borderId="0" applyNumberFormat="0" applyBorder="0" applyAlignment="0" applyProtection="0"/>
    <xf numFmtId="3" fontId="106" fillId="24" borderId="18"/>
    <xf numFmtId="192" fontId="106" fillId="24" borderId="18"/>
    <xf numFmtId="0" fontId="70" fillId="0" borderId="0" applyNumberFormat="0" applyFill="0" applyBorder="0" applyProtection="0">
      <alignment horizontal="left"/>
    </xf>
    <xf numFmtId="0" fontId="107" fillId="23" borderId="5" applyNumberFormat="0" applyAlignment="0" applyProtection="0"/>
    <xf numFmtId="0" fontId="108" fillId="4" borderId="3" applyNumberFormat="0" applyAlignment="0" applyProtection="0"/>
    <xf numFmtId="0" fontId="90" fillId="0" borderId="12" applyNumberFormat="0" applyFill="0" applyAlignment="0" applyProtection="0"/>
    <xf numFmtId="0" fontId="109" fillId="0" borderId="19" applyNumberFormat="0" applyFill="0" applyAlignment="0" applyProtection="0"/>
    <xf numFmtId="0" fontId="93" fillId="0" borderId="20" applyNumberFormat="0" applyFill="0" applyAlignment="0" applyProtection="0"/>
    <xf numFmtId="0" fontId="93" fillId="0" borderId="0" applyNumberFormat="0" applyFill="0" applyBorder="0" applyAlignment="0" applyProtection="0"/>
    <xf numFmtId="1" fontId="110" fillId="0" borderId="0" applyProtection="0">
      <alignment horizontal="right" vertical="center"/>
    </xf>
    <xf numFmtId="10" fontId="10" fillId="0" borderId="0" applyFont="0" applyFill="0" applyBorder="0" applyAlignment="0" applyProtection="0"/>
    <xf numFmtId="168" fontId="106" fillId="24" borderId="18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67" fillId="0" borderId="0" applyFont="0" applyFill="0" applyBorder="0" applyAlignment="0" applyProtection="0"/>
    <xf numFmtId="9" fontId="20" fillId="0" borderId="21" applyNumberFormat="0" applyBorder="0"/>
    <xf numFmtId="0" fontId="111" fillId="0" borderId="0" applyNumberFormat="0" applyFill="0" applyBorder="0" applyProtection="0">
      <alignment horizontal="right"/>
    </xf>
    <xf numFmtId="4" fontId="112" fillId="0" borderId="0" applyFont="0" applyFill="0" applyBorder="0" applyProtection="0">
      <alignment horizontal="right"/>
    </xf>
    <xf numFmtId="0" fontId="20" fillId="0" borderId="0" applyNumberFormat="0" applyFont="0" applyFill="0" applyBorder="0" applyAlignment="0" applyProtection="0">
      <alignment horizontal="left"/>
    </xf>
    <xf numFmtId="15" fontId="20" fillId="0" borderId="0" applyFont="0" applyFill="0" applyBorder="0" applyAlignment="0" applyProtection="0"/>
    <xf numFmtId="4" fontId="20" fillId="0" borderId="0" applyFont="0" applyFill="0" applyBorder="0" applyAlignment="0" applyProtection="0"/>
    <xf numFmtId="0" fontId="113" fillId="0" borderId="17">
      <alignment horizontal="center"/>
    </xf>
    <xf numFmtId="3" fontId="20" fillId="0" borderId="0" applyFont="0" applyFill="0" applyBorder="0" applyAlignment="0" applyProtection="0"/>
    <xf numFmtId="0" fontId="20" fillId="32" borderId="0" applyNumberFormat="0" applyFont="0" applyBorder="0" applyAlignment="0" applyProtection="0"/>
    <xf numFmtId="0" fontId="78" fillId="26" borderId="0">
      <alignment horizontal="right" indent="1"/>
    </xf>
    <xf numFmtId="0" fontId="78" fillId="26" borderId="0">
      <alignment horizontal="left" indent="1"/>
    </xf>
    <xf numFmtId="14" fontId="114" fillId="0" borderId="0" applyNumberFormat="0" applyFill="0" applyBorder="0" applyAlignment="0" applyProtection="0">
      <alignment horizontal="left"/>
    </xf>
    <xf numFmtId="0" fontId="115" fillId="0" borderId="22">
      <alignment vertical="center"/>
    </xf>
    <xf numFmtId="0" fontId="116" fillId="6" borderId="0" applyNumberFormat="0" applyBorder="0" applyAlignment="0" applyProtection="0"/>
    <xf numFmtId="0" fontId="116" fillId="6" borderId="0" applyNumberFormat="0" applyBorder="0" applyAlignment="0" applyProtection="0"/>
    <xf numFmtId="0" fontId="116" fillId="6" borderId="0" applyNumberFormat="0" applyBorder="0" applyAlignment="0" applyProtection="0"/>
    <xf numFmtId="193" fontId="69" fillId="0" borderId="0" applyFont="0" applyFill="0" applyBorder="0" applyAlignment="0" applyProtection="0"/>
    <xf numFmtId="194" fontId="6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 applyFont="0" applyFill="0" applyBorder="0" applyAlignment="0" applyProtection="0"/>
    <xf numFmtId="0" fontId="99" fillId="0" borderId="0"/>
    <xf numFmtId="40" fontId="117" fillId="0" borderId="0" applyBorder="0">
      <alignment horizontal="right"/>
    </xf>
    <xf numFmtId="0" fontId="87" fillId="0" borderId="0"/>
    <xf numFmtId="0" fontId="118" fillId="0" borderId="0" applyBorder="0" applyProtection="0">
      <alignment vertical="center"/>
    </xf>
    <xf numFmtId="0" fontId="118" fillId="0" borderId="23" applyBorder="0" applyProtection="0">
      <alignment horizontal="right" vertical="center"/>
    </xf>
    <xf numFmtId="0" fontId="119" fillId="33" borderId="0" applyBorder="0" applyProtection="0">
      <alignment horizontal="centerContinuous" vertical="center"/>
    </xf>
    <xf numFmtId="0" fontId="119" fillId="34" borderId="23" applyBorder="0" applyProtection="0">
      <alignment horizontal="centerContinuous" vertical="center"/>
    </xf>
    <xf numFmtId="0" fontId="120" fillId="0" borderId="0"/>
    <xf numFmtId="0" fontId="105" fillId="0" borderId="0"/>
    <xf numFmtId="0" fontId="121" fillId="0" borderId="0" applyFill="0" applyBorder="0" applyProtection="0">
      <alignment horizontal="left"/>
    </xf>
    <xf numFmtId="0" fontId="82" fillId="0" borderId="24" applyFill="0" applyBorder="0" applyProtection="0">
      <alignment horizontal="left" vertical="top"/>
    </xf>
    <xf numFmtId="0" fontId="122" fillId="0" borderId="0">
      <alignment horizontal="centerContinuous"/>
    </xf>
    <xf numFmtId="0" fontId="123" fillId="0" borderId="0"/>
    <xf numFmtId="0" fontId="124" fillId="0" borderId="0"/>
    <xf numFmtId="0" fontId="97" fillId="0" borderId="0" applyNumberFormat="0" applyFill="0" applyBorder="0" applyProtection="0">
      <alignment horizontal="left"/>
    </xf>
    <xf numFmtId="0" fontId="10" fillId="29" borderId="0">
      <alignment horizontal="left" vertical="center" indent="1"/>
    </xf>
    <xf numFmtId="0" fontId="10" fillId="29" borderId="0">
      <alignment horizontal="right" vertical="center" indent="3"/>
    </xf>
    <xf numFmtId="0" fontId="10" fillId="29" borderId="0">
      <alignment horizontal="left" vertical="center" indent="1"/>
    </xf>
    <xf numFmtId="0" fontId="125" fillId="0" borderId="0" applyNumberFormat="0" applyFill="0" applyBorder="0" applyAlignment="0" applyProtection="0"/>
    <xf numFmtId="184" fontId="10" fillId="0" borderId="25">
      <protection locked="0"/>
    </xf>
    <xf numFmtId="0" fontId="10" fillId="0" borderId="9" applyNumberFormat="0" applyFill="0" applyAlignment="0" applyProtection="0"/>
    <xf numFmtId="0" fontId="125" fillId="0" borderId="0" applyNumberFormat="0" applyFill="0" applyBorder="0" applyAlignment="0" applyProtection="0"/>
    <xf numFmtId="0" fontId="126" fillId="0" borderId="12" applyNumberFormat="0" applyFill="0" applyAlignment="0" applyProtection="0"/>
    <xf numFmtId="0" fontId="126" fillId="0" borderId="12" applyNumberFormat="0" applyFill="0" applyAlignment="0" applyProtection="0"/>
    <xf numFmtId="0" fontId="126" fillId="0" borderId="12" applyNumberFormat="0" applyFill="0" applyAlignment="0" applyProtection="0"/>
    <xf numFmtId="0" fontId="127" fillId="0" borderId="19" applyNumberFormat="0" applyFill="0" applyAlignment="0" applyProtection="0"/>
    <xf numFmtId="0" fontId="127" fillId="0" borderId="19" applyNumberFormat="0" applyFill="0" applyAlignment="0" applyProtection="0"/>
    <xf numFmtId="0" fontId="127" fillId="0" borderId="19" applyNumberFormat="0" applyFill="0" applyAlignment="0" applyProtection="0"/>
    <xf numFmtId="0" fontId="128" fillId="0" borderId="20" applyNumberFormat="0" applyFill="0" applyAlignment="0" applyProtection="0"/>
    <xf numFmtId="0" fontId="128" fillId="0" borderId="20" applyNumberFormat="0" applyFill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9" fillId="0" borderId="0">
      <alignment horizontal="fill"/>
    </xf>
    <xf numFmtId="0" fontId="107" fillId="23" borderId="5" applyNumberFormat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22" borderId="0" applyNumberFormat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14" applyNumberFormat="0" applyFill="0" applyAlignment="0" applyProtection="0"/>
    <xf numFmtId="0" fontId="132" fillId="0" borderId="14" applyNumberFormat="0" applyFill="0" applyAlignment="0" applyProtection="0"/>
    <xf numFmtId="0" fontId="132" fillId="0" borderId="14" applyNumberFormat="0" applyFill="0" applyAlignment="0" applyProtection="0"/>
    <xf numFmtId="0" fontId="133" fillId="35" borderId="26" applyNumberFormat="0" applyAlignment="0" applyProtection="0"/>
    <xf numFmtId="0" fontId="134" fillId="0" borderId="0" applyNumberFormat="0" applyFill="0" applyBorder="0" applyProtection="0">
      <alignment horizontal="right"/>
    </xf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195" fontId="136" fillId="0" borderId="0" applyFont="0" applyFill="0" applyBorder="0" applyProtection="0">
      <alignment horizontal="right" vertical="top" shrinkToFit="1"/>
    </xf>
    <xf numFmtId="196" fontId="41" fillId="0" borderId="0" applyFont="0" applyFill="0" applyBorder="0" applyProtection="0">
      <alignment horizontal="right" vertical="top" shrinkToFit="1"/>
    </xf>
    <xf numFmtId="197" fontId="41" fillId="0" borderId="0" applyFont="0" applyFill="0" applyBorder="0" applyProtection="0">
      <alignment horizontal="right" vertical="top" shrinkToFit="1"/>
    </xf>
    <xf numFmtId="198" fontId="41" fillId="0" borderId="0" applyFont="0" applyFill="0" applyBorder="0" applyProtection="0">
      <alignment horizontal="right" vertical="top" shrinkToFit="1"/>
    </xf>
    <xf numFmtId="199" fontId="41" fillId="0" borderId="0" applyFont="0" applyFill="0" applyBorder="0" applyProtection="0">
      <alignment horizontal="right" vertical="top" shrinkToFit="1"/>
    </xf>
    <xf numFmtId="200" fontId="137" fillId="0" borderId="23" applyBorder="0" applyProtection="0">
      <alignment horizontal="right"/>
    </xf>
    <xf numFmtId="0" fontId="138" fillId="25" borderId="7" applyNumberFormat="0" applyAlignment="0" applyProtection="0"/>
    <xf numFmtId="0" fontId="138" fillId="25" borderId="7" applyNumberFormat="0" applyAlignment="0" applyProtection="0"/>
    <xf numFmtId="0" fontId="138" fillId="25" borderId="7" applyNumberFormat="0" applyAlignment="0" applyProtection="0"/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39" fillId="0" borderId="0" applyNumberFormat="0" applyFill="0" applyBorder="0" applyAlignment="0" applyProtection="0">
      <alignment vertical="center"/>
    </xf>
    <xf numFmtId="0" fontId="140" fillId="23" borderId="6" applyNumberFormat="0" applyAlignment="0" applyProtection="0">
      <alignment vertical="center"/>
    </xf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6" borderId="0" applyNumberFormat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top"/>
      <protection locked="0"/>
    </xf>
    <xf numFmtId="40" fontId="145" fillId="0" borderId="0" applyFont="0" applyFill="0" applyBorder="0" applyAlignment="0" applyProtection="0"/>
    <xf numFmtId="38" fontId="145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30" borderId="16" applyNumberFormat="0" applyFont="0" applyAlignment="0" applyProtection="0">
      <alignment vertical="center"/>
    </xf>
    <xf numFmtId="0" fontId="145" fillId="0" borderId="0" applyFont="0" applyFill="0" applyBorder="0" applyAlignment="0" applyProtection="0"/>
    <xf numFmtId="0" fontId="145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201" fontId="146" fillId="0" borderId="27" applyFont="0" applyFill="0" applyBorder="0" applyAlignment="0" applyProtection="0"/>
    <xf numFmtId="202" fontId="146" fillId="0" borderId="0"/>
    <xf numFmtId="0" fontId="147" fillId="31" borderId="0" applyNumberFormat="0" applyBorder="0" applyAlignment="0" applyProtection="0">
      <alignment vertical="center"/>
    </xf>
    <xf numFmtId="0" fontId="148" fillId="0" borderId="0"/>
    <xf numFmtId="0" fontId="10" fillId="0" borderId="0" applyNumberFormat="0" applyFill="0" applyBorder="0" applyAlignment="0" applyProtection="0">
      <alignment vertical="center"/>
    </xf>
    <xf numFmtId="0" fontId="10" fillId="25" borderId="7" applyNumberFormat="0" applyAlignment="0" applyProtection="0">
      <alignment vertical="center"/>
    </xf>
    <xf numFmtId="41" fontId="149" fillId="0" borderId="0" applyFont="0" applyFill="0" applyBorder="0" applyAlignment="0" applyProtection="0">
      <alignment vertical="center"/>
    </xf>
    <xf numFmtId="173" fontId="16" fillId="0" borderId="0" applyFont="0" applyFill="0" applyBorder="0" applyAlignment="0" applyProtection="0"/>
    <xf numFmtId="43" fontId="68" fillId="0" borderId="0" applyFont="0" applyFill="0" applyBorder="0" applyAlignment="0" applyProtection="0"/>
    <xf numFmtId="0" fontId="10" fillId="0" borderId="0"/>
    <xf numFmtId="0" fontId="10" fillId="0" borderId="0" applyFont="0" applyFill="0" applyBorder="0" applyAlignment="0" applyProtection="0"/>
    <xf numFmtId="0" fontId="10" fillId="0" borderId="14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203" fontId="68" fillId="0" borderId="0" applyFont="0" applyFill="0" applyBorder="0" applyProtection="0">
      <alignment horizontal="right"/>
    </xf>
    <xf numFmtId="0" fontId="10" fillId="10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14" fontId="150" fillId="0" borderId="0" applyNumberFormat="0"/>
    <xf numFmtId="0" fontId="16" fillId="0" borderId="0"/>
    <xf numFmtId="0" fontId="10" fillId="23" borderId="5" applyNumberFormat="0" applyAlignment="0" applyProtection="0">
      <alignment vertical="center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04" fontId="146" fillId="0" borderId="25"/>
    <xf numFmtId="205" fontId="146" fillId="0" borderId="0"/>
    <xf numFmtId="204" fontId="146" fillId="0" borderId="0"/>
    <xf numFmtId="0" fontId="16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69" fillId="0" borderId="13">
      <alignment horizont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" fontId="16" fillId="0" borderId="0"/>
    <xf numFmtId="165" fontId="10" fillId="0" borderId="0" applyFont="0" applyFill="0" applyBorder="0" applyAlignment="0" applyProtection="0"/>
    <xf numFmtId="0" fontId="151" fillId="0" borderId="0"/>
    <xf numFmtId="0" fontId="151" fillId="0" borderId="0"/>
    <xf numFmtId="0" fontId="151" fillId="0" borderId="0"/>
    <xf numFmtId="0" fontId="151" fillId="0" borderId="0"/>
    <xf numFmtId="0" fontId="151" fillId="0" borderId="0"/>
    <xf numFmtId="0" fontId="151" fillId="0" borderId="0"/>
    <xf numFmtId="0" fontId="151" fillId="0" borderId="0"/>
    <xf numFmtId="0" fontId="151" fillId="0" borderId="0"/>
    <xf numFmtId="0" fontId="151" fillId="0" borderId="0"/>
    <xf numFmtId="0" fontId="151" fillId="0" borderId="0"/>
    <xf numFmtId="0" fontId="151" fillId="0" borderId="0"/>
    <xf numFmtId="0" fontId="152" fillId="0" borderId="0" applyFont="0" applyFill="0" applyBorder="0" applyAlignment="0" applyProtection="0"/>
    <xf numFmtId="0" fontId="152" fillId="0" borderId="0" applyFont="0" applyFill="0" applyBorder="0" applyAlignment="0" applyProtection="0"/>
    <xf numFmtId="0" fontId="152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0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" fillId="0" borderId="0"/>
    <xf numFmtId="0" fontId="159" fillId="0" borderId="0"/>
    <xf numFmtId="43" fontId="159" fillId="0" borderId="0" applyFont="0" applyFill="0" applyBorder="0" applyAlignment="0" applyProtection="0"/>
    <xf numFmtId="9" fontId="15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" fillId="0" borderId="0"/>
    <xf numFmtId="43" fontId="15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60" fillId="0" borderId="0"/>
    <xf numFmtId="41" fontId="10" fillId="0" borderId="0" applyFont="0" applyFill="0" applyBorder="0" applyAlignment="0" applyProtection="0"/>
    <xf numFmtId="0" fontId="160" fillId="0" borderId="0">
      <alignment vertical="center"/>
    </xf>
    <xf numFmtId="0" fontId="68" fillId="0" borderId="0">
      <alignment vertical="center"/>
    </xf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8" fillId="0" borderId="0" applyFont="0" applyFill="0" applyBorder="0" applyAlignment="0" applyProtection="0">
      <alignment horizontal="right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7" fontId="6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65" fillId="0" borderId="0" applyBorder="0"/>
    <xf numFmtId="0" fontId="10" fillId="0" borderId="0"/>
    <xf numFmtId="9" fontId="10" fillId="0" borderId="0" applyFont="0" applyFill="0" applyBorder="0" applyAlignment="0" applyProtection="0"/>
    <xf numFmtId="0" fontId="2" fillId="0" borderId="0"/>
    <xf numFmtId="41" fontId="149" fillId="0" borderId="0" applyFont="0" applyFill="0" applyBorder="0" applyAlignment="0" applyProtection="0">
      <alignment vertical="center"/>
    </xf>
    <xf numFmtId="0" fontId="44" fillId="23" borderId="5" applyNumberFormat="0" applyAlignment="0" applyProtection="0"/>
    <xf numFmtId="0" fontId="44" fillId="23" borderId="5" applyNumberFormat="0" applyAlignment="0" applyProtection="0"/>
    <xf numFmtId="0" fontId="46" fillId="23" borderId="6" applyNumberFormat="0" applyAlignment="0" applyProtection="0"/>
    <xf numFmtId="0" fontId="46" fillId="23" borderId="6" applyNumberFormat="0" applyAlignment="0" applyProtection="0"/>
    <xf numFmtId="0" fontId="47" fillId="23" borderId="6" applyNumberFormat="0" applyAlignment="0" applyProtection="0"/>
    <xf numFmtId="0" fontId="47" fillId="23" borderId="6" applyNumberFormat="0" applyAlignment="0" applyProtection="0"/>
    <xf numFmtId="0" fontId="71" fillId="10" borderId="6" applyNumberFormat="0" applyAlignment="0" applyProtection="0"/>
    <xf numFmtId="0" fontId="71" fillId="10" borderId="6" applyNumberFormat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89" fillId="0" borderId="1">
      <alignment horizontal="left" vertical="center"/>
    </xf>
    <xf numFmtId="0" fontId="95" fillId="10" borderId="6" applyNumberFormat="0" applyAlignment="0" applyProtection="0"/>
    <xf numFmtId="10" fontId="85" fillId="28" borderId="13" applyNumberFormat="0" applyBorder="0" applyAlignment="0" applyProtection="0"/>
    <xf numFmtId="0" fontId="95" fillId="10" borderId="6" applyNumberFormat="0" applyAlignment="0" applyProtection="0"/>
    <xf numFmtId="0" fontId="95" fillId="10" borderId="6" applyNumberFormat="0" applyAlignment="0" applyProtection="0"/>
    <xf numFmtId="0" fontId="95" fillId="10" borderId="6" applyNumberFormat="0" applyAlignment="0" applyProtection="0"/>
    <xf numFmtId="0" fontId="95" fillId="10" borderId="6" applyNumberFormat="0" applyAlignment="0" applyProtection="0"/>
    <xf numFmtId="0" fontId="107" fillId="23" borderId="5" applyNumberFormat="0" applyAlignment="0" applyProtection="0"/>
    <xf numFmtId="0" fontId="10" fillId="0" borderId="9" applyNumberFormat="0" applyFill="0" applyAlignment="0" applyProtection="0"/>
    <xf numFmtId="0" fontId="107" fillId="23" borderId="5" applyNumberFormat="0" applyAlignment="0" applyProtection="0"/>
    <xf numFmtId="0" fontId="140" fillId="23" borderId="6" applyNumberFormat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10" fillId="23" borderId="5" applyNumberFormat="0" applyAlignment="0" applyProtection="0">
      <alignment vertical="center"/>
    </xf>
    <xf numFmtId="0" fontId="69" fillId="0" borderId="13">
      <alignment horizontal="center"/>
    </xf>
  </cellStyleXfs>
  <cellXfs count="116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166" fontId="5" fillId="0" borderId="0" xfId="1" applyNumberFormat="1" applyFont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7" fillId="0" borderId="1" xfId="0" applyFont="1" applyBorder="1" applyAlignment="1">
      <alignment wrapText="1"/>
    </xf>
    <xf numFmtId="166" fontId="7" fillId="0" borderId="1" xfId="1" applyNumberFormat="1" applyFont="1" applyBorder="1"/>
    <xf numFmtId="0" fontId="7" fillId="0" borderId="0" xfId="0" applyFont="1" applyAlignment="1">
      <alignment wrapText="1"/>
    </xf>
    <xf numFmtId="168" fontId="7" fillId="0" borderId="1" xfId="2" applyNumberFormat="1" applyFont="1" applyBorder="1"/>
    <xf numFmtId="14" fontId="5" fillId="0" borderId="0" xfId="1" applyNumberFormat="1" applyFont="1"/>
    <xf numFmtId="0" fontId="9" fillId="0" borderId="0" xfId="0" applyFont="1"/>
    <xf numFmtId="169" fontId="7" fillId="0" borderId="1" xfId="1" applyNumberFormat="1" applyFont="1" applyBorder="1"/>
    <xf numFmtId="170" fontId="5" fillId="0" borderId="0" xfId="1" applyNumberFormat="1" applyFont="1"/>
    <xf numFmtId="166" fontId="0" fillId="0" borderId="0" xfId="0" applyNumberFormat="1"/>
    <xf numFmtId="166" fontId="7" fillId="0" borderId="0" xfId="1" applyNumberFormat="1" applyFont="1" applyBorder="1"/>
    <xf numFmtId="0" fontId="0" fillId="0" borderId="0" xfId="0" applyBorder="1"/>
    <xf numFmtId="168" fontId="7" fillId="0" borderId="0" xfId="2" applyNumberFormat="1" applyFont="1" applyBorder="1"/>
    <xf numFmtId="0" fontId="6" fillId="0" borderId="0" xfId="0" applyFont="1" applyBorder="1"/>
    <xf numFmtId="166" fontId="0" fillId="0" borderId="0" xfId="0" applyNumberFormat="1" applyBorder="1"/>
    <xf numFmtId="168" fontId="5" fillId="0" borderId="0" xfId="2" applyNumberFormat="1" applyFont="1" applyBorder="1"/>
    <xf numFmtId="0" fontId="12" fillId="0" borderId="0" xfId="0" applyFont="1"/>
    <xf numFmtId="0" fontId="5" fillId="0" borderId="0" xfId="0" applyFont="1" applyFill="1" applyAlignment="1">
      <alignment wrapText="1"/>
    </xf>
    <xf numFmtId="166" fontId="5" fillId="0" borderId="0" xfId="1" applyNumberFormat="1" applyFont="1" applyFill="1"/>
    <xf numFmtId="0" fontId="0" fillId="0" borderId="0" xfId="0" applyFill="1"/>
    <xf numFmtId="0" fontId="7" fillId="0" borderId="1" xfId="0" applyFont="1" applyFill="1" applyBorder="1" applyAlignment="1">
      <alignment wrapText="1"/>
    </xf>
    <xf numFmtId="166" fontId="7" fillId="0" borderId="1" xfId="1" applyNumberFormat="1" applyFont="1" applyFill="1" applyBorder="1"/>
    <xf numFmtId="166" fontId="7" fillId="0" borderId="0" xfId="1" applyNumberFormat="1" applyFont="1"/>
    <xf numFmtId="0" fontId="11" fillId="0" borderId="0" xfId="0" applyFont="1" applyBorder="1"/>
    <xf numFmtId="0" fontId="11" fillId="0" borderId="0" xfId="0" applyFont="1"/>
    <xf numFmtId="168" fontId="5" fillId="0" borderId="0" xfId="2" applyNumberFormat="1" applyFont="1" applyFill="1" applyBorder="1"/>
    <xf numFmtId="0" fontId="5" fillId="0" borderId="0" xfId="0" applyFont="1" applyFill="1" applyBorder="1" applyAlignment="1"/>
    <xf numFmtId="14" fontId="0" fillId="0" borderId="0" xfId="0" applyNumberFormat="1"/>
    <xf numFmtId="14" fontId="5" fillId="0" borderId="0" xfId="0" applyNumberFormat="1" applyFont="1" applyAlignment="1">
      <alignment wrapText="1"/>
    </xf>
    <xf numFmtId="43" fontId="7" fillId="0" borderId="0" xfId="1" applyFont="1" applyBorder="1"/>
    <xf numFmtId="43" fontId="0" fillId="0" borderId="0" xfId="0" applyNumberFormat="1" applyBorder="1"/>
    <xf numFmtId="0" fontId="3" fillId="0" borderId="0" xfId="0" applyFont="1" applyFill="1"/>
    <xf numFmtId="0" fontId="6" fillId="0" borderId="0" xfId="0" applyFont="1" applyFill="1"/>
    <xf numFmtId="166" fontId="7" fillId="0" borderId="0" xfId="0" applyNumberFormat="1" applyFont="1" applyFill="1"/>
    <xf numFmtId="166" fontId="5" fillId="0" borderId="0" xfId="0" applyNumberFormat="1" applyFont="1" applyFill="1"/>
    <xf numFmtId="166" fontId="7" fillId="0" borderId="1" xfId="0" applyNumberFormat="1" applyFont="1" applyFill="1" applyBorder="1"/>
    <xf numFmtId="170" fontId="5" fillId="0" borderId="0" xfId="0" applyNumberFormat="1" applyFont="1" applyFill="1"/>
    <xf numFmtId="0" fontId="5" fillId="0" borderId="0" xfId="0" applyFont="1" applyFill="1"/>
    <xf numFmtId="0" fontId="1" fillId="2" borderId="0" xfId="0" applyFont="1" applyFill="1"/>
    <xf numFmtId="0" fontId="1" fillId="0" borderId="0" xfId="0" applyFont="1"/>
    <xf numFmtId="0" fontId="6" fillId="2" borderId="0" xfId="0" applyFont="1" applyFill="1"/>
    <xf numFmtId="0" fontId="1" fillId="0" borderId="0" xfId="0" applyFont="1" applyFill="1"/>
    <xf numFmtId="0" fontId="9" fillId="0" borderId="0" xfId="0" applyFont="1" applyFill="1"/>
    <xf numFmtId="9" fontId="0" fillId="0" borderId="0" xfId="2" applyFont="1" applyBorder="1"/>
    <xf numFmtId="2" fontId="5" fillId="0" borderId="0" xfId="2" applyNumberFormat="1" applyFont="1" applyBorder="1"/>
    <xf numFmtId="2" fontId="7" fillId="0" borderId="0" xfId="2" applyNumberFormat="1" applyFont="1" applyBorder="1"/>
    <xf numFmtId="170" fontId="0" fillId="0" borderId="0" xfId="0" applyNumberFormat="1" applyBorder="1"/>
    <xf numFmtId="0" fontId="10" fillId="0" borderId="0" xfId="6"/>
    <xf numFmtId="166" fontId="7" fillId="2" borderId="1" xfId="0" applyNumberFormat="1" applyFont="1" applyFill="1" applyBorder="1"/>
    <xf numFmtId="166" fontId="5" fillId="2" borderId="0" xfId="0" applyNumberFormat="1" applyFont="1" applyFill="1"/>
    <xf numFmtId="166" fontId="7" fillId="0" borderId="0" xfId="0" applyNumberFormat="1" applyFont="1" applyFill="1" applyBorder="1"/>
    <xf numFmtId="166" fontId="0" fillId="0" borderId="0" xfId="0" applyNumberFormat="1" applyFill="1" applyBorder="1"/>
    <xf numFmtId="166" fontId="5" fillId="0" borderId="0" xfId="0" applyNumberFormat="1" applyFont="1" applyFill="1" applyBorder="1"/>
    <xf numFmtId="9" fontId="0" fillId="0" borderId="0" xfId="2" applyFont="1" applyFill="1"/>
    <xf numFmtId="9" fontId="0" fillId="0" borderId="0" xfId="2" applyNumberFormat="1" applyFont="1"/>
    <xf numFmtId="168" fontId="0" fillId="0" borderId="0" xfId="0" applyNumberFormat="1"/>
    <xf numFmtId="0" fontId="13" fillId="0" borderId="0" xfId="0" applyFont="1"/>
    <xf numFmtId="0" fontId="14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7" fillId="0" borderId="0" xfId="0" applyFont="1" applyBorder="1" applyAlignment="1">
      <alignment wrapText="1"/>
    </xf>
    <xf numFmtId="166" fontId="7" fillId="2" borderId="0" xfId="0" applyNumberFormat="1" applyFont="1" applyFill="1"/>
    <xf numFmtId="166" fontId="5" fillId="0" borderId="1" xfId="1" applyNumberFormat="1" applyFont="1" applyBorder="1"/>
    <xf numFmtId="166" fontId="5" fillId="0" borderId="1" xfId="0" applyNumberFormat="1" applyFont="1" applyFill="1" applyBorder="1"/>
    <xf numFmtId="166" fontId="5" fillId="2" borderId="1" xfId="0" applyNumberFormat="1" applyFont="1" applyFill="1" applyBorder="1"/>
    <xf numFmtId="206" fontId="85" fillId="0" borderId="0" xfId="1112" applyNumberFormat="1" applyFont="1"/>
    <xf numFmtId="0" fontId="7" fillId="0" borderId="28" xfId="0" applyFont="1" applyBorder="1" applyAlignment="1">
      <alignment wrapText="1"/>
    </xf>
    <xf numFmtId="166" fontId="153" fillId="0" borderId="28" xfId="1" applyNumberFormat="1" applyFont="1" applyBorder="1"/>
    <xf numFmtId="166" fontId="153" fillId="2" borderId="28" xfId="0" applyNumberFormat="1" applyFont="1" applyFill="1" applyBorder="1"/>
    <xf numFmtId="0" fontId="7" fillId="0" borderId="23" xfId="0" applyFont="1" applyBorder="1" applyAlignment="1">
      <alignment wrapText="1"/>
    </xf>
    <xf numFmtId="166" fontId="154" fillId="0" borderId="0" xfId="1" applyNumberFormat="1" applyFont="1"/>
    <xf numFmtId="166" fontId="154" fillId="0" borderId="0" xfId="0" applyNumberFormat="1" applyFont="1"/>
    <xf numFmtId="166" fontId="154" fillId="0" borderId="0" xfId="0" applyNumberFormat="1" applyFont="1" applyFill="1"/>
    <xf numFmtId="0" fontId="155" fillId="0" borderId="0" xfId="0" applyFont="1" applyAlignment="1">
      <alignment wrapText="1"/>
    </xf>
    <xf numFmtId="166" fontId="155" fillId="0" borderId="0" xfId="1" applyNumberFormat="1" applyFont="1"/>
    <xf numFmtId="166" fontId="155" fillId="0" borderId="0" xfId="0" applyNumberFormat="1" applyFont="1"/>
    <xf numFmtId="166" fontId="155" fillId="0" borderId="0" xfId="0" applyNumberFormat="1" applyFont="1" applyFill="1"/>
    <xf numFmtId="166" fontId="155" fillId="2" borderId="0" xfId="0" applyNumberFormat="1" applyFont="1" applyFill="1"/>
    <xf numFmtId="0" fontId="156" fillId="0" borderId="1" xfId="0" applyFont="1" applyBorder="1" applyAlignment="1">
      <alignment wrapText="1"/>
    </xf>
    <xf numFmtId="166" fontId="156" fillId="0" borderId="1" xfId="1" applyNumberFormat="1" applyFont="1" applyBorder="1"/>
    <xf numFmtId="166" fontId="156" fillId="0" borderId="1" xfId="0" applyNumberFormat="1" applyFont="1" applyBorder="1"/>
    <xf numFmtId="166" fontId="156" fillId="0" borderId="1" xfId="0" applyNumberFormat="1" applyFont="1" applyFill="1" applyBorder="1"/>
    <xf numFmtId="166" fontId="156" fillId="2" borderId="1" xfId="0" applyNumberFormat="1" applyFont="1" applyFill="1" applyBorder="1"/>
    <xf numFmtId="166" fontId="5" fillId="0" borderId="0" xfId="0" applyNumberFormat="1" applyFont="1"/>
    <xf numFmtId="2" fontId="156" fillId="0" borderId="1" xfId="1" applyNumberFormat="1" applyFont="1" applyBorder="1" applyAlignment="1">
      <alignment horizontal="center"/>
    </xf>
    <xf numFmtId="2" fontId="156" fillId="2" borderId="1" xfId="0" applyNumberFormat="1" applyFont="1" applyFill="1" applyBorder="1" applyAlignment="1">
      <alignment horizontal="center"/>
    </xf>
    <xf numFmtId="207" fontId="156" fillId="0" borderId="1" xfId="1" applyNumberFormat="1" applyFont="1" applyBorder="1" applyAlignment="1">
      <alignment horizontal="center"/>
    </xf>
    <xf numFmtId="207" fontId="156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170" fontId="5" fillId="2" borderId="0" xfId="0" applyNumberFormat="1" applyFont="1" applyFill="1"/>
    <xf numFmtId="166" fontId="1" fillId="0" borderId="0" xfId="0" applyNumberFormat="1" applyFont="1" applyFill="1"/>
    <xf numFmtId="0" fontId="5" fillId="2" borderId="0" xfId="0" applyFont="1" applyFill="1"/>
    <xf numFmtId="166" fontId="7" fillId="0" borderId="1" xfId="0" applyNumberFormat="1" applyFont="1" applyBorder="1"/>
    <xf numFmtId="168" fontId="7" fillId="0" borderId="1" xfId="2" applyNumberFormat="1" applyFont="1" applyFill="1" applyBorder="1"/>
    <xf numFmtId="168" fontId="7" fillId="2" borderId="1" xfId="2" applyNumberFormat="1" applyFont="1" applyFill="1" applyBorder="1"/>
    <xf numFmtId="169" fontId="7" fillId="0" borderId="1" xfId="0" applyNumberFormat="1" applyFont="1" applyBorder="1"/>
    <xf numFmtId="169" fontId="7" fillId="0" borderId="1" xfId="0" applyNumberFormat="1" applyFont="1" applyFill="1" applyBorder="1"/>
    <xf numFmtId="169" fontId="7" fillId="2" borderId="1" xfId="0" applyNumberFormat="1" applyFont="1" applyFill="1" applyBorder="1"/>
    <xf numFmtId="0" fontId="1" fillId="0" borderId="0" xfId="0" applyFont="1" applyAlignment="1"/>
    <xf numFmtId="0" fontId="1" fillId="0" borderId="0" xfId="0" applyFont="1" applyAlignment="1">
      <alignment horizontal="left" wrapText="1"/>
    </xf>
    <xf numFmtId="166" fontId="0" fillId="0" borderId="0" xfId="0" applyNumberFormat="1" applyFill="1"/>
    <xf numFmtId="9" fontId="0" fillId="0" borderId="0" xfId="2" applyFont="1"/>
    <xf numFmtId="168" fontId="0" fillId="0" borderId="0" xfId="2" applyNumberFormat="1" applyFont="1"/>
    <xf numFmtId="0" fontId="0" fillId="0" borderId="0" xfId="0" applyAlignment="1">
      <alignment horizontal="right"/>
    </xf>
    <xf numFmtId="43" fontId="0" fillId="0" borderId="0" xfId="1" applyFont="1"/>
    <xf numFmtId="3" fontId="7" fillId="0" borderId="1" xfId="1" applyNumberFormat="1" applyFont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</cellXfs>
  <cellStyles count="1400">
    <cellStyle name="??&amp;O?&amp;" xfId="15" xr:uid="{6A2145E0-98A0-42B7-95C6-761F50D934A7}"/>
    <cellStyle name="??&amp;O?&amp;H?_x0008__x000f__x0007_" xfId="16" xr:uid="{4C638164-B51E-4626-8211-324C31BE33E3}"/>
    <cellStyle name="??&amp;O?&amp;H?_x0008__x000f__x0007_?_x0007__x0001__x0001_" xfId="17" xr:uid="{79BD9677-DB3E-4C37-B281-608BFF0C7417}"/>
    <cellStyle name="??&amp;O?&amp;H?_x0008_??_x0007_" xfId="18" xr:uid="{EA640D70-649E-4194-8CBB-9AFE256C83B2}"/>
    <cellStyle name="??&amp;O?&amp;H?_x0008_??_x0007__x0001__x0001_" xfId="19" xr:uid="{2CD25DB2-0132-46A0-9E6A-B6715CAD9F66}"/>
    <cellStyle name="??&amp;O?&amp;H?_x0008_??_x0007__Vessel overview" xfId="20" xr:uid="{421F13D5-0419-4315-B818-C77F31D94A15}"/>
    <cellStyle name="??&amp;O?&amp;H?_x0008_??_x0007__x0001__x0001__Vessel overview" xfId="21" xr:uid="{246B198B-DCC6-45C4-953F-F1AD526103BB}"/>
    <cellStyle name="??&amp;O?&amp;H?_x0008_??_x0007__WW Balance - Scenario model" xfId="22" xr:uid="{AA0E33FC-9965-4AC8-BA41-49AEB1E5FDB5}"/>
    <cellStyle name="??&amp;O?&amp;H?_x0008_??_x0007__x0001__x0001__WW Balance - Scenario model" xfId="23" xr:uid="{4FF13587-6CF8-419D-A948-475FBCF2E3F1}"/>
    <cellStyle name="??&amp;O?&amp;H?_x0008__x000f__x0007_?_x0007__x0001__x0001__Vessel overview" xfId="24" xr:uid="{653A3B99-2CCF-4108-AD67-6E3F8263EA5B}"/>
    <cellStyle name="??&amp;O?&amp;H?_x0008__x000f__x0007__Vessel overview" xfId="25" xr:uid="{983FC894-3B00-4807-9523-DBD8520CBE92}"/>
    <cellStyle name="?霖_??何喊 ?拌 " xfId="26" xr:uid="{75EA23CC-F2B9-40B4-9EE8-BE447B703EF4}"/>
    <cellStyle name="_03.2005.EUKOR-Adjustments" xfId="27" xr:uid="{3974079C-E67F-4D64-BC19-861CFD6CF522}"/>
    <cellStyle name="_03.2005.EUKOR-Adjustments_Cash flow drop" xfId="28" xr:uid="{153F4872-C8D5-4692-8354-FCD56199D3C9}"/>
    <cellStyle name="_03.2005.EUKOR-Adjustments_Vessel overview" xfId="29" xr:uid="{FF628CD3-421B-4EAD-AFB4-62D5D19902A0}"/>
    <cellStyle name="_03.2005.EUKOR-Adjustments_WW Balance - Scenario model" xfId="30" xr:uid="{FAA11668-B040-422A-9B40-4B58626F9FFC}"/>
    <cellStyle name="_03.2005.EUKOR-Adjustments_WWASA GROUP STAT" xfId="31" xr:uid="{C1767A78-B24B-456F-8915-76CE637E88E4}"/>
    <cellStyle name="_03.2008.WW Group Monthly Report" xfId="32" xr:uid="{B86237DB-399F-4018-8157-9F72F6A93813}"/>
    <cellStyle name="_03.2008.WW Group Monthly Report_Cash flow drop" xfId="33" xr:uid="{21A1B55B-9015-48A1-BF8E-153BB94B5412}"/>
    <cellStyle name="_03.2008.WW Group Monthly Report_Vessel overview" xfId="34" xr:uid="{BBDD0D54-ACA4-4574-B1CF-6877387C877D}"/>
    <cellStyle name="_03.2008.WW Group Monthly Report_WW Balance - Scenario model" xfId="35" xr:uid="{21FD9C51-0F01-416A-9A76-9B3162964C1F}"/>
    <cellStyle name="_04.2009 CapEx &amp; Loans WW group" xfId="36" xr:uid="{2AACC4F0-27C0-4868-8B59-E128830E5DAE}"/>
    <cellStyle name="_04.2009 CapEx &amp; Loans WW group_Cash flow drop" xfId="37" xr:uid="{EE61340D-7EEC-4C59-AAF9-724BAACEFA99}"/>
    <cellStyle name="_04.2009 CapEx &amp; Loans WW group_Vessel overview" xfId="38" xr:uid="{3311353F-6548-491A-9A84-12A6CE71D809}"/>
    <cellStyle name="_04.2009 CapEx &amp; Loans WW group_WW Balance - Scenario model" xfId="39" xr:uid="{B4AD81A5-4022-43A6-B33C-A4EC8C23C774}"/>
    <cellStyle name="_10yrs plan(Gross Profit)1" xfId="40" xr:uid="{BA1624D6-FE4D-4672-9104-B0E6A2DC3C45}"/>
    <cellStyle name="_10yrs plan(Gross Profit)1_Cash flow drop" xfId="41" xr:uid="{8827E89D-4A31-4FBD-9025-D032D5E910D5}"/>
    <cellStyle name="_10yrs plan(Gross Profit)1_JAN2008" xfId="42" xr:uid="{41336EF2-2DE6-4D9F-AA1F-B3E03D257AA8}"/>
    <cellStyle name="_10yrs plan(Gross Profit)1_JAN2008_Cash flow drop" xfId="43" xr:uid="{83825704-0CA2-4D18-87F7-6C4F7FAD31B5}"/>
    <cellStyle name="_10yrs plan(Gross Profit)1_JAN2008_Vessel overview" xfId="44" xr:uid="{DB0211DB-6875-47D0-B5B1-6B22BB652876}"/>
    <cellStyle name="_10yrs plan(Gross Profit)1_JAN2008_WW Balance - Scenario model" xfId="45" xr:uid="{6C73C6AF-7003-4AB5-BCF6-C1C385C2227B}"/>
    <cellStyle name="_10yrs plan(Gross Profit)1_JAN2008_WWASA GROUP STAT" xfId="46" xr:uid="{08B9A4CF-F1AA-454F-9CC2-62D99075F234}"/>
    <cellStyle name="_10yrs plan(Gross Profit)1_opscostsAPR2007" xfId="47" xr:uid="{3C4B4E45-66FC-4DAF-88EA-A2D310DB5436}"/>
    <cellStyle name="_10yrs plan(Gross Profit)1_opscostsAPR2007_Cash flow drop" xfId="48" xr:uid="{7AEABEF5-99EC-497C-B24D-1ABB85CE9723}"/>
    <cellStyle name="_10yrs plan(Gross Profit)1_opscostsAPR2007_Vessel overview" xfId="49" xr:uid="{9220A3EF-069E-4406-988B-15A245AC0EF6}"/>
    <cellStyle name="_10yrs plan(Gross Profit)1_opscostsAPR2007_WW Balance - Scenario model" xfId="50" xr:uid="{114BAEE0-C9AB-4060-A68B-374B90467220}"/>
    <cellStyle name="_10yrs plan(Gross Profit)1_opscostsAPR2007_WWASA GROUP STAT" xfId="51" xr:uid="{11CBD004-2353-408E-A6D3-CB1EB5E624B9}"/>
    <cellStyle name="_10yrs plan(Gross Profit)1_SEP2007" xfId="52" xr:uid="{A47BC68F-8B1E-40E6-BD07-02EECE7A8283}"/>
    <cellStyle name="_10yrs plan(Gross Profit)1_SEP2007_Cash flow drop" xfId="53" xr:uid="{87952145-2CE1-4C37-A1C6-8EC241BE95DA}"/>
    <cellStyle name="_10yrs plan(Gross Profit)1_SEP2007_Vessel overview" xfId="54" xr:uid="{DC9B1F91-C7F8-434A-8C41-C55F39A79621}"/>
    <cellStyle name="_10yrs plan(Gross Profit)1_SEP2007_WW Balance - Scenario model" xfId="55" xr:uid="{C9FFD1AE-DB0B-48B3-BA00-5E33A60C4C87}"/>
    <cellStyle name="_10yrs plan(Gross Profit)1_SEP2007_WWASA GROUP STAT" xfId="56" xr:uid="{4DB3E6EE-4F59-4A2F-B7A9-AEE65E541D4F}"/>
    <cellStyle name="_10yrs plan(Gross Profit)1_Vessel overview" xfId="57" xr:uid="{DC4B96AB-3E67-4DCF-9F6E-877074BB42BE}"/>
    <cellStyle name="_10yrs plan(Gross Profit)1_WW Balance - Scenario model" xfId="58" xr:uid="{6036E1E3-0F09-4C34-B4BB-B33799726B14}"/>
    <cellStyle name="_10yrs plan(Gross Profit)1_WWASA GROUP STAT" xfId="59" xr:uid="{2B41BA93-1ADC-4F56-87B6-B0953C55E6E2}"/>
    <cellStyle name="_12 2009 MR Shipping.ROCE updated." xfId="60" xr:uid="{F347A4DB-D8F7-4941-A504-A6755451937A}"/>
    <cellStyle name="_12 2009 MR Shipping.ROCE updated._Cash flow drop" xfId="61" xr:uid="{FF885078-1B69-4883-8ABD-FAC64754F2DA}"/>
    <cellStyle name="_12 2009 MR Shipping.ROCE updated._WW Balance - Scenario model" xfId="62" xr:uid="{5D108168-AC37-413B-A326-27609B7F7ADC}"/>
    <cellStyle name="_12.2007 MR S&amp;L.v2" xfId="63" xr:uid="{02F4AFEE-9024-4EE5-BB20-BFA57B7F8472}"/>
    <cellStyle name="_12.2007 MR S&amp;L.v2_Cash flow drop" xfId="64" xr:uid="{6B763159-0B34-49A7-95AB-6A6B7C8A0933}"/>
    <cellStyle name="_12.2007 MR S&amp;L.v2_Vessel overview" xfId="65" xr:uid="{7426C27D-A895-4BA3-B363-38B3D2F74B2F}"/>
    <cellStyle name="_12.2007 MR S&amp;L.v2_WW Balance - Scenario model" xfId="66" xr:uid="{5F827564-C94C-486A-A20E-F874C0843056}"/>
    <cellStyle name="_2003-kGAAP(1Q)" xfId="67" xr:uid="{62EA0293-96D8-4FD2-8E1F-02F490327552}"/>
    <cellStyle name="_2003-kGAAP(1Q)_Vessel overview" xfId="68" xr:uid="{AF8BF0D8-70B7-4510-8366-44B3FA1A0425}"/>
    <cellStyle name="_2003-kGAAP(1Q)_WW Balance - Scenario model" xfId="69" xr:uid="{4E746AF8-8E84-424D-A8E3-88B374623352}"/>
    <cellStyle name="_2003년_1Q_ FS등" xfId="70" xr:uid="{B24D759A-F2DE-4590-A49C-D248ABBEEE20}"/>
    <cellStyle name="_2003년_1Q_ FS등_Vessel overview" xfId="71" xr:uid="{F2366961-AD3C-417F-B5D6-D11B5A366E6F}"/>
    <cellStyle name="_2003년_1Q_ FS등_WW Balance - Scenario model" xfId="72" xr:uid="{09AC2AB3-2F1D-40C1-82E6-13451F17DE37}"/>
    <cellStyle name="_2004 dry docking" xfId="73" xr:uid="{9895F771-45C9-4718-B5C3-C4029F2A6978}"/>
    <cellStyle name="_2004 dry docking_Cash flow drop" xfId="74" xr:uid="{1F551A0A-7067-4B76-B43E-C2D69057FC23}"/>
    <cellStyle name="_2004 dry docking_JAN2008" xfId="75" xr:uid="{BCE81E41-EC51-4283-AA2C-09290BEB7005}"/>
    <cellStyle name="_2004 dry docking_JAN2008_Cash flow drop" xfId="76" xr:uid="{4F7B0519-6AEE-4BA9-B956-9397C8F4D491}"/>
    <cellStyle name="_2004 dry docking_JAN2008_Vessel overview" xfId="77" xr:uid="{575B7B50-A90A-4DED-AE81-181E091C3B7B}"/>
    <cellStyle name="_2004 dry docking_JAN2008_WW Balance - Scenario model" xfId="78" xr:uid="{F7F9BCE7-3D8A-4993-8DD6-97C287F8CD51}"/>
    <cellStyle name="_2004 dry docking_JAN2008_WWASA GROUP STAT" xfId="79" xr:uid="{7452602D-C136-40F5-8D90-A69E0A539DDB}"/>
    <cellStyle name="_2004 dry docking_opscostsAPR2007" xfId="80" xr:uid="{D6CF69D2-8681-416D-8277-29C4BB6A6D8A}"/>
    <cellStyle name="_2004 dry docking_opscostsAPR2007_Cash flow drop" xfId="81" xr:uid="{BDB53112-FB5D-407D-90D2-618C15825EEF}"/>
    <cellStyle name="_2004 dry docking_opscostsAPR2007_Vessel overview" xfId="82" xr:uid="{68E00C6F-D271-41EE-8B9C-3E783EC15A8B}"/>
    <cellStyle name="_2004 dry docking_opscostsAPR2007_WW Balance - Scenario model" xfId="83" xr:uid="{CD9D0661-D627-491A-8BE8-4B46B91D4F81}"/>
    <cellStyle name="_2004 dry docking_opscostsAPR2007_WWASA GROUP STAT" xfId="84" xr:uid="{AA84C008-AEAE-48A9-9651-A15FC3C88E5D}"/>
    <cellStyle name="_2004 dry docking_SEP2007" xfId="85" xr:uid="{D82100F0-56E6-42C3-970B-8178C75ED9EC}"/>
    <cellStyle name="_2004 dry docking_SEP2007_Cash flow drop" xfId="86" xr:uid="{92E6B9EA-1CDB-48C8-B503-B8AB11EE6D95}"/>
    <cellStyle name="_2004 dry docking_SEP2007_Vessel overview" xfId="87" xr:uid="{5B5D5C36-0164-416B-B80F-D17CB86A925E}"/>
    <cellStyle name="_2004 dry docking_SEP2007_WW Balance - Scenario model" xfId="88" xr:uid="{69880B7B-39C5-467A-A88C-0083517A62BA}"/>
    <cellStyle name="_2004 dry docking_SEP2007_WWASA GROUP STAT" xfId="89" xr:uid="{04BD84C2-BE6A-44EA-AD0C-C6D2B80038F7}"/>
    <cellStyle name="_2004 dry docking_Vessel overview" xfId="90" xr:uid="{ACDB62EE-F0D5-4160-892C-6C549B3449BD}"/>
    <cellStyle name="_2004 dry docking_WW Balance - Scenario model" xfId="91" xr:uid="{D581E9FF-BC98-43C8-BF6E-DAB685CFA1D2}"/>
    <cellStyle name="_2004 dry docking_WWASA GROUP STAT" xfId="92" xr:uid="{393407A6-4635-47E4-801B-F5699FEA08DE}"/>
    <cellStyle name="_2004 forecast main" xfId="93" xr:uid="{DEEB640A-8AD4-413D-A325-B1E57C9143F1}"/>
    <cellStyle name="_2004 forecast main_Vessel overview" xfId="94" xr:uid="{51CF2C74-E3D5-4F14-8ADE-175FEC5AF06B}"/>
    <cellStyle name="_2004 forecast main_WW Balance - Scenario model" xfId="95" xr:uid="{45A5D557-E5BD-4992-A2E8-C812C53112CC}"/>
    <cellStyle name="_2004_budget_eukor_IT(추정예산_05)" xfId="96" xr:uid="{E3007D6F-5046-48ED-A3E4-C76DEBF6D08F}"/>
    <cellStyle name="_2004_budget_eukor_IT(추정예산_05)_Cash flow drop" xfId="97" xr:uid="{B1DCF5C7-C754-43EB-88BA-D1ED6A558810}"/>
    <cellStyle name="_2004_budget_eukor_IT(추정예산_05)_Vessel overview" xfId="98" xr:uid="{7F72C319-6165-4B48-8263-2C63B6632288}"/>
    <cellStyle name="_2004_budget_eukor_IT(추정예산_05)_WW Balance - Scenario model" xfId="99" xr:uid="{55147D5B-45CB-47A8-8706-9673AAE4ADBB}"/>
    <cellStyle name="_2004_budget_eukor_IT(추정예산_05)_WWASA GROUP STAT" xfId="100" xr:uid="{C2393F83-2DC1-4130-B502-F602C25C4E1F}"/>
    <cellStyle name="_2005 Q1 EUKOR Consolidated IFRS  P&amp;L_Balance.v2" xfId="101" xr:uid="{58FB3218-F7A3-4E98-BB8E-C073C3F5D02D}"/>
    <cellStyle name="_2005 Q1 EUKOR Consolidated IFRS  P&amp;L_Balance.v2_Vessel overview" xfId="102" xr:uid="{B349B415-2185-43BC-924D-3627476D937D}"/>
    <cellStyle name="_2005 Q1 EUKOR Consolidated IFRS  P&amp;L_Balance.v2_WW Balance - Scenario model" xfId="103" xr:uid="{37E4D598-72A1-4686-A590-51E422EBE698}"/>
    <cellStyle name="_2005 공기구비품(처분후)Augl" xfId="104" xr:uid="{2660E839-228E-4A1A-9BE9-B285F265EC8C}"/>
    <cellStyle name="_2005 공기구비품(처분후)Augl_Vessel overview" xfId="105" xr:uid="{3C31E8FB-BA4E-462E-8983-C065660F5300}"/>
    <cellStyle name="_2005 공기구비품(처분후)Augl_WW Balance - Scenario model" xfId="106" xr:uid="{69E89B57-1743-4821-A030-D42B8E53EA11}"/>
    <cellStyle name="_2005 공기구비품(처분후)DEC" xfId="107" xr:uid="{56CCA0B4-55A4-44FC-AC41-4C028A193963}"/>
    <cellStyle name="_2005 공기구비품(처분후)DEC_Vessel overview" xfId="108" xr:uid="{83ACB9D0-0270-462D-91D7-5E0AB99D3A60}"/>
    <cellStyle name="_2005 공기구비품(처분후)DEC_WW Balance - Scenario model" xfId="109" xr:uid="{8BC2B5CC-4B87-4868-9FD0-EC5F33E98CC7}"/>
    <cellStyle name="_2005.FC.Glovis" xfId="110" xr:uid="{291F4A37-D8F4-40A2-B681-AC42EF610F76}"/>
    <cellStyle name="_2005.FC.Glovis_Vessel overview" xfId="111" xr:uid="{27E478B7-2F0C-4B19-AC6E-8015FFC2DB02}"/>
    <cellStyle name="_2005.FC.Glovis_WW Balance - Scenario model" xfId="112" xr:uid="{49CB4F14-6078-431A-87F4-48397079D40E}"/>
    <cellStyle name="_31.03.2007.v2.Consol" xfId="113" xr:uid="{2B1E01AA-BAE5-4CB5-8160-31BFAD5A7F2D}"/>
    <cellStyle name="_31.03.2007.v2.Consol_Cash flow drop" xfId="114" xr:uid="{2ACD2D43-664F-4CAD-A0A0-B2D2F1DF1364}"/>
    <cellStyle name="_31.03.2007.v2.Consol_Vessel overview" xfId="115" xr:uid="{9D0DE783-9293-4044-B8E4-809F8A3C719C}"/>
    <cellStyle name="_31.03.2007.v2.Consol_WW Balance - Scenario model" xfId="116" xr:uid="{50B67553-AF2E-436B-8E10-8247EF7AE39A}"/>
    <cellStyle name="_31.03.2007.v2.Consol_WWASA GROUP STAT" xfId="117" xr:uid="{3F351AD0-D3BE-4692-8C96-2E92E7C68817}"/>
    <cellStyle name="_backdata(BS)" xfId="118" xr:uid="{A0787A13-A4DD-4C91-8615-A059351206DC}"/>
    <cellStyle name="_backdata(BS)_Vessel overview" xfId="119" xr:uid="{92FA6140-6708-42E1-BFCA-55EC9F03F329}"/>
    <cellStyle name="_backdata(BS)_WW Balance - Scenario model" xfId="120" xr:uid="{D94FBE48-7EED-4E50-825F-BB493C8F34C3}"/>
    <cellStyle name="_backdata(IS)" xfId="121" xr:uid="{BBAC0123-9583-4BA1-BE3D-EEFA327C4467}"/>
    <cellStyle name="_backdata(IS)_Cash flow drop" xfId="122" xr:uid="{C4BB0489-084E-4AD9-A096-F00BA600BD17}"/>
    <cellStyle name="_backdata(IS)_JAN2008" xfId="123" xr:uid="{9D13FE2C-18D8-49BE-AD33-A21694780382}"/>
    <cellStyle name="_backdata(IS)_JAN2008_Cash flow drop" xfId="124" xr:uid="{A338D271-8294-4B7D-944B-D2C62B08BAA3}"/>
    <cellStyle name="_backdata(IS)_JAN2008_Vessel overview" xfId="125" xr:uid="{E5EB4A2B-1969-434C-89C5-38950F6B5058}"/>
    <cellStyle name="_backdata(IS)_JAN2008_WW Balance - Scenario model" xfId="126" xr:uid="{9EFD8EFC-8877-426B-897D-A61BFA55D9DD}"/>
    <cellStyle name="_backdata(IS)_JAN2008_WWASA GROUP STAT" xfId="127" xr:uid="{78F10EF5-F269-408A-97EA-2DD498A45F51}"/>
    <cellStyle name="_backdata(IS)_opscostsAPR2007" xfId="128" xr:uid="{8C15E3DF-0E8F-4C7E-BFB1-B3F88E924B8C}"/>
    <cellStyle name="_backdata(IS)_opscostsAPR2007_Cash flow drop" xfId="129" xr:uid="{17969C8A-5126-4521-8453-CA7B71E7CF05}"/>
    <cellStyle name="_backdata(IS)_opscostsAPR2007_Vessel overview" xfId="130" xr:uid="{56A6D2BF-14CF-482B-8DB7-399CCD7BC98F}"/>
    <cellStyle name="_backdata(IS)_opscostsAPR2007_WW Balance - Scenario model" xfId="131" xr:uid="{ACF1DBD8-5381-468C-B511-E21938C51779}"/>
    <cellStyle name="_backdata(IS)_opscostsAPR2007_WWASA GROUP STAT" xfId="132" xr:uid="{C777F09E-D71E-4BA4-85B8-F114F6397FF2}"/>
    <cellStyle name="_backdata(IS)_SEP2007" xfId="133" xr:uid="{ACCFD82D-4558-490F-96EF-08B60226E2E5}"/>
    <cellStyle name="_backdata(IS)_SEP2007_Cash flow drop" xfId="134" xr:uid="{3C2DB9AB-29BD-443A-85DB-7009BEBA15E1}"/>
    <cellStyle name="_backdata(IS)_SEP2007_Vessel overview" xfId="135" xr:uid="{9E1CF1D6-F32E-4AA2-B6A7-6AFE9D16D86F}"/>
    <cellStyle name="_backdata(IS)_SEP2007_WW Balance - Scenario model" xfId="136" xr:uid="{0AA3DCC1-D83C-453A-93DB-9884A15947F9}"/>
    <cellStyle name="_backdata(IS)_SEP2007_WWASA GROUP STAT" xfId="137" xr:uid="{55623A42-93F9-4EBE-9166-D9D088489C2C}"/>
    <cellStyle name="_backdata(IS)_Vessel overview" xfId="138" xr:uid="{EE587152-9635-4601-B6DA-64CB62596547}"/>
    <cellStyle name="_backdata(IS)_WW Balance - Scenario model" xfId="139" xr:uid="{4E61D125-9938-4857-ACD5-2D63D2592795}"/>
    <cellStyle name="_backdata(IS)_WWASA GROUP STAT" xfId="140" xr:uid="{860E1BAE-E44E-4997-B9AB-911327D7A3A3}"/>
    <cellStyle name="_BAL Input" xfId="141" xr:uid="{EC4F1320-3F63-4A00-B66C-AB3F965870BE}"/>
    <cellStyle name="_BAL Input_Cash flow drop" xfId="142" xr:uid="{3121AF47-BBCC-46E4-851F-9B9191B082BD}"/>
    <cellStyle name="_BAL Input_WW Balance - Scenario model" xfId="143" xr:uid="{A341BDA8-7C07-49E6-828B-7D09F6B3A85E}"/>
    <cellStyle name="_BOD pres Q2" xfId="144" xr:uid="{E474827B-1348-49B7-9E17-58ED052929F0}"/>
    <cellStyle name="_BOD pres Q2.2009 oppdatert 05.08.2009 til Mitra" xfId="145" xr:uid="{03CC1107-3B47-4B70-8ED2-F92B76D6AABA}"/>
    <cellStyle name="_BOD pres Q2.2009 oppdatert 05.08.2009 til Mitra_Vessel overview" xfId="146" xr:uid="{68DE074C-9B91-46A6-82F4-1122DCBD7EE8}"/>
    <cellStyle name="_BOD pres Q2.2009 oppdatert 05.08.2009 til Mitra_WW Balance - Scenario model" xfId="147" xr:uid="{A36343B4-21E7-4129-9053-FCEF5496C8DE}"/>
    <cellStyle name="_BOD pres Q2_Vessel overview" xfId="148" xr:uid="{1E4CA05D-2515-42B6-9DA0-71B8DCF526CD}"/>
    <cellStyle name="_BOD pres Q2_WW Balance - Scenario model" xfId="149" xr:uid="{C63B3CE4-CD46-48FE-B68B-1DE2BE0993BD}"/>
    <cellStyle name="_Book2" xfId="150" xr:uid="{C0CABB69-F62C-47D3-9CAF-11E5C549BCA8}"/>
    <cellStyle name="_Book2_Cash flow drop" xfId="151" xr:uid="{789D7608-841D-4C5A-8B62-BEA6FBC3A4A4}"/>
    <cellStyle name="_Book2_JAN2008" xfId="152" xr:uid="{0A2CFCB6-D506-4D1C-83C0-866E65928F14}"/>
    <cellStyle name="_Book2_JAN2008_Cash flow drop" xfId="153" xr:uid="{43FC90F4-7769-4A91-AB76-E4F6BAD8E718}"/>
    <cellStyle name="_Book2_JAN2008_Vessel overview" xfId="154" xr:uid="{F7C4A3E0-EB2D-4B86-A521-5EF99E3B2BCA}"/>
    <cellStyle name="_Book2_JAN2008_WW Balance - Scenario model" xfId="155" xr:uid="{C2C86B0D-5BF4-4491-8098-D3459001C1CD}"/>
    <cellStyle name="_Book2_JAN2008_WWASA GROUP STAT" xfId="156" xr:uid="{DCAE8AEB-BEC6-4CA0-BF91-7A0E11567BE8}"/>
    <cellStyle name="_Book2_opscostsAPR2007" xfId="157" xr:uid="{9EC4F7BF-9BE4-45DF-9AC8-71D1B60EB574}"/>
    <cellStyle name="_Book2_opscostsAPR2007_Cash flow drop" xfId="158" xr:uid="{5B759DF7-4507-4388-A9B8-A757F9ADD877}"/>
    <cellStyle name="_Book2_opscostsAPR2007_Vessel overview" xfId="159" xr:uid="{05411090-B543-45C2-9720-6F9F98C67CE2}"/>
    <cellStyle name="_Book2_opscostsAPR2007_WW Balance - Scenario model" xfId="160" xr:uid="{B21EDD6E-1C77-4C82-93EF-866EDF374A64}"/>
    <cellStyle name="_Book2_opscostsAPR2007_WWASA GROUP STAT" xfId="161" xr:uid="{2C6DA545-F4B8-44EF-B1FC-09BFF5B65761}"/>
    <cellStyle name="_Book2_SEP2007" xfId="162" xr:uid="{A70F9345-162E-4738-A4E2-CD8213961A2C}"/>
    <cellStyle name="_Book2_SEP2007_Cash flow drop" xfId="163" xr:uid="{2CB0E9D8-5572-4B55-A617-060F2BACDAED}"/>
    <cellStyle name="_Book2_SEP2007_Vessel overview" xfId="164" xr:uid="{E6ADFAAF-84D1-42E2-A745-4F1879C7C45C}"/>
    <cellStyle name="_Book2_SEP2007_WW Balance - Scenario model" xfId="165" xr:uid="{0B98BDC3-F2B8-4B02-B74E-C8354C3AAEBE}"/>
    <cellStyle name="_Book2_SEP2007_WWASA GROUP STAT" xfId="166" xr:uid="{C2BF22B7-05B8-4850-81BC-26B45C580014}"/>
    <cellStyle name="_Book2_Vessel overview" xfId="167" xr:uid="{6D6029BF-795E-4998-A7E5-B156D7A043C8}"/>
    <cellStyle name="_Book2_WW Balance - Scenario model" xfId="168" xr:uid="{246433B9-FE64-46BF-A2A4-6CF52A82BBF9}"/>
    <cellStyle name="_Book2_WWASA GROUP STAT" xfId="169" xr:uid="{2363FE9E-69AC-4DFD-BCF2-BDC5BDF8345F}"/>
    <cellStyle name="_Book6" xfId="170" xr:uid="{0B1A5027-8ACB-4029-9EFF-EA74872986EF}"/>
    <cellStyle name="_Book6_Vessel overview" xfId="171" xr:uid="{403CAEE9-57D4-40FB-AB6B-AD9C8A350058}"/>
    <cellStyle name="_Book6_WW Balance - Scenario model" xfId="172" xr:uid="{D903EAB0-D64E-4E8F-85E5-64637F6A909A}"/>
    <cellStyle name="_BS" xfId="173" xr:uid="{C753FDF9-1A49-49BA-8A34-83A15ED82B2F}"/>
    <cellStyle name="_BS_Cash flow drop" xfId="174" xr:uid="{1A6AEA90-C437-4E47-A040-69F11D9B0863}"/>
    <cellStyle name="_BS_Vessel overview" xfId="175" xr:uid="{9F5DA3B3-3015-4942-9554-B76405F5DBDD}"/>
    <cellStyle name="_BS_WW Balance - Scenario model" xfId="176" xr:uid="{A35AE92B-2BAA-4A3E-A9FD-B8D0712BE98E}"/>
    <cellStyle name="_BS_WWASA GROUP STAT" xfId="177" xr:uid="{73B41019-4134-4B21-BCFE-5AD175EB49D1}"/>
    <cellStyle name="_cashflow" xfId="178" xr:uid="{2D74E364-3301-4220-8C53-A8DB8A34CDDE}"/>
    <cellStyle name="_cashflow_Cash flow drop" xfId="179" xr:uid="{0BFC23A1-D452-44EB-9F4F-18F41566C987}"/>
    <cellStyle name="_cashflow_JAN2008" xfId="180" xr:uid="{6F56082A-7E96-4FB7-9E41-EF807C504756}"/>
    <cellStyle name="_cashflow_JAN2008_Cash flow drop" xfId="181" xr:uid="{E22083E5-D5C3-480A-AB01-0DF8AADCB40A}"/>
    <cellStyle name="_cashflow_JAN2008_Vessel overview" xfId="182" xr:uid="{D5B42067-C7C4-4258-B01D-6177C073C710}"/>
    <cellStyle name="_cashflow_JAN2008_WW Balance - Scenario model" xfId="183" xr:uid="{21377143-ABEA-4C42-9FBB-6844CC023CAC}"/>
    <cellStyle name="_cashflow_JAN2008_WWASA GROUP STAT" xfId="184" xr:uid="{2EAA061F-A379-4FAA-8EB0-BAB8DE450C0D}"/>
    <cellStyle name="_cashflow_opscostsAPR2007" xfId="185" xr:uid="{21BA7262-4F95-499A-BB26-0F411CAC3AF9}"/>
    <cellStyle name="_cashflow_opscostsAPR2007_Cash flow drop" xfId="186" xr:uid="{70B58180-E201-48AE-9139-22A34A4F952C}"/>
    <cellStyle name="_cashflow_opscostsAPR2007_Vessel overview" xfId="187" xr:uid="{FB616575-FF69-46DB-BDDA-29B9A237E1EE}"/>
    <cellStyle name="_cashflow_opscostsAPR2007_WW Balance - Scenario model" xfId="188" xr:uid="{232DA48B-7776-42C1-84F9-740A8BE17DCC}"/>
    <cellStyle name="_cashflow_opscostsAPR2007_WWASA GROUP STAT" xfId="189" xr:uid="{19675E78-0B91-49F8-959D-515D0C667010}"/>
    <cellStyle name="_cashflow_SEP2007" xfId="190" xr:uid="{814CFD9B-CDAE-4CF2-B079-5B977F892DCE}"/>
    <cellStyle name="_cashflow_SEP2007_Cash flow drop" xfId="191" xr:uid="{1D8FBC03-6BF1-491A-AE7A-7B803CBF528C}"/>
    <cellStyle name="_cashflow_SEP2007_Vessel overview" xfId="192" xr:uid="{8F8AD6F6-5F1A-456D-9474-6C133CB033DD}"/>
    <cellStyle name="_cashflow_SEP2007_WW Balance - Scenario model" xfId="193" xr:uid="{8B573FBD-7B8F-4894-9C9B-5C2CEF89FEC9}"/>
    <cellStyle name="_cashflow_SEP2007_WWASA GROUP STAT" xfId="194" xr:uid="{7C70F76B-95F0-4145-898A-DD820B42BA73}"/>
    <cellStyle name="_cashflow_Vessel overview" xfId="195" xr:uid="{21C36D7B-A68D-427E-A8F2-3D511B28F3A1}"/>
    <cellStyle name="_cashflow_WW Balance - Scenario model" xfId="196" xr:uid="{455C351A-DD1A-4089-AFB3-80BDDAE66159}"/>
    <cellStyle name="_cashflow_WWASA GROUP STAT" xfId="197" xr:uid="{13582769-B054-4398-8D76-D08F423978CC}"/>
    <cellStyle name="_cf" xfId="198" xr:uid="{22AC0771-1FF6-4230-BF9D-5E083448F6F5}"/>
    <cellStyle name="_cf_Vessel overview" xfId="199" xr:uid="{6FBB41DD-AE0F-4A93-9965-2D8A97764AB4}"/>
    <cellStyle name="_cf_WW Balance - Scenario model" xfId="200" xr:uid="{9FA92FA4-B28F-4602-8DD9-9CED424B8715}"/>
    <cellStyle name="_Copy of IAS 3Q" xfId="201" xr:uid="{F3376551-DEF8-4A45-8AB4-09C10AD7E1A2}"/>
    <cellStyle name="_Copy of IAS 3Q_Cash flow drop" xfId="202" xr:uid="{0EC40E47-8AEF-47FD-BA0E-AE9F93C5404D}"/>
    <cellStyle name="_Copy of IAS 3Q_JAN2008" xfId="203" xr:uid="{830AEA4B-F6A0-489D-A85C-1C4398663B03}"/>
    <cellStyle name="_Copy of IAS 3Q_JAN2008_Cash flow drop" xfId="204" xr:uid="{475AD8F5-7374-4035-B248-EC8194AC6AAB}"/>
    <cellStyle name="_Copy of IAS 3Q_JAN2008_Vessel overview" xfId="205" xr:uid="{885F9401-5D09-4176-AA73-87B5C8ABD9DB}"/>
    <cellStyle name="_Copy of IAS 3Q_JAN2008_WW Balance - Scenario model" xfId="206" xr:uid="{3E82B502-BC47-4BDA-8546-0A4211168351}"/>
    <cellStyle name="_Copy of IAS 3Q_JAN2008_WWASA GROUP STAT" xfId="207" xr:uid="{F16144C2-C224-418B-83F3-76C7985FD6FC}"/>
    <cellStyle name="_Copy of IAS 3Q_opscostsAPR2007" xfId="208" xr:uid="{0D5C963C-EC95-44D0-9A05-7D7D4471AAAE}"/>
    <cellStyle name="_Copy of IAS 3Q_opscostsAPR2007_Cash flow drop" xfId="209" xr:uid="{65363B8D-97D8-4E66-A2DF-4DF674058E23}"/>
    <cellStyle name="_Copy of IAS 3Q_opscostsAPR2007_Vessel overview" xfId="210" xr:uid="{29DA8A50-29F4-41E3-872E-DDDE06A12A5F}"/>
    <cellStyle name="_Copy of IAS 3Q_opscostsAPR2007_WW Balance - Scenario model" xfId="211" xr:uid="{E5F396C3-B66C-48D5-8B1F-C3ED4E21BC69}"/>
    <cellStyle name="_Copy of IAS 3Q_opscostsAPR2007_WWASA GROUP STAT" xfId="212" xr:uid="{21B288F3-844A-4A91-ACA2-699BAF476F13}"/>
    <cellStyle name="_Copy of IAS 3Q_SEP2007" xfId="213" xr:uid="{F3806659-561B-4363-B79E-FEAB50047D09}"/>
    <cellStyle name="_Copy of IAS 3Q_SEP2007_Cash flow drop" xfId="214" xr:uid="{D4F1E13F-0052-4BE0-ACF4-D394FBC4D49D}"/>
    <cellStyle name="_Copy of IAS 3Q_SEP2007_Vessel overview" xfId="215" xr:uid="{BA7E0EDE-6E51-41E6-A210-4A7E4979C3CA}"/>
    <cellStyle name="_Copy of IAS 3Q_SEP2007_WW Balance - Scenario model" xfId="216" xr:uid="{1DBFDAA4-1737-46D7-A605-00467EA00E69}"/>
    <cellStyle name="_Copy of IAS 3Q_SEP2007_WWASA GROUP STAT" xfId="217" xr:uid="{F2C80696-8A50-484C-A56B-4AE8A82B2816}"/>
    <cellStyle name="_Copy of IAS 3Q_Vessel overview" xfId="218" xr:uid="{A687C7A8-423A-4142-A658-49A84823D902}"/>
    <cellStyle name="_Copy of IAS 3Q_WW Balance - Scenario model" xfId="219" xr:uid="{28EA064A-6DB1-4716-B5AF-46489996DC16}"/>
    <cellStyle name="_Copy of IAS 3Q_WWASA GROUP STAT" xfId="220" xr:uid="{1F252DD1-A894-4AFC-A7AC-4AE626806464}"/>
    <cellStyle name="_Copy of IAS 3Q1" xfId="221" xr:uid="{C362E8AC-2DEA-4E69-95BE-D56021658D04}"/>
    <cellStyle name="_Copy of IAS 3Q1_Cash flow drop" xfId="222" xr:uid="{7C412BBF-0D6D-4950-8FBE-A16BC79A7E1B}"/>
    <cellStyle name="_Copy of IAS 3Q1_JAN2008" xfId="223" xr:uid="{1470A5C9-69E0-4E6C-8554-200BEA94EFF4}"/>
    <cellStyle name="_Copy of IAS 3Q1_JAN2008_Cash flow drop" xfId="224" xr:uid="{D9A4A841-63A4-4E25-8E1F-5296A120F463}"/>
    <cellStyle name="_Copy of IAS 3Q1_JAN2008_Vessel overview" xfId="225" xr:uid="{ECB8EFBA-7A3F-4117-BBD4-48540C32036C}"/>
    <cellStyle name="_Copy of IAS 3Q1_JAN2008_WW Balance - Scenario model" xfId="226" xr:uid="{52BD0224-A09A-42F2-9547-0FC50B2DCB4C}"/>
    <cellStyle name="_Copy of IAS 3Q1_JAN2008_WWASA GROUP STAT" xfId="227" xr:uid="{D9AC0E48-E267-45CC-8770-D7486340C43C}"/>
    <cellStyle name="_Copy of IAS 3Q1_opscostsAPR2007" xfId="228" xr:uid="{BCE9FF0C-D910-4BA8-9C30-AE1CD32A3201}"/>
    <cellStyle name="_Copy of IAS 3Q1_opscostsAPR2007_Cash flow drop" xfId="229" xr:uid="{57898351-75AA-41B4-BB59-D0DC8B46FF96}"/>
    <cellStyle name="_Copy of IAS 3Q1_opscostsAPR2007_Vessel overview" xfId="230" xr:uid="{F3D84561-1A14-4693-A3E9-982239705755}"/>
    <cellStyle name="_Copy of IAS 3Q1_opscostsAPR2007_WW Balance - Scenario model" xfId="231" xr:uid="{F8DFB43B-0B4C-4C0C-88DA-28AEF110834D}"/>
    <cellStyle name="_Copy of IAS 3Q1_opscostsAPR2007_WWASA GROUP STAT" xfId="232" xr:uid="{0514C3C4-1D57-4A6F-9779-1CDDE1F7869E}"/>
    <cellStyle name="_Copy of IAS 3Q1_SEP2007" xfId="233" xr:uid="{F65E6194-10EC-43F1-B7CC-D363844B0AB5}"/>
    <cellStyle name="_Copy of IAS 3Q1_SEP2007_Cash flow drop" xfId="234" xr:uid="{F5C64B39-9775-4F29-BC38-98A5DFC7FC0C}"/>
    <cellStyle name="_Copy of IAS 3Q1_SEP2007_Vessel overview" xfId="235" xr:uid="{96D2CCBA-2B44-4798-9C07-51B7AFBA3B1E}"/>
    <cellStyle name="_Copy of IAS 3Q1_SEP2007_WW Balance - Scenario model" xfId="236" xr:uid="{8DA3659C-F411-4F4B-9A3B-A30FF7A8CF66}"/>
    <cellStyle name="_Copy of IAS 3Q1_SEP2007_WWASA GROUP STAT" xfId="237" xr:uid="{B5FB5DE2-6FCE-44F6-AB95-A20F8296F8A9}"/>
    <cellStyle name="_Copy of IAS 3Q1_Vessel overview" xfId="238" xr:uid="{30900C23-D200-4733-9568-DEC920321E29}"/>
    <cellStyle name="_Copy of IAS 3Q1_WW Balance - Scenario model" xfId="239" xr:uid="{C366BE6E-0EF0-4646-8196-BDA75F578545}"/>
    <cellStyle name="_Copy of IAS 3Q1_WWASA GROUP STAT" xfId="240" xr:uid="{AE493AF0-8FD6-4A20-89F8-2DA2A4FC74F1}"/>
    <cellStyle name="_Debt payment (Nov.1)" xfId="241" xr:uid="{7430AAA2-AD5C-4AAF-9629-C7CCA25F1654}"/>
    <cellStyle name="_Debt payment (Nov.1)_Vessel overview" xfId="242" xr:uid="{698A9DF7-792C-494D-A92B-2CCA4A47CA57}"/>
    <cellStyle name="_Debt payment (Nov.1)_WW Balance - Scenario model" xfId="243" xr:uid="{AFB35E7B-CAAF-4F56-8322-849A60D259D9}"/>
    <cellStyle name="_Debt schedule" xfId="244" xr:uid="{222FE1A2-B7AF-4EA6-8E57-3E1D1A97E189}"/>
    <cellStyle name="_Debt schedule_Vessel overview" xfId="245" xr:uid="{597D0E3C-A45A-42FD-BB3F-5693D1272BFC}"/>
    <cellStyle name="_Debt schedule_WW Balance - Scenario model" xfId="246" xr:uid="{D302E309-D236-4DE6-98B2-072A138AFFAF}"/>
    <cellStyle name="_deferred credit sales gain reversal" xfId="247" xr:uid="{E7C08CB0-9F73-4166-BD72-D81BCC6C3425}"/>
    <cellStyle name="_deferred credit sales gain reversal_Vessel overview" xfId="248" xr:uid="{04CE68B9-DCC5-4E86-8CBD-79816BB73209}"/>
    <cellStyle name="_deferred credit sales gain reversal_WW Balance - Scenario model" xfId="249" xr:uid="{53C3D14F-A530-40C3-BE75-7D3E232F6023}"/>
    <cellStyle name="_DEP(04.1월USD)" xfId="250" xr:uid="{0E8EDF28-6C0D-4471-B69E-44BAC9B95C67}"/>
    <cellStyle name="_DEP(04.1월USD)_Vessel overview" xfId="251" xr:uid="{86C6F111-A804-49F4-BB60-FB47CF2C39B2}"/>
    <cellStyle name="_DEP(04.1월USD)_WW Balance - Scenario model" xfId="252" xr:uid="{5653BFFE-F762-45CC-94C5-9A6738A4E510}"/>
    <cellStyle name="_Equity balance" xfId="253" xr:uid="{F0A947D1-11C3-49F2-A14E-2B11935A858E}"/>
    <cellStyle name="_EUKOR Inc. IFRS Conversion 2004 P&amp;L_Balance" xfId="254" xr:uid="{2CF651E5-F80B-48AC-AB4B-0598E7EB322F}"/>
    <cellStyle name="_EUKOR Inc. IFRS Conversion 2004 P&amp;L_Balance_Vessel overview" xfId="255" xr:uid="{BC27A5C5-4F65-4868-8637-A32F97DCCD5A}"/>
    <cellStyle name="_EUKOR Inc. IFRS Conversion 2004 P&amp;L_Balance_WW Balance - Scenario model" xfId="256" xr:uid="{D0CE7BB0-0A46-4B95-924C-E0EA43EB3551}"/>
    <cellStyle name="_EUKOR_model_Sept_(given data)" xfId="257" xr:uid="{C739DA71-A709-4A75-ADB5-6F78C6A8ABB3}"/>
    <cellStyle name="_EUKOR_model_Sept_(given data)_Vessel overview" xfId="258" xr:uid="{2D7A7D4D-BFDE-40A6-BA82-2547A1867970}"/>
    <cellStyle name="_EUKOR_model_Sept_(given data)_WW Balance - Scenario model" xfId="259" xr:uid="{A01B738E-1038-4A01-9D9C-FC8D4AD6761C}"/>
    <cellStyle name="_EUKOR_Monthly_March2007" xfId="260" xr:uid="{656B4202-C3CB-4F23-80D0-59EB721733BC}"/>
    <cellStyle name="_EUKOR_Monthly_March2007_Cash flow drop" xfId="261" xr:uid="{9ADB88BA-5659-45B9-9087-5C6138A7670F}"/>
    <cellStyle name="_EUKOR_Monthly_March2007_Vessel overview" xfId="262" xr:uid="{47BDB0C0-2476-480E-81C4-70137DFB291A}"/>
    <cellStyle name="_EUKOR_Monthly_March2007_WW Balance - Scenario model" xfId="263" xr:uid="{1E014C73-24A8-41E2-A647-B9C82BAC4EDD}"/>
    <cellStyle name="_FC #3 WW Group_draft" xfId="264" xr:uid="{B88B6BB7-5EE6-4591-A374-FC13F4169EDA}"/>
    <cellStyle name="_FC #3 WW Group_draft_Cash flow drop" xfId="265" xr:uid="{88A2E54C-DD3E-4EDD-8A1A-9B9BEDD084DC}"/>
    <cellStyle name="_FC #3 WW Group_draft_WW Balance - Scenario model" xfId="266" xr:uid="{1404B69A-0969-46D0-A498-FAC42C8B6026}"/>
    <cellStyle name="_Financial results Q1 2006 BoD (2)" xfId="267" xr:uid="{E619F7FF-D0B7-40FD-84A8-4CAF0AE9DCFD}"/>
    <cellStyle name="_Financial results Q1 2006 BoD (2)_Cash flow drop" xfId="268" xr:uid="{FEBF7C84-36BC-4725-8DE7-AC52E18943C2}"/>
    <cellStyle name="_Financial results Q1 2006 BoD (2)_Vessel overview" xfId="269" xr:uid="{688ED6B2-3471-44C4-BF96-79E35BB8E3F3}"/>
    <cellStyle name="_Financial results Q1 2006 BoD (2)_WW Balance - Scenario model" xfId="270" xr:uid="{A6C13C77-4FB5-4E8C-AF72-488E707AEB57}"/>
    <cellStyle name="_Financial results Q1 2006 BoD (2)_WWASA GROUP STAT" xfId="271" xr:uid="{8175FC98-897D-4F84-84A7-195A3885C9D6}"/>
    <cellStyle name="_Forecast(Sep2003)" xfId="272" xr:uid="{C05BEEB5-AB0C-4A61-BA2B-2EA262DC74B3}"/>
    <cellStyle name="_Forecast(Sep2003)_Vessel overview" xfId="273" xr:uid="{C71623CD-6D69-487C-A5E3-519B9C1F3BEB}"/>
    <cellStyle name="_Forecast(Sep2003)_WW Balance - Scenario model" xfId="274" xr:uid="{1FF48190-01B4-4759-8DEF-4CBB5D06B1BE}"/>
    <cellStyle name="_g&amp;a(total)-최종" xfId="275" xr:uid="{BD6B37E8-6993-47ED-A92F-AFC990D34CF3}"/>
    <cellStyle name="_g&amp;a(total)-최종_Cash flow drop" xfId="276" xr:uid="{D2C3AFCC-CE09-4270-BB12-6ED05B9265E1}"/>
    <cellStyle name="_g&amp;a(total)-최종_JAN2008" xfId="277" xr:uid="{8B822E6D-2494-401E-9595-F56576891E8F}"/>
    <cellStyle name="_g&amp;a(total)-최종_JAN2008_Cash flow drop" xfId="278" xr:uid="{54A198EB-1355-4EA1-99C7-0BBDB6AF6D5D}"/>
    <cellStyle name="_g&amp;a(total)-최종_JAN2008_Vessel overview" xfId="279" xr:uid="{874B4781-CB27-45F4-AE79-A908B9474ECE}"/>
    <cellStyle name="_g&amp;a(total)-최종_JAN2008_WW Balance - Scenario model" xfId="280" xr:uid="{EE50D1C4-B8BD-4989-9C64-707F21DC9729}"/>
    <cellStyle name="_g&amp;a(total)-최종_JAN2008_WWASA GROUP STAT" xfId="281" xr:uid="{76D358AE-4FDA-45FC-BCFE-AA03E3BCE9BC}"/>
    <cellStyle name="_g&amp;a(total)-최종_opscostsAPR2007" xfId="282" xr:uid="{9BDE947C-EAC3-4A0B-B607-BAD83194187A}"/>
    <cellStyle name="_g&amp;a(total)-최종_opscostsAPR2007_Cash flow drop" xfId="283" xr:uid="{B049A0E7-40AE-4726-8053-B2F06956B849}"/>
    <cellStyle name="_g&amp;a(total)-최종_opscostsAPR2007_Vessel overview" xfId="284" xr:uid="{1FD2E5C4-7BCA-44AE-A241-51167E43335D}"/>
    <cellStyle name="_g&amp;a(total)-최종_opscostsAPR2007_WW Balance - Scenario model" xfId="285" xr:uid="{599DB3F0-18BF-4598-967E-BCA82F41ADD6}"/>
    <cellStyle name="_g&amp;a(total)-최종_opscostsAPR2007_WWASA GROUP STAT" xfId="286" xr:uid="{B8A668FE-2A49-45C3-977D-B7C013D3DD90}"/>
    <cellStyle name="_g&amp;a(total)-최종_SEP2007" xfId="287" xr:uid="{C6D37C54-E4F8-47A1-AF19-2C8E1B80E29D}"/>
    <cellStyle name="_g&amp;a(total)-최종_SEP2007_Cash flow drop" xfId="288" xr:uid="{31CA4BFB-A8B6-4917-B4D6-4DA48C102131}"/>
    <cellStyle name="_g&amp;a(total)-최종_SEP2007_Vessel overview" xfId="289" xr:uid="{52A729CE-66FC-4573-B553-A014F6F1F511}"/>
    <cellStyle name="_g&amp;a(total)-최종_SEP2007_WW Balance - Scenario model" xfId="290" xr:uid="{C9BFA9CE-72FD-4E88-94A6-A8DA32D351B4}"/>
    <cellStyle name="_g&amp;a(total)-최종_SEP2007_WWASA GROUP STAT" xfId="291" xr:uid="{44B6952E-4B3E-4768-BB14-EBD2FAADE388}"/>
    <cellStyle name="_g&amp;a(total)-최종_Vessel overview" xfId="292" xr:uid="{1C4A656E-53CD-479E-B04B-ED5790FF608B}"/>
    <cellStyle name="_g&amp;a(total)-최종_WW Balance - Scenario model" xfId="293" xr:uid="{1F3139F4-9349-4B7E-B1A5-C683341E92BC}"/>
    <cellStyle name="_g&amp;a(total)-최종_WWASA GROUP STAT" xfId="294" xr:uid="{CFD1F577-B6B3-4C50-B3CF-B35BBDD04309}"/>
    <cellStyle name="_IAS(2004)apr" xfId="295" xr:uid="{0A02490C-132B-4BF4-ABA5-83AFBBB4BCA6}"/>
    <cellStyle name="_IAS(2004)apr_Cash flow drop" xfId="296" xr:uid="{CE6093A7-8AE9-4E4F-B650-AE7CD55CC5B4}"/>
    <cellStyle name="_IAS(2004)apr_Vessel overview" xfId="297" xr:uid="{7C2744A4-D768-49BF-BACE-C7EFF9312A50}"/>
    <cellStyle name="_IAS(2004)apr_WW Balance - Scenario model" xfId="298" xr:uid="{44B31C01-850E-472F-B4FE-66DF9AB7F59D}"/>
    <cellStyle name="_IAS(2004)apr_WWASA GROUP STAT" xfId="299" xr:uid="{6EA90ED0-9BCA-48A5-A83B-FDC09C06574C}"/>
    <cellStyle name="_IAS(2004)May" xfId="300" xr:uid="{22A102F5-8F3D-4C55-B14A-C9B893E5CDEB}"/>
    <cellStyle name="_IAS(2004)May_Cash flow drop" xfId="301" xr:uid="{8410C1CB-E1DC-4517-914C-ECC2AF838B77}"/>
    <cellStyle name="_IAS(2004)May_Vessel overview" xfId="302" xr:uid="{5D10C7AA-C3F2-499E-B5C7-FFB0B07E8EBC}"/>
    <cellStyle name="_IAS(2004)May_WW Balance - Scenario model" xfId="303" xr:uid="{3E64A1F1-AA27-4ADF-BE33-0A31925A1DFE}"/>
    <cellStyle name="_IAS(2004)May_WWASA GROUP STAT" xfId="304" xr:uid="{99DDC4EA-9645-48A3-B1FC-57AACD55FCC8}"/>
    <cellStyle name="_IAS(2005 08)Sun" xfId="305" xr:uid="{24C84108-318F-4762-B417-56771922E91D}"/>
    <cellStyle name="_IAS(2005 08)Sun_Cash flow drop" xfId="306" xr:uid="{A6BBD965-C0FB-4312-BA8B-B30273929CC8}"/>
    <cellStyle name="_IAS(2005 08)Sun_Vessel overview" xfId="307" xr:uid="{66D34A2C-9BC7-4C0C-B52F-04A627E8D89B}"/>
    <cellStyle name="_IAS(2005 08)Sun_WW Balance - Scenario model" xfId="308" xr:uid="{CD593A0C-F12C-49A9-A3DE-6EE59915CBDF}"/>
    <cellStyle name="_IAS(2005 08)Sun_WWASA GROUP STAT" xfId="309" xr:uid="{12DAD424-1F87-4F62-A79F-B0927451AE30}"/>
    <cellStyle name="_IAS정산표2004-02 USD" xfId="310" xr:uid="{8B52C63C-37F3-4164-9569-A38D68DF2368}"/>
    <cellStyle name="_IAS정산표2004-02 USD_Vessel overview" xfId="311" xr:uid="{5EE690C9-ABC6-4ACD-9CFB-C7D2CC915C8A}"/>
    <cellStyle name="_IAS정산표2004-02 USD_WW Balance - Scenario model" xfId="312" xr:uid="{9A600485-D1B6-4F25-8EDD-2DDF3807460C}"/>
    <cellStyle name="_IAS정산표2004-02 USDadj" xfId="313" xr:uid="{1A3DBF4B-2993-406D-83D5-91F5E042AD53}"/>
    <cellStyle name="_IAS정산표2004-02 USDadj_Vessel overview" xfId="314" xr:uid="{F3B92120-A30C-4C00-809C-CE36345660D3}"/>
    <cellStyle name="_IAS정산표2004-02 USDadj_WW Balance - Scenario model" xfId="315" xr:uid="{C8F47690-956C-4B28-B8E5-544C04B2DFF3}"/>
    <cellStyle name="_IFRS(2004_4Q)SH" xfId="316" xr:uid="{32C86947-42BD-4E43-A423-0680D59AC6E9}"/>
    <cellStyle name="_IFRS(2004_4Q)SH_Vessel overview" xfId="317" xr:uid="{451520F4-6956-4A06-90CB-4B03FC6527E2}"/>
    <cellStyle name="_IFRS(2004_4Q)SH_WW Balance - Scenario model" xfId="318" xr:uid="{481FA42F-3B91-4DCB-A33F-5BFD4C44D260}"/>
    <cellStyle name="_Impairment test" xfId="319" xr:uid="{1C81BDB2-98D7-4D3F-BC0A-96FAB3421CDF}"/>
    <cellStyle name="_Impairment test_Consolidated value" xfId="320" xr:uid="{7397F329-8C40-416B-934F-141C83AA9269}"/>
    <cellStyle name="_Impairment test_Database" xfId="321" xr:uid="{E4F8267A-C468-4C7D-86F1-4C7164DCAD0B}"/>
    <cellStyle name="_Impairment test_Group values" xfId="322" xr:uid="{008D4034-CDB7-4173-8FD4-543553483DBD}"/>
    <cellStyle name="_Impairment test_Group values_1" xfId="323" xr:uid="{C70A6125-623A-479E-9EED-947B514EB2FD}"/>
    <cellStyle name="_Impairment test_Impairment test" xfId="324" xr:uid="{678A1784-30EA-48AF-8363-C5C83B6BA327}"/>
    <cellStyle name="_Impairment test_Summary impairment" xfId="325" xr:uid="{5784AD9C-4BBD-42F6-B31B-9D432B66A75F}"/>
    <cellStyle name="_long term biz model ~ 030808" xfId="326" xr:uid="{49BDFCEF-B984-43B7-8000-7A8E4C49BEDA}"/>
    <cellStyle name="_long term biz model ~ 030808_Cash flow drop" xfId="327" xr:uid="{FB70FA07-F442-417D-92DB-8ACE7BEBC311}"/>
    <cellStyle name="_long term biz model ~ 030808_Vessel overview" xfId="328" xr:uid="{B10350F6-F508-42AE-8AB0-6A9D30959771}"/>
    <cellStyle name="_long term biz model ~ 030808_WW Balance - Scenario model" xfId="329" xr:uid="{DFE6A7EF-9E6D-4243-B775-BE5906E82DC5}"/>
    <cellStyle name="_long term biz model ~ 030808_WWASA GROUP STAT" xfId="330" xr:uid="{37E93DB9-5775-4DC0-A06D-3F8C3CDC73AD}"/>
    <cellStyle name="_Long-term Biz model - May (완성용) (f)" xfId="331" xr:uid="{FBD6D6BE-DDD5-4529-B191-26E52ED3F73A}"/>
    <cellStyle name="_Long-term Biz model - May (완성용) (f)_Vessel overview" xfId="332" xr:uid="{BA2FEDA9-AFED-452B-8061-C787DACB7E6F}"/>
    <cellStyle name="_Long-term Biz model - May (완성용) (f)_WW Balance - Scenario model" xfId="333" xr:uid="{AA576E46-DFA1-49A5-B40D-FA5768595F30}"/>
    <cellStyle name="_Monthly report(Jun)0709a" xfId="334" xr:uid="{F42C9838-6325-4A3D-889D-62680C2F528B}"/>
    <cellStyle name="_Monthly report(Jun)0709a_Cash flow drop" xfId="335" xr:uid="{9CBF46EE-9EB3-4A74-A674-2BAF5558521C}"/>
    <cellStyle name="_Monthly report(Jun)0709a_Vessel overview" xfId="336" xr:uid="{67F87E4B-50B1-4815-AF24-CEC3D143764D}"/>
    <cellStyle name="_Monthly report(Jun)0709a_WW Balance - Scenario model" xfId="337" xr:uid="{196A14C8-7F99-430C-BB8A-3A7A0B987767}"/>
    <cellStyle name="_Monthly report(Jun)0709a_WWASA GROUP STAT" xfId="338" xr:uid="{29DD11A5-B675-4B49-996A-20AAF27CC4DC}"/>
    <cellStyle name="_Monthly report(Mar-IAS)report adj" xfId="339" xr:uid="{4562CEF5-CAC9-4ECA-A897-90926F07022F}"/>
    <cellStyle name="_Monthly report(Mar-IAS)report adj_Cash flow drop" xfId="340" xr:uid="{DB5F40EC-99B4-481E-A90C-5F4759D580A9}"/>
    <cellStyle name="_Monthly report(Mar-IAS)report adj_Vessel overview" xfId="341" xr:uid="{C40F688F-853F-4B26-9F62-478FFDB3181F}"/>
    <cellStyle name="_Monthly report(Mar-IAS)report adj_WW Balance - Scenario model" xfId="342" xr:uid="{BAC513C3-ABD3-4E5C-99A1-4001CBA13562}"/>
    <cellStyle name="_Monthly report(Sep)1011" xfId="343" xr:uid="{8435C95E-BCDE-4641-8EC3-182D096AC55C}"/>
    <cellStyle name="_Monthly report(Sep)1011_Cash flow drop" xfId="344" xr:uid="{00513566-50D6-49D5-9EEB-7FD39BF1F69F}"/>
    <cellStyle name="_Monthly report(Sep)1011_Vessel overview" xfId="345" xr:uid="{F6C8782A-5BBB-4443-AAB2-C5A7F22FBD5B}"/>
    <cellStyle name="_Monthly report(Sep)1011_WW Balance - Scenario model" xfId="346" xr:uid="{6EC3991F-5255-445C-805D-7BC98D5A9CE2}"/>
    <cellStyle name="_Monthly report(Sep)1011_WWASA GROUP STAT" xfId="347" xr:uid="{1F7E4EDF-5BB8-4A28-B9FB-D2F3A37F4EDD}"/>
    <cellStyle name="_Monthly(총괄)" xfId="348" xr:uid="{FC1AD55B-8859-4C73-911D-7A66735A0584}"/>
    <cellStyle name="_Monthly(총괄)_Cash flow drop" xfId="349" xr:uid="{3754286B-B038-4275-A166-DCA045DB042D}"/>
    <cellStyle name="_Monthly(총괄)_Vessel overview" xfId="350" xr:uid="{0E654CC0-E8F6-4A51-B1BC-E3F077BC0EE9}"/>
    <cellStyle name="_Monthly(총괄)_WW Balance - Scenario model" xfId="351" xr:uid="{CCAAE6DE-312A-44D6-AA4A-1D7431F6B67A}"/>
    <cellStyle name="_Monthly(총괄)_WWASA GROUP STAT" xfId="352" xr:uid="{0E63F407-8E8D-4578-BD05-5F421D192663}"/>
    <cellStyle name="_Monthly사업계획adj" xfId="353" xr:uid="{53D8FD92-D52B-43E8-BE44-B2C1FEC73125}"/>
    <cellStyle name="_Monthly사업계획adj_Cash flow drop" xfId="354" xr:uid="{51BC552B-E7A7-4F2E-9EE6-B37BEFA7EDC1}"/>
    <cellStyle name="_Monthly사업계획adj_JAN2008" xfId="355" xr:uid="{1503F17F-4236-4FAD-AE26-C586B33988AF}"/>
    <cellStyle name="_Monthly사업계획adj_JAN2008_Cash flow drop" xfId="356" xr:uid="{8AC80C41-5BAA-47FA-97FE-304424FBCD93}"/>
    <cellStyle name="_Monthly사업계획adj_JAN2008_Vessel overview" xfId="357" xr:uid="{C0293871-DA28-40C8-8FC0-1DD79116357D}"/>
    <cellStyle name="_Monthly사업계획adj_JAN2008_WW Balance - Scenario model" xfId="358" xr:uid="{84806E4C-2763-4956-819D-689500DE95EE}"/>
    <cellStyle name="_Monthly사업계획adj_JAN2008_WWASA GROUP STAT" xfId="359" xr:uid="{CE4565C8-ABA5-475A-9CF4-B6511D81C1A1}"/>
    <cellStyle name="_Monthly사업계획adj_opscostsAPR2007" xfId="360" xr:uid="{97CDB093-1324-44A0-9B09-DB896463BBA3}"/>
    <cellStyle name="_Monthly사업계획adj_opscostsAPR2007_Cash flow drop" xfId="361" xr:uid="{0E5A5960-4675-404A-9A81-B4B9487FA7E9}"/>
    <cellStyle name="_Monthly사업계획adj_opscostsAPR2007_Vessel overview" xfId="362" xr:uid="{DE615009-5697-4116-A471-C356FCC0A7B4}"/>
    <cellStyle name="_Monthly사업계획adj_opscostsAPR2007_WW Balance - Scenario model" xfId="363" xr:uid="{0C4CAFE9-0E3C-457A-85AF-2CBF2572F29D}"/>
    <cellStyle name="_Monthly사업계획adj_opscostsAPR2007_WWASA GROUP STAT" xfId="364" xr:uid="{EEED0C2C-A9F1-42E4-A822-D6380A02D62F}"/>
    <cellStyle name="_Monthly사업계획adj_SEP2007" xfId="365" xr:uid="{1928334E-B23F-4B5E-8980-0AF4E7FB1489}"/>
    <cellStyle name="_Monthly사업계획adj_SEP2007_Cash flow drop" xfId="366" xr:uid="{AE1994EB-A3AA-44F3-8E98-54DA31BD18B3}"/>
    <cellStyle name="_Monthly사업계획adj_SEP2007_Vessel overview" xfId="367" xr:uid="{F4E4A81E-873E-4CF3-9DE3-300256AA4990}"/>
    <cellStyle name="_Monthly사업계획adj_SEP2007_WW Balance - Scenario model" xfId="368" xr:uid="{985911F4-C225-4E1E-A506-2BFB88AE3B0F}"/>
    <cellStyle name="_Monthly사업계획adj_SEP2007_WWASA GROUP STAT" xfId="369" xr:uid="{E86199A3-67FB-48EC-AAF8-5BEBD8314F2C}"/>
    <cellStyle name="_Monthly사업계획adj_Vessel overview" xfId="370" xr:uid="{56710A6B-0367-41B9-BB29-0448E675AC88}"/>
    <cellStyle name="_Monthly사업계획adj_WW Balance - Scenario model" xfId="371" xr:uid="{BC3A24B0-603B-4542-9A14-6783AEF6339F}"/>
    <cellStyle name="_Monthly사업계획adj_WWASA GROUP STAT" xfId="372" xr:uid="{E4BDCDA3-DA53-49B8-88D5-37D67978550A}"/>
    <cellStyle name="_OFF-HIRE(2004 1Q)" xfId="373" xr:uid="{D77CB73D-A117-429A-A4F2-5F6B2CAFC49A}"/>
    <cellStyle name="_OFF-HIRE(2004 1Q)_Cash flow drop" xfId="374" xr:uid="{000A5604-6067-42EC-8E03-8B84D58F8BBE}"/>
    <cellStyle name="_OFF-HIRE(2004 1Q)_Vessel overview" xfId="375" xr:uid="{81FAF01E-3416-441E-922F-A56B29D1AFD7}"/>
    <cellStyle name="_OFF-HIRE(2004 1Q)_WW Balance - Scenario model" xfId="376" xr:uid="{E8466285-8477-4BB3-9251-DF4CE06CD90D}"/>
    <cellStyle name="_OFF-HIRE(2004 1Q)_WWASA GROUP STAT" xfId="377" xr:uid="{5DFC49A7-99BC-4E70-ADDB-349BB6B19F1A}"/>
    <cellStyle name="_Overview" xfId="378" xr:uid="{FDA28A3D-CC42-4BD1-843F-3CBC570BCDDC}"/>
    <cellStyle name="_Overview_Cash flow drop" xfId="379" xr:uid="{3A0CAE5A-EDAC-45CF-AC38-DA30232D81D1}"/>
    <cellStyle name="_Overview_WW Balance - Scenario model" xfId="380" xr:uid="{D30CD1DA-34D2-4F84-A37A-775AD289C0CD}"/>
    <cellStyle name="_preliminary 물량 매출 -Sep 19,03" xfId="381" xr:uid="{92DCE4BF-F0DE-4357-926B-5E98A3F1008B}"/>
    <cellStyle name="_preliminary 물량 매출 -Sep 19,03_Cash flow drop" xfId="382" xr:uid="{4B712E3E-1E05-4BB7-AD00-D32C35F8BD18}"/>
    <cellStyle name="_preliminary 물량 매출 -Sep 19,03_JAN2008" xfId="383" xr:uid="{BDFA8BAA-B034-4A3C-949E-DC52E088BEF4}"/>
    <cellStyle name="_preliminary 물량 매출 -Sep 19,03_JAN2008_Cash flow drop" xfId="384" xr:uid="{5985758F-B207-43FA-894E-770D30DF497D}"/>
    <cellStyle name="_preliminary 물량 매출 -Sep 19,03_JAN2008_Vessel overview" xfId="385" xr:uid="{3D2F4771-2F7E-4781-9360-EA7DC22FF29F}"/>
    <cellStyle name="_preliminary 물량 매출 -Sep 19,03_JAN2008_WW Balance - Scenario model" xfId="386" xr:uid="{52CE06BE-377F-4F86-B0E1-EB737792CD6B}"/>
    <cellStyle name="_preliminary 물량 매출 -Sep 19,03_JAN2008_WWASA GROUP STAT" xfId="387" xr:uid="{AF2F7660-CA86-415B-9AF6-C3E1E18606D3}"/>
    <cellStyle name="_preliminary 물량 매출 -Sep 19,03_opscostsAPR2007" xfId="388" xr:uid="{6A194E73-C763-443D-8443-DA40E48267D2}"/>
    <cellStyle name="_preliminary 물량 매출 -Sep 19,03_opscostsAPR2007_Cash flow drop" xfId="389" xr:uid="{844732DD-BDC4-4965-BD18-058BD5D40288}"/>
    <cellStyle name="_preliminary 물량 매출 -Sep 19,03_opscostsAPR2007_Vessel overview" xfId="390" xr:uid="{DCA1D2E8-E501-4977-9194-93A8FDE85BF9}"/>
    <cellStyle name="_preliminary 물량 매출 -Sep 19,03_opscostsAPR2007_WW Balance - Scenario model" xfId="391" xr:uid="{F34606AC-17E0-4161-BB3C-A3AACF084719}"/>
    <cellStyle name="_preliminary 물량 매출 -Sep 19,03_opscostsAPR2007_WWASA GROUP STAT" xfId="392" xr:uid="{89C3C42C-DE4D-4DD1-91DA-CAACB12E182E}"/>
    <cellStyle name="_preliminary 물량 매출 -Sep 19,03_SEP2007" xfId="393" xr:uid="{A465CD24-3B07-4F12-A989-078F8C6CA7A4}"/>
    <cellStyle name="_preliminary 물량 매출 -Sep 19,03_SEP2007_Cash flow drop" xfId="394" xr:uid="{1A0FCB95-9079-418B-9D8A-9B85E3F4475B}"/>
    <cellStyle name="_preliminary 물량 매출 -Sep 19,03_SEP2007_Vessel overview" xfId="395" xr:uid="{5FCDF7B3-91A0-43C5-8A06-2BD7742E692D}"/>
    <cellStyle name="_preliminary 물량 매출 -Sep 19,03_SEP2007_WW Balance - Scenario model" xfId="396" xr:uid="{7D76D020-C6F3-40C0-9031-0EE00B4BB090}"/>
    <cellStyle name="_preliminary 물량 매출 -Sep 19,03_SEP2007_WWASA GROUP STAT" xfId="397" xr:uid="{4A71ECCE-A064-4897-AE67-245A23762AE8}"/>
    <cellStyle name="_preliminary 물량 매출 -Sep 19,03_Vessel overview" xfId="398" xr:uid="{2DFA2F3D-EE42-4760-B0A3-27DE6F477D5A}"/>
    <cellStyle name="_preliminary 물량 매출 -Sep 19,03_WW Balance - Scenario model" xfId="399" xr:uid="{15672246-AF68-459B-8F7E-735A973919D1}"/>
    <cellStyle name="_preliminary 물량 매출 -Sep 19,03_WWASA GROUP STAT" xfId="400" xr:uid="{FFB1282D-15A7-4E9B-9F54-0C40960B407A}"/>
    <cellStyle name="_prorated(2004)" xfId="401" xr:uid="{3ED9E630-4FC6-43FF-9A2D-3BB7BE7C8CDB}"/>
    <cellStyle name="_prorated(2004)_Vessel overview" xfId="402" xr:uid="{E0217B46-A9BE-46FB-92B0-79DE834E0772}"/>
    <cellStyle name="_prorated(2004)_WW Balance - Scenario model" xfId="403" xr:uid="{0FB9D243-4368-4EEC-AD6F-E92E328E75A5}"/>
    <cellStyle name="_prorated(2004)last" xfId="404" xr:uid="{D3CB6F9B-94EF-4D10-805C-32E6BE613B7D}"/>
    <cellStyle name="_prorated(2004)last_Vessel overview" xfId="405" xr:uid="{E63E9592-8134-47D9-A53E-1892D494A530}"/>
    <cellStyle name="_prorated(2004)last_WW Balance - Scenario model" xfId="406" xr:uid="{C196BCF6-20CD-4A4A-ABFB-5027B35C4AD7}"/>
    <cellStyle name="_report(april)" xfId="407" xr:uid="{1087363D-27CB-4709-A057-5698935E3711}"/>
    <cellStyle name="_report(april)_Cash flow drop" xfId="408" xr:uid="{A2E3F6CB-198B-4687-BF9D-61A75939503B}"/>
    <cellStyle name="_report(april)_JAN2008" xfId="409" xr:uid="{A43FA01E-BC85-42BF-B075-DDB68D843B26}"/>
    <cellStyle name="_report(april)_JAN2008_Cash flow drop" xfId="410" xr:uid="{78AC7282-ED59-4D2A-9573-C1B6E10BD2DC}"/>
    <cellStyle name="_report(april)_JAN2008_Vessel overview" xfId="411" xr:uid="{13D93398-9BF7-44DF-A0BD-9A285B7BE195}"/>
    <cellStyle name="_report(april)_JAN2008_WW Balance - Scenario model" xfId="412" xr:uid="{141D3690-6F16-462E-BCE1-5714CEE0922A}"/>
    <cellStyle name="_report(april)_JAN2008_WWASA GROUP STAT" xfId="413" xr:uid="{294C0022-5D17-4691-A72E-49ABBAE5BAEA}"/>
    <cellStyle name="_report(april)_opscostsAPR2007" xfId="414" xr:uid="{D53F99B5-8387-4D8B-987F-B06DF04CDDDC}"/>
    <cellStyle name="_report(april)_opscostsAPR2007_Cash flow drop" xfId="415" xr:uid="{38AB7B16-57F0-4312-8581-F2DC5C9A14D2}"/>
    <cellStyle name="_report(april)_opscostsAPR2007_Vessel overview" xfId="416" xr:uid="{0FEE5396-F1AC-4FEF-9413-4520C9961EFB}"/>
    <cellStyle name="_report(april)_opscostsAPR2007_WW Balance - Scenario model" xfId="417" xr:uid="{1E1F5390-D647-4D4F-B5DE-DAB5C728F37B}"/>
    <cellStyle name="_report(april)_opscostsAPR2007_WWASA GROUP STAT" xfId="418" xr:uid="{7DA8EC1A-D73C-4F85-95C2-0944D29DC6F6}"/>
    <cellStyle name="_report(april)_SEP2007" xfId="419" xr:uid="{61097BE5-5F10-461E-B8B4-68CAB572E340}"/>
    <cellStyle name="_report(april)_SEP2007_Cash flow drop" xfId="420" xr:uid="{D8F71D9E-299D-4941-9AED-F4AB18143FF8}"/>
    <cellStyle name="_report(april)_SEP2007_Vessel overview" xfId="421" xr:uid="{87C7568B-23DB-44C0-9F90-C0AD7F065B5E}"/>
    <cellStyle name="_report(april)_SEP2007_WW Balance - Scenario model" xfId="422" xr:uid="{810DA785-1070-4D01-923C-D9C0361C7292}"/>
    <cellStyle name="_report(april)_SEP2007_WWASA GROUP STAT" xfId="423" xr:uid="{29337C68-7DB8-40D6-9C8C-6C49B5D272AF}"/>
    <cellStyle name="_report(april)_Vessel overview" xfId="424" xr:uid="{63DC5AC9-C761-40AA-85A3-0C5072B3FADE}"/>
    <cellStyle name="_report(april)_WW Balance - Scenario model" xfId="425" xr:uid="{741AF9F4-8DCA-4973-8F29-6B40F9D8CABF}"/>
    <cellStyle name="_report(april)_WWASA GROUP STAT" xfId="426" xr:uid="{7CFC2890-5FA9-4258-ACF9-CD77E14A0A32}"/>
    <cellStyle name="_report(Aug-IAS)-revised" xfId="427" xr:uid="{46A03422-B954-411C-BB2C-7E9184EDBB7A}"/>
    <cellStyle name="_report(Aug-IAS)-revised_Cash flow drop" xfId="428" xr:uid="{928511DE-EE78-48BC-8A82-2A80BDDC4315}"/>
    <cellStyle name="_report(Aug-IAS)-revised_JAN2008" xfId="429" xr:uid="{5BEC65B5-0ECA-4B76-9F6C-3B447CF37956}"/>
    <cellStyle name="_report(Aug-IAS)-revised_JAN2008_Cash flow drop" xfId="430" xr:uid="{7F3D37B1-B12B-45E1-9D6A-2D5B25ACBAE2}"/>
    <cellStyle name="_report(Aug-IAS)-revised_JAN2008_Vessel overview" xfId="431" xr:uid="{45083366-443F-4D39-A7FA-B55B1F447590}"/>
    <cellStyle name="_report(Aug-IAS)-revised_JAN2008_WW Balance - Scenario model" xfId="432" xr:uid="{F8605C05-BD61-486B-B44E-B8D658CEE7FC}"/>
    <cellStyle name="_report(Aug-IAS)-revised_JAN2008_WWASA GROUP STAT" xfId="433" xr:uid="{4255EFE4-D1AC-4D2E-987C-0F922464DF41}"/>
    <cellStyle name="_report(Aug-IAS)-revised_opscostsAPR2007" xfId="434" xr:uid="{7D1EAA96-3981-48A8-9259-BA210BABE828}"/>
    <cellStyle name="_report(Aug-IAS)-revised_opscostsAPR2007_Cash flow drop" xfId="435" xr:uid="{235CE715-1902-4404-855E-97359539EC84}"/>
    <cellStyle name="_report(Aug-IAS)-revised_opscostsAPR2007_Vessel overview" xfId="436" xr:uid="{131CC4BD-1A53-49C3-A279-A41FF0141B79}"/>
    <cellStyle name="_report(Aug-IAS)-revised_opscostsAPR2007_WW Balance - Scenario model" xfId="437" xr:uid="{82C476F3-7A0E-40E3-87C9-EF7F12772EAB}"/>
    <cellStyle name="_report(Aug-IAS)-revised_opscostsAPR2007_WWASA GROUP STAT" xfId="438" xr:uid="{8E8B2CB4-464D-4D2E-AD8B-B601A59A6004}"/>
    <cellStyle name="_report(Aug-IAS)-revised_SEP2007" xfId="439" xr:uid="{C1C751D6-BDE9-4D32-8AAB-AAEFCA321A1B}"/>
    <cellStyle name="_report(Aug-IAS)-revised_SEP2007_Cash flow drop" xfId="440" xr:uid="{EC9B040C-86C0-460D-8BA0-948325D5A23D}"/>
    <cellStyle name="_report(Aug-IAS)-revised_SEP2007_Vessel overview" xfId="441" xr:uid="{0CADEF7E-68BD-434A-AD17-CE7B0E746709}"/>
    <cellStyle name="_report(Aug-IAS)-revised_SEP2007_WW Balance - Scenario model" xfId="442" xr:uid="{4414C49A-8493-4826-A093-408980A1983B}"/>
    <cellStyle name="_report(Aug-IAS)-revised_SEP2007_WWASA GROUP STAT" xfId="443" xr:uid="{E0B0BD34-1D7E-4067-AF29-07AE2BCF043F}"/>
    <cellStyle name="_report(Aug-IAS)-revised_Vessel overview" xfId="444" xr:uid="{992002AD-5157-4FA3-BE9E-D1BCB511D730}"/>
    <cellStyle name="_report(Aug-IAS)-revised_WW Balance - Scenario model" xfId="445" xr:uid="{E6CF3643-018D-415E-A390-48981C6C4D69}"/>
    <cellStyle name="_report(Aug-IAS)-revised_WWASA GROUP STAT" xfId="446" xr:uid="{7B2FE821-2D0F-4022-B390-ED6CAAE2BAB6}"/>
    <cellStyle name="_Report(Dec-IAS)N" xfId="447" xr:uid="{4E2E3AD9-33A7-437B-97EF-5F1E3A8AE85E}"/>
    <cellStyle name="_Report(Dec-IAS)N_Cash flow drop" xfId="448" xr:uid="{674DB532-D335-4DED-AD81-43C798BF2D5A}"/>
    <cellStyle name="_Report(Dec-IAS)N_JAN2008" xfId="449" xr:uid="{B6414046-3346-4A76-B93C-008E6476D71A}"/>
    <cellStyle name="_Report(Dec-IAS)N_JAN2008_Cash flow drop" xfId="450" xr:uid="{E49CF885-802F-4A3A-995D-390794960E27}"/>
    <cellStyle name="_Report(Dec-IAS)N_JAN2008_Vessel overview" xfId="451" xr:uid="{1F813AAF-4BD6-4B59-A320-15018C49BA8B}"/>
    <cellStyle name="_Report(Dec-IAS)N_JAN2008_WW Balance - Scenario model" xfId="452" xr:uid="{9FB44326-FC87-49ED-9CAB-F4B3DA7543FC}"/>
    <cellStyle name="_Report(Dec-IAS)N_JAN2008_WWASA GROUP STAT" xfId="453" xr:uid="{1EA81666-673F-4C44-8832-F6668E1658C1}"/>
    <cellStyle name="_Report(Dec-IAS)N_opscostsAPR2007" xfId="454" xr:uid="{56705D0E-8A79-4C2C-A7B9-0D5F627030E4}"/>
    <cellStyle name="_Report(Dec-IAS)N_opscostsAPR2007_Cash flow drop" xfId="455" xr:uid="{C8620B17-8538-48CF-ACC9-1D95755CCB58}"/>
    <cellStyle name="_Report(Dec-IAS)N_opscostsAPR2007_Vessel overview" xfId="456" xr:uid="{6CAF4D82-E689-454B-B4AB-F28A7863BF39}"/>
    <cellStyle name="_Report(Dec-IAS)N_opscostsAPR2007_WW Balance - Scenario model" xfId="457" xr:uid="{A802444B-3BB3-4A32-9890-8EFE6658CA2F}"/>
    <cellStyle name="_Report(Dec-IAS)N_opscostsAPR2007_WWASA GROUP STAT" xfId="458" xr:uid="{3D717DDD-CC12-4041-AB13-9346101840B1}"/>
    <cellStyle name="_Report(Dec-IAS)N_SEP2007" xfId="459" xr:uid="{75CF03F1-E2EC-4E7C-860C-5252EC770C06}"/>
    <cellStyle name="_Report(Dec-IAS)N_SEP2007_Cash flow drop" xfId="460" xr:uid="{988D8342-53FD-435E-9FAD-0A23BEE60F20}"/>
    <cellStyle name="_Report(Dec-IAS)N_SEP2007_Vessel overview" xfId="461" xr:uid="{D3476A4B-BF19-4812-AB8D-72F35094DE7B}"/>
    <cellStyle name="_Report(Dec-IAS)N_SEP2007_WW Balance - Scenario model" xfId="462" xr:uid="{F96C0572-CFEB-40B3-993D-112AF314D4D9}"/>
    <cellStyle name="_Report(Dec-IAS)N_SEP2007_WWASA GROUP STAT" xfId="463" xr:uid="{B86BA102-1218-4803-AC74-B62279B108CD}"/>
    <cellStyle name="_Report(Dec-IAS)N_Vessel overview" xfId="464" xr:uid="{A5EC0622-E0F8-46DE-A0B3-F9F0BF9A13AA}"/>
    <cellStyle name="_Report(Dec-IAS)N_WW Balance - Scenario model" xfId="465" xr:uid="{76396B1A-5F60-4080-91AB-14B612E51DE7}"/>
    <cellStyle name="_Report(Dec-IAS)N_WWASA GROUP STAT" xfId="466" xr:uid="{1204A32C-DAD5-4F1E-BFFB-9FEC1F4DBF80}"/>
    <cellStyle name="_Report(IAS 2004 1Q)0430" xfId="467" xr:uid="{E502E4D5-9A45-4968-A6FF-E02A2B6559BE}"/>
    <cellStyle name="_Report(IAS 2004 1Q)0430_Vessel overview" xfId="468" xr:uid="{7DA2D000-103F-4B79-9D29-B96A584B4205}"/>
    <cellStyle name="_Report(IAS 2004 1Q)0430_WW Balance - Scenario model" xfId="469" xr:uid="{CC851C61-55CC-4776-A7F7-7E18B81EB2FC}"/>
    <cellStyle name="_report(Jan-IAS)1" xfId="470" xr:uid="{82C8FA1A-2AA9-4C0B-AEB5-8EEFC8E3764B}"/>
    <cellStyle name="_report(Jan-IAS)1_Cash flow drop" xfId="471" xr:uid="{A3D55531-B724-48D1-8CC5-D57D319D364E}"/>
    <cellStyle name="_report(Jan-IAS)1_JAN2008" xfId="472" xr:uid="{AB1CC7A4-988C-4875-86BF-B2D2A963B965}"/>
    <cellStyle name="_report(Jan-IAS)1_JAN2008_Cash flow drop" xfId="473" xr:uid="{CB4CC00C-951D-4ACE-8960-487F9ACAD987}"/>
    <cellStyle name="_report(Jan-IAS)1_JAN2008_Vessel overview" xfId="474" xr:uid="{9961050A-016F-4CAC-A583-83BDA24E3F45}"/>
    <cellStyle name="_report(Jan-IAS)1_JAN2008_WW Balance - Scenario model" xfId="475" xr:uid="{D0606E2C-A03F-4D0E-83BD-02CFDA81F2D9}"/>
    <cellStyle name="_report(Jan-IAS)1_JAN2008_WWASA GROUP STAT" xfId="476" xr:uid="{536B6536-AC56-42CE-8EC5-70D0AA3BFCBE}"/>
    <cellStyle name="_report(Jan-IAS)1_opscostsAPR2007" xfId="477" xr:uid="{D7063850-442E-44B6-B716-1A2D3A1BC1A4}"/>
    <cellStyle name="_report(Jan-IAS)1_opscostsAPR2007_Cash flow drop" xfId="478" xr:uid="{1DD7DCE8-9D37-4186-89A5-46D221748070}"/>
    <cellStyle name="_report(Jan-IAS)1_opscostsAPR2007_Vessel overview" xfId="479" xr:uid="{949DF1FC-C152-4191-B539-0CD595B62467}"/>
    <cellStyle name="_report(Jan-IAS)1_opscostsAPR2007_WW Balance - Scenario model" xfId="480" xr:uid="{8665DB11-AC72-40D9-B64C-7F767702A3C3}"/>
    <cellStyle name="_report(Jan-IAS)1_opscostsAPR2007_WWASA GROUP STAT" xfId="481" xr:uid="{9354F25D-4B65-4F3F-B44B-D184E76C2E01}"/>
    <cellStyle name="_report(Jan-IAS)1_SEP2007" xfId="482" xr:uid="{E0539F87-A1F9-4702-A86F-F0D31739ECF8}"/>
    <cellStyle name="_report(Jan-IAS)1_SEP2007_Cash flow drop" xfId="483" xr:uid="{753C2E23-9EC2-40FE-888C-A1F7A3C94DA8}"/>
    <cellStyle name="_report(Jan-IAS)1_SEP2007_Vessel overview" xfId="484" xr:uid="{DBFFC00D-30B3-47D3-8CB8-47B3332C20A9}"/>
    <cellStyle name="_report(Jan-IAS)1_SEP2007_WW Balance - Scenario model" xfId="485" xr:uid="{95771DC5-ED2B-4C62-A6CC-5E4ECB08ED6F}"/>
    <cellStyle name="_report(Jan-IAS)1_SEP2007_WWASA GROUP STAT" xfId="486" xr:uid="{3B386363-D524-47B1-9ED0-D07F61DFC587}"/>
    <cellStyle name="_report(Jan-IAS)1_Vessel overview" xfId="487" xr:uid="{A4F65591-A489-49AD-B89E-6B975CFA8534}"/>
    <cellStyle name="_report(Jan-IAS)1_WW Balance - Scenario model" xfId="488" xr:uid="{12F7A356-2259-4585-90F9-8E32D61CD57E}"/>
    <cellStyle name="_report(Jan-IAS)1_WWASA GROUP STAT" xfId="489" xr:uid="{0AEDADDD-21F8-469F-9B3B-CDE635A57622}"/>
    <cellStyle name="_report(mar)" xfId="490" xr:uid="{4518DEB4-D645-459C-9A69-411FE489607F}"/>
    <cellStyle name="_report(mar)_Cash flow drop" xfId="491" xr:uid="{8401688B-4727-4034-8D42-FF61A6289A52}"/>
    <cellStyle name="_report(mar)_JAN2008" xfId="492" xr:uid="{9006BA75-527E-46B6-967B-24ED1AC0B978}"/>
    <cellStyle name="_report(mar)_JAN2008_Cash flow drop" xfId="493" xr:uid="{F55A0B73-A5D8-481D-B6A7-22E8A0007BF0}"/>
    <cellStyle name="_report(mar)_JAN2008_Vessel overview" xfId="494" xr:uid="{2394FA1F-6775-4710-A041-60A2EC998F37}"/>
    <cellStyle name="_report(mar)_JAN2008_WW Balance - Scenario model" xfId="495" xr:uid="{E623E687-BE3D-4DD9-AABA-8778C27BFB8C}"/>
    <cellStyle name="_report(mar)_JAN2008_WWASA GROUP STAT" xfId="496" xr:uid="{1B83377F-D1D5-430E-B541-502EA3E1130D}"/>
    <cellStyle name="_report(mar)_opscostsAPR2007" xfId="497" xr:uid="{DAB0E3EA-3F7F-48D0-8D4C-C471E85FEEB4}"/>
    <cellStyle name="_report(mar)_opscostsAPR2007_Cash flow drop" xfId="498" xr:uid="{7672523E-6425-41B6-BE69-E79F9E3108F6}"/>
    <cellStyle name="_report(mar)_opscostsAPR2007_Vessel overview" xfId="499" xr:uid="{472CB2D1-5AD2-4FB5-A6DB-00017F82F780}"/>
    <cellStyle name="_report(mar)_opscostsAPR2007_WW Balance - Scenario model" xfId="500" xr:uid="{2EF734D5-9E30-4B3D-AE28-D8F496B2CB95}"/>
    <cellStyle name="_report(mar)_opscostsAPR2007_WWASA GROUP STAT" xfId="501" xr:uid="{AB828DD0-01A6-48E8-B80C-1154E97DA7DF}"/>
    <cellStyle name="_report(mar)_SEP2007" xfId="502" xr:uid="{684D6E3B-4745-4DD5-B9B9-2AB5A646C92B}"/>
    <cellStyle name="_report(mar)_SEP2007_Cash flow drop" xfId="503" xr:uid="{FA8C0F62-9D43-4D81-B956-BBDA79430478}"/>
    <cellStyle name="_report(mar)_SEP2007_Vessel overview" xfId="504" xr:uid="{D1DBF853-8B02-4D8C-B2E3-65A7797AA08D}"/>
    <cellStyle name="_report(mar)_SEP2007_WW Balance - Scenario model" xfId="505" xr:uid="{1D064911-835C-4B66-ACAD-D5736F01827E}"/>
    <cellStyle name="_report(mar)_SEP2007_WWASA GROUP STAT" xfId="506" xr:uid="{8DB78246-3C70-47D3-B808-5C5776666643}"/>
    <cellStyle name="_report(mar)_Vessel overview" xfId="507" xr:uid="{FD599F6B-22C8-499B-B371-26C9E4A2F095}"/>
    <cellStyle name="_report(mar)_WW Balance - Scenario model" xfId="508" xr:uid="{D73BD5E6-9B12-42DB-8161-2D643AA9815B}"/>
    <cellStyle name="_report(mar)_WWASA GROUP STAT" xfId="509" xr:uid="{25C832BC-7BA1-4943-8659-E37E232319F1}"/>
    <cellStyle name="_ROCE" xfId="510" xr:uid="{D331CB90-9892-45D5-9513-8F1FBDEDEBAA}"/>
    <cellStyle name="_Sheet2" xfId="511" xr:uid="{2BFB4A7A-FF12-45B3-A635-6D10E9C5627A}"/>
    <cellStyle name="_Sheet2_Vessel overview" xfId="512" xr:uid="{9980DDF2-5E83-4491-BAC4-269DC5DD2351}"/>
    <cellStyle name="_Sheet2_WW Balance - Scenario model" xfId="513" xr:uid="{B254000A-BC42-41C0-828D-CA4E286BD0C2}"/>
    <cellStyle name="_tonnage 통보(1014)" xfId="514" xr:uid="{2EBD6C00-2DD4-48CF-9F3B-57673D4320C3}"/>
    <cellStyle name="_tonnage 통보(1014)_Cash flow drop" xfId="515" xr:uid="{1AE3703F-CF81-4CB0-8B0B-6973AC80EECE}"/>
    <cellStyle name="_tonnage 통보(1014)_JAN2008" xfId="516" xr:uid="{04979112-CB61-49CB-986C-CD8428391A4B}"/>
    <cellStyle name="_tonnage 통보(1014)_JAN2008_Cash flow drop" xfId="517" xr:uid="{904387E4-9796-43A5-83A3-A6EE9EC79B0E}"/>
    <cellStyle name="_tonnage 통보(1014)_JAN2008_Vessel overview" xfId="518" xr:uid="{3627C08E-C67F-4C90-9C26-E5651967F33F}"/>
    <cellStyle name="_tonnage 통보(1014)_JAN2008_WW Balance - Scenario model" xfId="519" xr:uid="{5E6C8E5F-EDC0-4187-97E0-B61002811686}"/>
    <cellStyle name="_tonnage 통보(1014)_JAN2008_WWASA GROUP STAT" xfId="520" xr:uid="{367F628F-8491-426C-A41C-15697F85BFB9}"/>
    <cellStyle name="_tonnage 통보(1014)_opscostsAPR2007" xfId="521" xr:uid="{84035964-2586-4993-B9B6-121F45E9D749}"/>
    <cellStyle name="_tonnage 통보(1014)_opscostsAPR2007_Cash flow drop" xfId="522" xr:uid="{5E65D20B-318C-42E2-AC69-584AE3A8FD45}"/>
    <cellStyle name="_tonnage 통보(1014)_opscostsAPR2007_Vessel overview" xfId="523" xr:uid="{62F1F00A-95D4-426A-8F9E-704F7A90F4F5}"/>
    <cellStyle name="_tonnage 통보(1014)_opscostsAPR2007_WW Balance - Scenario model" xfId="524" xr:uid="{9E9E54EB-F36F-4005-851D-93E1853F9016}"/>
    <cellStyle name="_tonnage 통보(1014)_opscostsAPR2007_WWASA GROUP STAT" xfId="525" xr:uid="{61871247-A815-4272-84A3-FC5F02EF0456}"/>
    <cellStyle name="_tonnage 통보(1014)_SEP2007" xfId="526" xr:uid="{76106592-E262-454F-98CF-93C5E396D421}"/>
    <cellStyle name="_tonnage 통보(1014)_SEP2007_Cash flow drop" xfId="527" xr:uid="{FF967174-67BE-454B-9F80-C27C31A61FF8}"/>
    <cellStyle name="_tonnage 통보(1014)_SEP2007_Vessel overview" xfId="528" xr:uid="{B7638DEA-B45B-4916-9A0C-CD212E812CF9}"/>
    <cellStyle name="_tonnage 통보(1014)_SEP2007_WW Balance - Scenario model" xfId="529" xr:uid="{1216C3A9-6C41-4111-A8A5-432CE23988B4}"/>
    <cellStyle name="_tonnage 통보(1014)_SEP2007_WWASA GROUP STAT" xfId="530" xr:uid="{C5C2275B-847A-4361-B37A-B1CC0A97DD38}"/>
    <cellStyle name="_tonnage 통보(1014)_Vessel overview" xfId="531" xr:uid="{AB2A45E5-BA8C-4869-9C11-E99AC5A613BD}"/>
    <cellStyle name="_tonnage 통보(1014)_WW Balance - Scenario model" xfId="532" xr:uid="{F395ACEE-BF98-4118-AF08-0B0ED6261125}"/>
    <cellStyle name="_tonnage 통보(1014)_WWASA GROUP STAT" xfId="533" xr:uid="{C27E29AE-020B-40FA-AF54-DD2CB0C94D57}"/>
    <cellStyle name="_valuation-카스코(1)" xfId="534" xr:uid="{4DFA8B5A-3EB4-4859-8D08-C36DCDC8A8A7}"/>
    <cellStyle name="_valuation-카스코(1)_Vessel overview" xfId="535" xr:uid="{7536D276-D928-4B06-9E47-48DEC541A391}"/>
    <cellStyle name="_valuation-카스코(1)_WW Balance - Scenario model" xfId="536" xr:uid="{B9067638-5A7D-41E3-A7EF-B38116425A86}"/>
    <cellStyle name="_VesselCosts (4)" xfId="537" xr:uid="{F4ED1C33-8044-4E97-883C-266E891AF679}"/>
    <cellStyle name="_VesselCosts (4)_Cash flow drop" xfId="538" xr:uid="{F0370DB9-4590-48A6-849D-80E45C7EE679}"/>
    <cellStyle name="_VesselCosts (4)_Vessel overview" xfId="539" xr:uid="{C5232D9F-782C-4AC8-A936-BF1EDA346C4E}"/>
    <cellStyle name="_VesselCosts (4)_WW Balance - Scenario model" xfId="540" xr:uid="{559FB020-AFB4-43F4-B16B-906DDD0615F3}"/>
    <cellStyle name="_VesselCosts (4)_WWASA GROUP STAT" xfId="541" xr:uid="{B2FC7298-A695-49F9-B528-E2EC19EE4699}"/>
    <cellStyle name="_결산자료요청공문(03.3Q)" xfId="542" xr:uid="{F5ED15DF-11DE-4947-8FF9-01F365A3AF40}"/>
    <cellStyle name="_결산자료요청공문(03.3Q)_Cash flow drop" xfId="543" xr:uid="{82407156-6602-46D2-B353-7331EFC36A61}"/>
    <cellStyle name="_결산자료요청공문(03.3Q)_JAN2008" xfId="544" xr:uid="{3EDABD99-CCC8-49BB-B0FA-A77C34124FDD}"/>
    <cellStyle name="_결산자료요청공문(03.3Q)_JAN2008_Cash flow drop" xfId="545" xr:uid="{26EE2B02-7648-40B3-B888-24497F1D7AA7}"/>
    <cellStyle name="_결산자료요청공문(03.3Q)_JAN2008_Vessel overview" xfId="546" xr:uid="{26CC52E9-6E96-4CDD-808C-BAC7CE4FAA1D}"/>
    <cellStyle name="_결산자료요청공문(03.3Q)_JAN2008_WW Balance - Scenario model" xfId="547" xr:uid="{CE1B5FF2-26E4-4214-9BC4-D46CF5273972}"/>
    <cellStyle name="_결산자료요청공문(03.3Q)_JAN2008_WWASA GROUP STAT" xfId="548" xr:uid="{7B3B8878-8CF6-41EF-94FA-79A2A3517CDB}"/>
    <cellStyle name="_결산자료요청공문(03.3Q)_opscostsAPR2007" xfId="549" xr:uid="{DE385FED-7F8D-4E77-A6E8-4F8ADE3EEAA0}"/>
    <cellStyle name="_결산자료요청공문(03.3Q)_opscostsAPR2007_Cash flow drop" xfId="550" xr:uid="{FCCC8A20-F5D2-4D63-983C-DA47C385AE2D}"/>
    <cellStyle name="_결산자료요청공문(03.3Q)_opscostsAPR2007_Vessel overview" xfId="551" xr:uid="{82BEB2B0-0267-40FC-B34F-26426D453A22}"/>
    <cellStyle name="_결산자료요청공문(03.3Q)_opscostsAPR2007_WW Balance - Scenario model" xfId="552" xr:uid="{79B047EA-C308-4730-A9FD-54969A013611}"/>
    <cellStyle name="_결산자료요청공문(03.3Q)_opscostsAPR2007_WWASA GROUP STAT" xfId="553" xr:uid="{50233E6A-B86D-4811-BA7A-D04991301462}"/>
    <cellStyle name="_결산자료요청공문(03.3Q)_SEP2007" xfId="554" xr:uid="{7887048D-D589-467B-9B4F-883BCD190DDE}"/>
    <cellStyle name="_결산자료요청공문(03.3Q)_SEP2007_Cash flow drop" xfId="555" xr:uid="{F6A09F08-B8EB-4BB5-944F-85D36B62981E}"/>
    <cellStyle name="_결산자료요청공문(03.3Q)_SEP2007_Vessel overview" xfId="556" xr:uid="{E7DABE35-4D52-42C9-8E3B-1285639DD023}"/>
    <cellStyle name="_결산자료요청공문(03.3Q)_SEP2007_WW Balance - Scenario model" xfId="557" xr:uid="{E78A0A86-57DF-44C1-8CA5-D72BB1657384}"/>
    <cellStyle name="_결산자료요청공문(03.3Q)_SEP2007_WWASA GROUP STAT" xfId="558" xr:uid="{11CB1341-03C6-4A10-84BD-0E4264ABE811}"/>
    <cellStyle name="_결산자료요청공문(03.3Q)_Vessel overview" xfId="559" xr:uid="{959AA601-2798-4E29-BBA0-52ACD2F218EC}"/>
    <cellStyle name="_결산자료요청공문(03.3Q)_WW Balance - Scenario model" xfId="560" xr:uid="{43538D7E-E164-47D6-9ABD-6065A3BFA1DE}"/>
    <cellStyle name="_결산자료요청공문(03.3Q)_WWASA GROUP STAT" xfId="561" xr:uid="{39355F3C-1573-4196-B9B5-44D356812269}"/>
    <cellStyle name="_복사본 Eukor_LT (9 9) (2)" xfId="562" xr:uid="{8F30ACB4-B1A1-40FB-A7C2-2C654424A8FB}"/>
    <cellStyle name="_복사본 Eukor_LT (9 9) (2)_Vessel overview" xfId="563" xr:uid="{BBF53DF4-A67A-407A-A750-5823965DC2D0}"/>
    <cellStyle name="_복사본 Eukor_LT (9 9) (2)_WW Balance - Scenario model" xfId="564" xr:uid="{297B0243-1C09-4A18-8E0E-66809AAFE189}"/>
    <cellStyle name="_복사본 IAS(2005)7 (2)" xfId="565" xr:uid="{E34596FD-D27C-4886-AE9D-19C7D0A8267F}"/>
    <cellStyle name="_복사본 IAS(2005)7 (2)_Cash flow drop" xfId="566" xr:uid="{2B6E10C0-9861-465F-9E72-EE11D5E53F8F}"/>
    <cellStyle name="_복사본 IAS(2005)7 (2)_Vessel overview" xfId="567" xr:uid="{3F9E7358-6BA7-4BBA-B9DC-145691349319}"/>
    <cellStyle name="_복사본 IAS(2005)7 (2)_WW Balance - Scenario model" xfId="568" xr:uid="{314ED6DB-29C6-46DB-B7CF-F49513D7E854}"/>
    <cellStyle name="_복사본 IAS(2005)7 (2)_WWASA GROUP STAT" xfId="569" xr:uid="{9BA731EB-9416-4DB1-9AD5-F356ADB3C90C}"/>
    <cellStyle name="_선박감가상각비" xfId="570" xr:uid="{7EE706EA-0497-4480-B06C-856F9172BEB6}"/>
    <cellStyle name="_선박감가상각비_Vessel overview" xfId="571" xr:uid="{7E1B8FA1-AFF5-4831-961F-FD11B6DCE62A}"/>
    <cellStyle name="_선박감가상각비_WW Balance - Scenario model" xfId="572" xr:uid="{0401D160-3A83-4C00-ABDD-86A06925D2A6}"/>
    <cellStyle name="_세무조정(2004 2Q)" xfId="573" xr:uid="{0ECA8199-6D44-4B0C-8616-D1AD489AF75A}"/>
    <cellStyle name="_세무조정(2004 2Q)_Cash flow drop" xfId="574" xr:uid="{34FEF414-AA5A-44D4-A89F-81FE8BFF2BDC}"/>
    <cellStyle name="_세무조정(2004 2Q)_Vessel overview" xfId="575" xr:uid="{0A9F40A6-3FD3-4314-A3CD-79D4E5E9341A}"/>
    <cellStyle name="_세무조정(2004 2Q)_WW Balance - Scenario model" xfId="576" xr:uid="{810A2A51-4647-446A-9099-AF64BB9112F0}"/>
    <cellStyle name="_세무조정(2004 2Q)_WWASA GROUP STAT" xfId="577" xr:uid="{D299B9E9-927B-4814-B830-518D4321F314}"/>
    <cellStyle name="_영업부작성(추정예산)" xfId="578" xr:uid="{A5ED7FDF-7598-454A-BE9E-2B0C20F3ACA9}"/>
    <cellStyle name="_영업부작성(추정예산)_Cash flow drop" xfId="579" xr:uid="{AE653EF8-B046-44F0-A649-E6541152BD1E}"/>
    <cellStyle name="_영업부작성(추정예산)_JAN2008" xfId="580" xr:uid="{D64650D7-2567-47CE-846A-B2A906165C0F}"/>
    <cellStyle name="_영업부작성(추정예산)_JAN2008_Cash flow drop" xfId="581" xr:uid="{57D6D583-31CC-40D5-B948-3E490D762928}"/>
    <cellStyle name="_영업부작성(추정예산)_JAN2008_Vessel overview" xfId="582" xr:uid="{1BE5F663-1CFF-4DF6-ADD0-FBBCA79BB12B}"/>
    <cellStyle name="_영업부작성(추정예산)_JAN2008_WW Balance - Scenario model" xfId="583" xr:uid="{BE505657-8A19-4D03-AB25-7E2F5C9900D5}"/>
    <cellStyle name="_영업부작성(추정예산)_JAN2008_WWASA GROUP STAT" xfId="584" xr:uid="{E8DD46EA-A456-4A31-AD4B-726C33182DEA}"/>
    <cellStyle name="_영업부작성(추정예산)_opscostsAPR2007" xfId="585" xr:uid="{7D6A6561-6ED5-431A-875C-9FD3094B616A}"/>
    <cellStyle name="_영업부작성(추정예산)_opscostsAPR2007_Cash flow drop" xfId="586" xr:uid="{6E4B2672-30D2-4454-8031-BA87B24AB35D}"/>
    <cellStyle name="_영업부작성(추정예산)_opscostsAPR2007_Vessel overview" xfId="587" xr:uid="{1962EB07-D270-4D22-BE72-CB83F17A7185}"/>
    <cellStyle name="_영업부작성(추정예산)_opscostsAPR2007_WW Balance - Scenario model" xfId="588" xr:uid="{5870662D-3C82-45D5-A5E2-302ED661341A}"/>
    <cellStyle name="_영업부작성(추정예산)_opscostsAPR2007_WWASA GROUP STAT" xfId="589" xr:uid="{9255C5C7-160B-4D4B-8802-A16BD78377AA}"/>
    <cellStyle name="_영업부작성(추정예산)_SEP2007" xfId="590" xr:uid="{F3B5B8E8-9B66-4062-AB4F-79DE175F5EFD}"/>
    <cellStyle name="_영업부작성(추정예산)_SEP2007_Cash flow drop" xfId="591" xr:uid="{4563A501-B2E7-46D2-BA9A-DFC6D556EC7E}"/>
    <cellStyle name="_영업부작성(추정예산)_SEP2007_Vessel overview" xfId="592" xr:uid="{3B973003-D6E8-425F-868D-129FF1BEC16D}"/>
    <cellStyle name="_영업부작성(추정예산)_SEP2007_WW Balance - Scenario model" xfId="593" xr:uid="{B6BF88F5-7EEF-4DAC-8730-82E5B6DB153C}"/>
    <cellStyle name="_영업부작성(추정예산)_SEP2007_WWASA GROUP STAT" xfId="594" xr:uid="{890D50BB-C37E-4927-B130-34B299B8FF4E}"/>
    <cellStyle name="_영업부작성(추정예산)_Vessel overview" xfId="595" xr:uid="{B39E9200-E21A-48DD-BE81-82FAA3509285}"/>
    <cellStyle name="_영업부작성(추정예산)_WW Balance - Scenario model" xfId="596" xr:uid="{4407CF6A-6395-4286-BAE3-670034633FC4}"/>
    <cellStyle name="_영업부작성(추정예산)_WWASA GROUP STAT" xfId="597" xr:uid="{5B6A6DEC-93AC-4AB7-B899-F4C21DCBBAB9}"/>
    <cellStyle name="_용선료(2003)" xfId="598" xr:uid="{320338A4-B7D0-4555-8392-6D7284CC6650}"/>
    <cellStyle name="_용선료(2003)_Cash flow drop" xfId="599" xr:uid="{20B3602F-31A9-40EE-8CFB-48D2F87B6A83}"/>
    <cellStyle name="_용선료(2003)_JAN2008" xfId="600" xr:uid="{2186867A-4DFE-4249-B36E-872140ABD08D}"/>
    <cellStyle name="_용선료(2003)_JAN2008_Cash flow drop" xfId="601" xr:uid="{4AA01CCE-A30B-4799-9097-1DF5BE2BB837}"/>
    <cellStyle name="_용선료(2003)_JAN2008_Vessel overview" xfId="602" xr:uid="{0D372D50-27D9-4C0E-A9FB-EF4663AD7077}"/>
    <cellStyle name="_용선료(2003)_JAN2008_WW Balance - Scenario model" xfId="603" xr:uid="{F5AB93BE-CB8E-48C5-A217-39BC66204F6F}"/>
    <cellStyle name="_용선료(2003)_JAN2008_WWASA GROUP STAT" xfId="604" xr:uid="{43DB54D5-38BD-4367-A204-CB3A7E2916E3}"/>
    <cellStyle name="_용선료(2003)_opscostsAPR2007" xfId="605" xr:uid="{218CFD2E-830A-4A10-BD15-E766BBD15D57}"/>
    <cellStyle name="_용선료(2003)_opscostsAPR2007_Cash flow drop" xfId="606" xr:uid="{9A590C0E-6C33-46A2-B2D3-280A0B301331}"/>
    <cellStyle name="_용선료(2003)_opscostsAPR2007_Vessel overview" xfId="607" xr:uid="{FFC8F68D-4B38-4B67-862F-DD7EAAE18753}"/>
    <cellStyle name="_용선료(2003)_opscostsAPR2007_WW Balance - Scenario model" xfId="608" xr:uid="{1BD56DD3-05D3-448B-BF4F-16D7DB2653D8}"/>
    <cellStyle name="_용선료(2003)_opscostsAPR2007_WWASA GROUP STAT" xfId="609" xr:uid="{91B74759-AD08-4A7B-AE8F-47CB2836CA53}"/>
    <cellStyle name="_용선료(2003)_SEP2007" xfId="610" xr:uid="{97C4F8C0-3971-46C7-B0A7-CE9722E1409C}"/>
    <cellStyle name="_용선료(2003)_SEP2007_Cash flow drop" xfId="611" xr:uid="{500F582D-5A66-4D27-8CEC-8052B5AA83F5}"/>
    <cellStyle name="_용선료(2003)_SEP2007_Vessel overview" xfId="612" xr:uid="{A722DE7D-4E85-4B81-A3FA-04054D731661}"/>
    <cellStyle name="_용선료(2003)_SEP2007_WW Balance - Scenario model" xfId="613" xr:uid="{7BB9E61D-1FEA-42EF-AB05-D025763B07EC}"/>
    <cellStyle name="_용선료(2003)_SEP2007_WWASA GROUP STAT" xfId="614" xr:uid="{FD515072-FC1E-46B5-877A-683B3B0F078B}"/>
    <cellStyle name="_용선료(2003)_Vessel overview" xfId="615" xr:uid="{CB37AC3E-94F3-4854-9250-1A967A4411D2}"/>
    <cellStyle name="_용선료(2003)_WW Balance - Scenario model" xfId="616" xr:uid="{63404375-D787-42A4-ABAE-C048661C1236}"/>
    <cellStyle name="_용선료(2003)_WWASA GROUP STAT" xfId="617" xr:uid="{84EB06F4-741C-4187-9151-71BA16F65434}"/>
    <cellStyle name="_용선료(IAS-03.3Q)" xfId="618" xr:uid="{CFFED1FF-79A8-4D97-B8D0-C16D9B4F00AA}"/>
    <cellStyle name="_용선료(IAS-03.3Q)_Vessel overview" xfId="619" xr:uid="{0AA1FEAC-E7E4-4D07-AD33-3EE286F3F63A}"/>
    <cellStyle name="_용선료(IAS-03.3Q)_WW Balance - Scenario model" xfId="620" xr:uid="{7BE7AEB9-A554-432B-9A1D-A1E27621C65C}"/>
    <cellStyle name="_이연법인세(03년 1분기)" xfId="621" xr:uid="{714C9FB5-5236-426B-841B-85264928C0B6}"/>
    <cellStyle name="_이연법인세(03년 1분기)_Cash flow drop" xfId="622" xr:uid="{C61463CE-9790-4EE9-A0C0-F3A2B8707936}"/>
    <cellStyle name="_이연법인세(03년 1분기)_JAN2008" xfId="623" xr:uid="{31B9750E-8EDF-4477-800E-DE0788801F22}"/>
    <cellStyle name="_이연법인세(03년 1분기)_JAN2008_Cash flow drop" xfId="624" xr:uid="{EDD61D77-F323-4E1F-ACE6-D54D1F695210}"/>
    <cellStyle name="_이연법인세(03년 1분기)_JAN2008_Vessel overview" xfId="625" xr:uid="{37221F58-8A6D-4CB5-9571-556EEDCD0793}"/>
    <cellStyle name="_이연법인세(03년 1분기)_JAN2008_WW Balance - Scenario model" xfId="626" xr:uid="{86091B0D-593B-4DFD-9F71-0A4831A6F7E8}"/>
    <cellStyle name="_이연법인세(03년 1분기)_JAN2008_WWASA GROUP STAT" xfId="627" xr:uid="{CA7FD1A8-0EF7-4642-BCE5-FFBB8FFF6ED9}"/>
    <cellStyle name="_이연법인세(03년 1분기)_opscostsAPR2007" xfId="628" xr:uid="{56BBC045-E6FD-47A4-9F0E-31758A3D9DE9}"/>
    <cellStyle name="_이연법인세(03년 1분기)_opscostsAPR2007_Cash flow drop" xfId="629" xr:uid="{863EC0A8-CB52-4BCD-9771-6E3840319518}"/>
    <cellStyle name="_이연법인세(03년 1분기)_opscostsAPR2007_Vessel overview" xfId="630" xr:uid="{EDF3D219-9B6B-441E-B98E-2C0B69D00D8A}"/>
    <cellStyle name="_이연법인세(03년 1분기)_opscostsAPR2007_WW Balance - Scenario model" xfId="631" xr:uid="{2B604304-1E07-49CE-BFDB-212F499A2D25}"/>
    <cellStyle name="_이연법인세(03년 1분기)_opscostsAPR2007_WWASA GROUP STAT" xfId="632" xr:uid="{D9D014EC-30C4-4F04-B145-136908DCF5E8}"/>
    <cellStyle name="_이연법인세(03년 1분기)_SEP2007" xfId="633" xr:uid="{788DC1B8-7D1D-42D4-BEA1-D70CEC6E00E4}"/>
    <cellStyle name="_이연법인세(03년 1분기)_SEP2007_Cash flow drop" xfId="634" xr:uid="{A3AF9433-2CF5-42FA-90E4-9A8B0D2E4C17}"/>
    <cellStyle name="_이연법인세(03년 1분기)_SEP2007_Vessel overview" xfId="635" xr:uid="{7F025E12-5979-454D-B5BC-CFB776366B83}"/>
    <cellStyle name="_이연법인세(03년 1분기)_SEP2007_WW Balance - Scenario model" xfId="636" xr:uid="{09880D63-0DC2-4B86-A08C-B21B1B01DED4}"/>
    <cellStyle name="_이연법인세(03년 1분기)_SEP2007_WWASA GROUP STAT" xfId="637" xr:uid="{7A2D6E81-964E-4555-88C6-FCB62BA92649}"/>
    <cellStyle name="_이연법인세(03년 1분기)_Vessel overview" xfId="638" xr:uid="{50B7D922-8966-4F76-9BAA-6966D1EDAE66}"/>
    <cellStyle name="_이연법인세(03년 1분기)_WW Balance - Scenario model" xfId="639" xr:uid="{2A7E20EE-C0DD-4666-8302-E5812E25E66C}"/>
    <cellStyle name="_이연법인세(03년 1분기)_WWASA GROUP STAT" xfId="640" xr:uid="{2D903F2A-C94F-46EF-8F8D-14B004FC4801}"/>
    <cellStyle name="_이자,감가상각비 등" xfId="641" xr:uid="{5C8C84BD-C414-4B1C-A3E1-B34CD42FC755}"/>
    <cellStyle name="_이자,감가상각비 등_Vessel overview" xfId="642" xr:uid="{D866922A-0C7B-4BEB-AAB7-2EE0C5B2B790}"/>
    <cellStyle name="_이자,감가상각비 등_WW Balance - Scenario model" xfId="643" xr:uid="{D41F4136-503E-498D-B784-354CC6FC57B4}"/>
    <cellStyle name="_이자비용내역(2004 3Q)" xfId="644" xr:uid="{026A62F4-76BA-4296-A671-E5AB431CFBB9}"/>
    <cellStyle name="_이자비용내역(2004 3Q)_Vessel overview" xfId="645" xr:uid="{858A6452-20FF-435E-BDC2-89E1DCAAB642}"/>
    <cellStyle name="_이자비용내역(2004 3Q)_WW Balance - Scenario model" xfId="646" xr:uid="{0A9AE644-1396-4306-BDFA-04F313A7B1CF}"/>
    <cellStyle name="_이자비용내역(2005 3Q)" xfId="647" xr:uid="{A73BBD7A-CC1C-4F23-AAC7-E3A78862F09C}"/>
    <cellStyle name="_이자비용내역(2005 3Q)_Vessel overview" xfId="648" xr:uid="{1C5467EB-69AA-44B2-B7DE-4C80A5826F9A}"/>
    <cellStyle name="_이자비용내역(2005 3Q)_WW Balance - Scenario model" xfId="649" xr:uid="{950BEC87-619E-454D-BFAB-B37FCD075211}"/>
    <cellStyle name="_이자비용내역(2005)" xfId="650" xr:uid="{369D8477-5999-4A64-A8AF-DB37CDDB1E3E}"/>
    <cellStyle name="_이자비용내역(2005)_Vessel overview" xfId="651" xr:uid="{38044278-E21F-4050-A2E0-4E0F785452CB}"/>
    <cellStyle name="_이자비용내역(2005)_WW Balance - Scenario model" xfId="652" xr:uid="{AE100031-D296-4CA6-A42E-6AC7E7C014DA}"/>
    <cellStyle name="_이자비용내역(2006 1Q)" xfId="653" xr:uid="{6888044E-3E96-4DE9-BEE4-58CEDE76132F}"/>
    <cellStyle name="_이자비용내역(2006 1Q)_Vessel overview" xfId="654" xr:uid="{96493C23-EB5A-44DE-8768-AFE69ED2492B}"/>
    <cellStyle name="_이자비용내역(2006 1Q)_WW Balance - Scenario model" xfId="655" xr:uid="{3A7BA3DA-509E-4175-95D1-DC41D7035BA4}"/>
    <cellStyle name="_자산DEP-2006 Budget" xfId="656" xr:uid="{54162D51-1873-414A-80CD-346E09DF0F56}"/>
    <cellStyle name="_자산DEP-2006 Budget_Vessel overview" xfId="657" xr:uid="{DE4FA43C-D2CD-4530-BF3E-5B2EC71B8A2F}"/>
    <cellStyle name="_자산DEP-2006 Budget_WW Balance - Scenario model" xfId="658" xr:uid="{F8B9F763-6B2D-4644-B9D1-7841544FDC76}"/>
    <cellStyle name="_자산가액조정(03.2Q)" xfId="659" xr:uid="{93EE9951-0FE1-47F9-B2BB-D7D4A33A8146}"/>
    <cellStyle name="_자산가액조정(03.2Q)_Cash flow drop" xfId="660" xr:uid="{5BCE4EEF-81C2-4B63-9270-F67278229657}"/>
    <cellStyle name="_자산가액조정(03.2Q)_Vessel overview" xfId="661" xr:uid="{BFBEAE06-B623-4C7C-B27E-BEC3313FB810}"/>
    <cellStyle name="_자산가액조정(03.2Q)_WW Balance - Scenario model" xfId="662" xr:uid="{1DE570BC-5815-489A-BB2A-880CEA3F68F7}"/>
    <cellStyle name="_자산가액조정(03.2Q)_WWASA GROUP STAT" xfId="663" xr:uid="{D6398BB7-1137-4C3D-B3B2-72056BD786BD}"/>
    <cellStyle name="_장기미지급금유동성(AIU-2004 2Q)" xfId="664" xr:uid="{1C29C96B-1587-4451-80F0-7D96A01D36C2}"/>
    <cellStyle name="_장기미지급금유동성(AIU-2004 2Q)_Cash flow drop" xfId="665" xr:uid="{46260912-BB5B-4BCA-8DA0-402623FC8C43}"/>
    <cellStyle name="_장기미지급금유동성(AIU-2004 2Q)_Vessel overview" xfId="666" xr:uid="{FE41F030-B850-412D-B19E-46A23F7FA56D}"/>
    <cellStyle name="_장기미지급금유동성(AIU-2004 2Q)_WW Balance - Scenario model" xfId="667" xr:uid="{985ED882-7B7D-44A7-B62F-554B0E37DC68}"/>
    <cellStyle name="_장기미지급금유동성(AIU-2004 2Q)_WWASA GROUP STAT" xfId="668" xr:uid="{DAB074ED-B2FD-46ED-9A40-B907DD23AE6D}"/>
    <cellStyle name="_장기미지급금유동성(AIV-2004 2Q)" xfId="669" xr:uid="{30FA730D-151D-4AE1-A617-E7D9C0F25044}"/>
    <cellStyle name="_장기미지급금유동성(AIV-2004 2Q)_Cash flow drop" xfId="670" xr:uid="{4D3F4FEC-D6FF-4203-871B-B5E3AB3084C0}"/>
    <cellStyle name="_장기미지급금유동성(AIV-2004 2Q)_Vessel overview" xfId="671" xr:uid="{BC33E1CF-7864-409F-84E6-061FF52141F2}"/>
    <cellStyle name="_장기미지급금유동성(AIV-2004 2Q)_WW Balance - Scenario model" xfId="672" xr:uid="{83F1FF6D-6F07-4351-A2AC-EBF18C4B0010}"/>
    <cellStyle name="_장기미지급금유동성(AIV-2004 2Q)_WWASA GROUP STAT" xfId="673" xr:uid="{BEE2F26A-E441-411E-9E5B-74F5E39A1AB4}"/>
    <cellStyle name="_재무제표(03.2Q)" xfId="674" xr:uid="{13022CC9-2851-4942-99C5-7F3677722E7B}"/>
    <cellStyle name="_재무제표(03.2Q)_Vessel overview" xfId="675" xr:uid="{BD90FA67-84B7-4AFC-942B-5A5BD8D8461E}"/>
    <cellStyle name="_재무제표(03.2Q)_WW Balance - Scenario model" xfId="676" xr:uid="{A9B0995C-D644-425E-856C-7DFEE0EB2D3E}"/>
    <cellStyle name="_재무제표(03년 1분기)" xfId="677" xr:uid="{CB1DEDF1-454A-4402-B510-9759999033C8}"/>
    <cellStyle name="_재무제표(03년 1분기)_Vessel overview" xfId="678" xr:uid="{74AC7A61-68E0-47AF-B238-B2B6968F2217}"/>
    <cellStyle name="_재무제표(03년 1분기)_WW Balance - Scenario model" xfId="679" xr:uid="{8EF6FBDD-A860-489D-BED1-CCA65067CD19}"/>
    <cellStyle name="_재무제표(AJE후)" xfId="680" xr:uid="{83DED90E-F40F-4177-B6FB-85154009DF8B}"/>
    <cellStyle name="_재무제표(AJE후)_Vessel overview" xfId="681" xr:uid="{C97A4F6B-472D-4724-9A2A-4BF31586F9B4}"/>
    <cellStyle name="_재무제표(AJE후)_WW Balance - Scenario model" xfId="682" xr:uid="{7F864475-C55E-4EEC-BA93-D53D9510E68E}"/>
    <cellStyle name="_재무제표(IAS)" xfId="683" xr:uid="{E8628EB8-FB87-452C-9E20-9BEF8E0495D2}"/>
    <cellStyle name="_재무제표(IAS)_Vessel overview" xfId="684" xr:uid="{01133CFD-A215-416A-B21F-F3D480545E08}"/>
    <cellStyle name="_재무제표(IAS)_WW Balance - Scenario model" xfId="685" xr:uid="{35FE5ECB-104C-445F-A6B6-748A93851E63}"/>
    <cellStyle name="_정산표-2004 1Q last adj" xfId="686" xr:uid="{8FA1D411-8CD5-4640-8282-6AF4B9639FFF}"/>
    <cellStyle name="_정산표-2004 1Q last adj_Vessel overview" xfId="687" xr:uid="{2D293B01-338A-4ED7-8373-DA702251730E}"/>
    <cellStyle name="_정산표-2004 1Q last adj_WW Balance - Scenario model" xfId="688" xr:uid="{8AC2C34B-483B-41DD-9DE8-6E4028DDEAE1}"/>
    <cellStyle name="_정산표-IFRS(2003)-Draft" xfId="689" xr:uid="{85542AB4-E293-4205-933A-6F6421A5C07C}"/>
    <cellStyle name="_정산표-IFRS(2003)-Draft_Vessel overview" xfId="690" xr:uid="{71D93E03-C052-4D20-ACCB-2AAF221588F2}"/>
    <cellStyle name="_정산표-IFRS(2003)-Draft_WW Balance - Scenario model" xfId="691" xr:uid="{A8EBE688-C06A-418B-872F-35A3701CD937}"/>
    <cellStyle name="_정산표-IFRS(2004_1Q)2" xfId="692" xr:uid="{44404EF2-9D8E-4500-809C-7A3E720C07DB}"/>
    <cellStyle name="_정산표-IFRS(2004_1Q)2_Vessel overview" xfId="693" xr:uid="{501BA0D6-426A-472B-AD96-E11DC7E6CF9E}"/>
    <cellStyle name="_정산표-IFRS(2004_1Q)2_WW Balance - Scenario model" xfId="694" xr:uid="{9DFC219C-5B34-4534-AF76-8C8709772C8F}"/>
    <cellStyle name="_정산표PwC-IFRS(2005_2Q)" xfId="695" xr:uid="{E3E06D92-BB61-4956-9DFA-33077917076C}"/>
    <cellStyle name="_정산표PwC-IFRS(2005_2Q)_Vessel overview" xfId="696" xr:uid="{49B8458D-BB8C-42A0-A55D-52975A35952F}"/>
    <cellStyle name="_정산표PwC-IFRS(2005_2Q)_WW Balance - Scenario model" xfId="697" xr:uid="{E3BA2B1E-FBFA-42FD-8E16-8D7E824CDCB7}"/>
    <cellStyle name="_차입금" xfId="698" xr:uid="{4A9A70B3-3209-4CFF-9BFC-05580C3A548A}"/>
    <cellStyle name="_차입금_Cash flow drop" xfId="699" xr:uid="{E91F4D24-35CA-4DF3-95E4-892E0F29823D}"/>
    <cellStyle name="_차입금_Vessel overview" xfId="700" xr:uid="{FEA8F22E-395F-4AF3-AB04-96347E6760C1}"/>
    <cellStyle name="_차입금_WW Balance - Scenario model" xfId="701" xr:uid="{A0CE81B9-3266-4673-A8C4-486DE9D608B8}"/>
    <cellStyle name="_차입금_WWASA GROUP STAT" xfId="702" xr:uid="{69292AB8-6279-4E6E-888D-2A6EDCC088C5}"/>
    <cellStyle name="_추정 IAS FS(2003)" xfId="703" xr:uid="{B099CBF7-E536-42E8-A890-5599740E8DA4}"/>
    <cellStyle name="_추정 IAS FS(2003)_Vessel overview" xfId="704" xr:uid="{3428B6D2-7BD1-4F2C-85EC-48C714EE7526}"/>
    <cellStyle name="_추정 IAS FS(2003)_WW Balance - Scenario model" xfId="705" xr:uid="{95B7083A-86DB-44DC-A461-579EF3CD3F91}"/>
    <cellStyle name="_하반기추정(1024)" xfId="706" xr:uid="{EB5C3A34-6BF7-4AE8-87C8-29BADFB8A26B}"/>
    <cellStyle name="_하반기추정(1024)_Cash flow drop" xfId="707" xr:uid="{F28BECB2-5E96-412F-84B0-1CA74635778F}"/>
    <cellStyle name="_하반기추정(1024)_JAN2008" xfId="708" xr:uid="{A329626A-442C-4E3F-8A50-C5EC99A59DD0}"/>
    <cellStyle name="_하반기추정(1024)_JAN2008_Cash flow drop" xfId="709" xr:uid="{59397605-1048-4A83-919E-8D7DF1F85433}"/>
    <cellStyle name="_하반기추정(1024)_JAN2008_Vessel overview" xfId="710" xr:uid="{1E097154-BC9B-4EFD-B199-D9984F7C9652}"/>
    <cellStyle name="_하반기추정(1024)_JAN2008_WW Balance - Scenario model" xfId="711" xr:uid="{013D7862-ED30-42F7-83D6-2250D8D6D35E}"/>
    <cellStyle name="_하반기추정(1024)_JAN2008_WWASA GROUP STAT" xfId="712" xr:uid="{B7E3F090-5AFE-427F-9156-3EB147261E70}"/>
    <cellStyle name="_하반기추정(1024)_opscostsAPR2007" xfId="713" xr:uid="{58B38036-E2F1-404A-84AD-1D153E2555AC}"/>
    <cellStyle name="_하반기추정(1024)_opscostsAPR2007_Cash flow drop" xfId="714" xr:uid="{56503542-C2C4-44B4-967C-4DB11D1D1007}"/>
    <cellStyle name="_하반기추정(1024)_opscostsAPR2007_Vessel overview" xfId="715" xr:uid="{2EF8E6F1-D5BF-421D-B8C7-BA581B868940}"/>
    <cellStyle name="_하반기추정(1024)_opscostsAPR2007_WW Balance - Scenario model" xfId="716" xr:uid="{A41CF1E9-FB24-4CF2-8A4C-FD502A0A1306}"/>
    <cellStyle name="_하반기추정(1024)_opscostsAPR2007_WWASA GROUP STAT" xfId="717" xr:uid="{35DC4236-9D68-4804-B4F2-38A90E0541FF}"/>
    <cellStyle name="_하반기추정(1024)_SEP2007" xfId="718" xr:uid="{ECD8A785-09B6-4F31-8FCF-402E403F0493}"/>
    <cellStyle name="_하반기추정(1024)_SEP2007_Cash flow drop" xfId="719" xr:uid="{F2537733-B943-48D5-9C20-8B131C56AE47}"/>
    <cellStyle name="_하반기추정(1024)_SEP2007_Vessel overview" xfId="720" xr:uid="{2046212F-3690-4C29-B1F3-FD00D7B53D5D}"/>
    <cellStyle name="_하반기추정(1024)_SEP2007_WW Balance - Scenario model" xfId="721" xr:uid="{470D5DE5-9D4F-4E2B-80DB-B677BC15705D}"/>
    <cellStyle name="_하반기추정(1024)_SEP2007_WWASA GROUP STAT" xfId="722" xr:uid="{2A8437A6-F9E6-4974-A44C-5A970C667BDB}"/>
    <cellStyle name="_하반기추정(1024)_Vessel overview" xfId="723" xr:uid="{BFD9E5E5-0407-48CA-9C2A-5C72B1953698}"/>
    <cellStyle name="_하반기추정(1024)_WW Balance - Scenario model" xfId="724" xr:uid="{3746CD2E-A833-4BBD-9AB9-2DB4E39CE86E}"/>
    <cellStyle name="_하반기추정(1024)_WWASA GROUP STAT" xfId="725" xr:uid="{D8794E0C-0139-4D94-BC19-4D9E12615430}"/>
    <cellStyle name="_확정재무제표(03.2Q)" xfId="726" xr:uid="{0C2A1FDF-9748-4F14-AA94-22CD3C9A8814}"/>
    <cellStyle name="_확정재무제표(03.2Q)_Vessel overview" xfId="727" xr:uid="{F865CCE8-F2D1-403C-9A68-9A2F6395985D}"/>
    <cellStyle name="_확정재무제표(03.2Q)_WW Balance - Scenario model" xfId="728" xr:uid="{B7E7101E-72DD-4BCB-99ED-2CB73C0D0DD6}"/>
    <cellStyle name="_확정재무제표(2003)" xfId="729" xr:uid="{8B79537A-DC3F-41A5-A50D-3197FB58C22D}"/>
    <cellStyle name="_확정재무제표(2003)_Vessel overview" xfId="730" xr:uid="{6B314D0D-563E-4037-878C-82AF3FC9D34A}"/>
    <cellStyle name="_확정재무제표(2003)_WW Balance - Scenario model" xfId="731" xr:uid="{C37E1411-AF7D-4E16-8702-87851878F3D6}"/>
    <cellStyle name="_환산(04.Mar)" xfId="732" xr:uid="{A1BA1310-D81A-4094-B5C1-CC074848B07B}"/>
    <cellStyle name="_환산(04.Mar)_Vessel overview" xfId="733" xr:uid="{76FADCA3-DA28-4EC1-8BE1-F0A3ED228C9F}"/>
    <cellStyle name="_환산(04.Mar)_WW Balance - Scenario model" xfId="734" xr:uid="{32498D2A-4E7A-4A90-B512-8D43174D9E55}"/>
    <cellStyle name="_회사분개용선료(IAS-2004)" xfId="735" xr:uid="{454BD055-0E8B-4857-A573-D790546987C6}"/>
    <cellStyle name="_회사분개용선료(IAS-2004)_Vessel overview" xfId="736" xr:uid="{C937726F-25B0-4528-A519-4BE3CF746907}"/>
    <cellStyle name="_회사분개용선료(IAS-2004)_WW Balance - Scenario model" xfId="737" xr:uid="{1A169A0D-9749-48FD-B800-3BFE9FD15EEF}"/>
    <cellStyle name="¤@?e_TEST-1 " xfId="738" xr:uid="{67252103-178C-4357-B79D-CFF8677C6AE8}"/>
    <cellStyle name="æØè [0.00]_PRODUCT DETAIL Q1" xfId="739" xr:uid="{0EEAE9FE-9A65-4BB0-BAE9-E00FB7A6A697}"/>
    <cellStyle name="æØè_PRODUCT DETAIL Q1" xfId="740" xr:uid="{062BDD11-C3E7-4128-970E-CB5EFED1697D}"/>
    <cellStyle name="ÊÝ [0.00]_PRODUCT DETAIL Q1" xfId="741" xr:uid="{C53216F5-E62D-4DB6-9C87-DE62D623469A}"/>
    <cellStyle name="ÊÝ_PRODUCT DETAIL Q1" xfId="742" xr:uid="{46288867-1700-4601-899F-B82F22F922EB}"/>
    <cellStyle name="W_BOOKSHIP" xfId="743" xr:uid="{070D20DE-6A6C-48B7-BFDC-3CC85750A348}"/>
    <cellStyle name="0뾍R_x0005_?뾍b_x0005_" xfId="744" xr:uid="{AAE41185-2583-4F34-A8B9-3961C8BA1063}"/>
    <cellStyle name="20% - Accent1 2" xfId="745" xr:uid="{5FBD5645-0694-4D93-A2D7-ED2CEEC6E04D}"/>
    <cellStyle name="20% - Accent2 2" xfId="746" xr:uid="{BE3B5CA9-A8B8-42A3-B51D-4E7089819087}"/>
    <cellStyle name="20% - Accent3 2" xfId="747" xr:uid="{5BB5EB6D-3369-4ED2-AAEE-04D5E60DBCCA}"/>
    <cellStyle name="20% - Accent4 2" xfId="748" xr:uid="{F33ADEE3-C8EE-41E9-B4D1-1118253D6686}"/>
    <cellStyle name="20% - Accent5 2" xfId="749" xr:uid="{6BABE7A9-6DDB-404C-ADB9-2F24C26239F0}"/>
    <cellStyle name="20% - Accent6 2" xfId="750" xr:uid="{4277FDAA-AB43-4C28-AE17-FF58472F5554}"/>
    <cellStyle name="20% - Akzent1" xfId="751" xr:uid="{D3DD9B9D-BDC8-4370-9F8F-6BD708BD5ECE}"/>
    <cellStyle name="20% - Akzent1 2" xfId="752" xr:uid="{76BC882E-AEA2-4692-8CAF-3025D0032ED1}"/>
    <cellStyle name="20% - Akzent2" xfId="753" xr:uid="{255369AD-5EC6-436A-9F12-0D6B775133D2}"/>
    <cellStyle name="20% - Akzent2 2" xfId="754" xr:uid="{07B79847-2ADA-47D3-A69B-6512280CC79A}"/>
    <cellStyle name="20% - Akzent3" xfId="755" xr:uid="{BB172CC0-EB79-4D88-BB0D-CE932DC7BAFE}"/>
    <cellStyle name="20% - Akzent3 2" xfId="756" xr:uid="{35025769-1C67-4B87-B2BD-95FB23522A34}"/>
    <cellStyle name="20% - Akzent4" xfId="757" xr:uid="{4BB7E602-45CA-41A6-8D35-C8F2CB804B5F}"/>
    <cellStyle name="20% - Akzent4 2" xfId="758" xr:uid="{E2A34C5E-943E-4935-A19E-9C1A927D71A2}"/>
    <cellStyle name="20% - Akzent5" xfId="759" xr:uid="{B14BAAEC-5AAF-4677-B817-BEFEA7573885}"/>
    <cellStyle name="20% - Akzent5 2" xfId="760" xr:uid="{277C0F33-B960-44A7-94B1-31377D88531B}"/>
    <cellStyle name="20% - Akzent6" xfId="761" xr:uid="{5A20DF54-5612-4563-B718-EC678C449C5F}"/>
    <cellStyle name="20% - Akzent6 2" xfId="762" xr:uid="{2B5B378C-EE3A-4753-800C-95D8C7C4C6D4}"/>
    <cellStyle name="20% - uthevingsfarge 1" xfId="763" xr:uid="{CE14D172-4E24-44FA-B599-6812F3B25C73}"/>
    <cellStyle name="20% - uthevingsfarge 2" xfId="764" xr:uid="{AFFB4ACD-B398-4F56-BF1F-BA5122BC6157}"/>
    <cellStyle name="20% - uthevingsfarge 3" xfId="765" xr:uid="{B76BB13D-EFD0-4A33-94F2-CD1E23D0D8E8}"/>
    <cellStyle name="20% - uthevingsfarge 4" xfId="766" xr:uid="{AE0BDD34-2FA8-4484-B505-4D69D4A4EDA5}"/>
    <cellStyle name="20% - uthevingsfarge 5" xfId="767" xr:uid="{E790EFFE-5697-4854-BE53-3911969608C6}"/>
    <cellStyle name="20% - uthevingsfarge 6" xfId="768" xr:uid="{BECA7B5B-8E45-4379-98B2-B1B04D2C4489}"/>
    <cellStyle name="20% - 강조색1" xfId="769" xr:uid="{268D247B-6045-4F29-AE2A-813DD1D9DC8F}"/>
    <cellStyle name="20% - 강조색2" xfId="770" xr:uid="{B676F9A9-9089-4A49-B187-404217AD19CA}"/>
    <cellStyle name="20% - 강조색3" xfId="771" xr:uid="{96CFEFFF-1BF6-460D-B200-A8193DFF93B8}"/>
    <cellStyle name="20% - 강조색4" xfId="772" xr:uid="{893000DF-D9B5-439A-B082-4D8767A88285}"/>
    <cellStyle name="20% - 강조색5" xfId="773" xr:uid="{39BEA26E-2E53-4420-8F75-C54EE35465CC}"/>
    <cellStyle name="20% - 강조색6" xfId="774" xr:uid="{F6C896E7-56C9-41A1-A580-A4A169546536}"/>
    <cellStyle name="40% - Accent1 2" xfId="775" xr:uid="{852C2596-DD28-4EA6-9342-0D621EDA8901}"/>
    <cellStyle name="40% - Accent2 2" xfId="776" xr:uid="{A6DBC66D-F89A-4E2E-8B7A-8476236B56FB}"/>
    <cellStyle name="40% - Accent3 2" xfId="777" xr:uid="{4000B84E-8420-4CFD-81F2-AA696FEEB797}"/>
    <cellStyle name="40% - Accent4 2" xfId="778" xr:uid="{F6A667A6-1427-43EA-8DC3-7D38761E9212}"/>
    <cellStyle name="40% - Accent5 2" xfId="779" xr:uid="{B5D61DF9-F4B0-442B-8344-81245D09A96B}"/>
    <cellStyle name="40% - Accent6 2" xfId="780" xr:uid="{81BD4D5A-3D92-4571-A370-1A30C8CE5E8F}"/>
    <cellStyle name="40% - Akzent1" xfId="781" xr:uid="{026E969F-11AD-4C87-AD21-8F8538E91767}"/>
    <cellStyle name="40% - Akzent1 2" xfId="782" xr:uid="{A36F1DA9-A92C-4470-87C2-87250F1E22B3}"/>
    <cellStyle name="40% - Akzent2" xfId="783" xr:uid="{DE7690AE-EDC6-4D1A-A54C-99CBB6B6CE9F}"/>
    <cellStyle name="40% - Akzent2 2" xfId="784" xr:uid="{EC6B728C-F006-40E7-95DE-A51FB6E6A6B3}"/>
    <cellStyle name="40% - Akzent3" xfId="785" xr:uid="{13BCF550-32FF-45DD-871A-011A3B03C0E2}"/>
    <cellStyle name="40% - Akzent3 2" xfId="786" xr:uid="{B3B4B7CB-74E8-4D9B-8019-A78B05B48A65}"/>
    <cellStyle name="40% - Akzent4" xfId="787" xr:uid="{55AB792A-1037-4358-8BBF-4B2750865ADF}"/>
    <cellStyle name="40% - Akzent4 2" xfId="788" xr:uid="{D28509A3-DA0C-40D0-AF9A-81242FB79C99}"/>
    <cellStyle name="40% - Akzent5" xfId="789" xr:uid="{93E1A8F5-8370-4324-BFD7-C004CD2455F6}"/>
    <cellStyle name="40% - Akzent5 2" xfId="790" xr:uid="{DDC488DC-033D-4524-AB9E-BF9DA8C43355}"/>
    <cellStyle name="40% - Akzent6" xfId="791" xr:uid="{BCF51B7F-5A89-4E89-9935-5BE8810A7F4A}"/>
    <cellStyle name="40% - Akzent6 2" xfId="792" xr:uid="{FCD5DD3C-3272-40E5-962D-B3F7C1C7C414}"/>
    <cellStyle name="40% - uthevingsfarge 1" xfId="793" xr:uid="{5ED23A55-AA70-42FB-A632-4532D53FA525}"/>
    <cellStyle name="40% - uthevingsfarge 2" xfId="794" xr:uid="{387E309E-769E-476A-A0FD-06085A3ECFCD}"/>
    <cellStyle name="40% - uthevingsfarge 3" xfId="795" xr:uid="{783010BB-DFDD-48EF-BB02-9226D7A4F35D}"/>
    <cellStyle name="40% - uthevingsfarge 4" xfId="796" xr:uid="{BA439F41-16B5-4D27-81F9-E1DD0152A64E}"/>
    <cellStyle name="40% - uthevingsfarge 5" xfId="797" xr:uid="{2C59B39D-8E04-4AC9-9145-0424B69A3ED2}"/>
    <cellStyle name="40% - uthevingsfarge 6" xfId="798" xr:uid="{30678B71-B8A2-408A-803C-0CF5FD64F8EE}"/>
    <cellStyle name="40% - 강조색1" xfId="799" xr:uid="{BA32C2BE-634D-4020-9E25-144657056819}"/>
    <cellStyle name="40% - 강조색2" xfId="800" xr:uid="{C34FDC6D-D101-432E-8955-76AA91C1ABDD}"/>
    <cellStyle name="40% - 강조색3" xfId="801" xr:uid="{64DD8EAB-38D6-4DB4-A3DA-0E3D62EC21C7}"/>
    <cellStyle name="40% - 강조색4" xfId="802" xr:uid="{7E161582-FDBF-4CC3-A738-0437B21A9D94}"/>
    <cellStyle name="40% - 강조색5" xfId="803" xr:uid="{D519CB6C-97FE-48F6-8078-EB81F992CBA9}"/>
    <cellStyle name="40% - 강조색6" xfId="804" xr:uid="{4AAB31E0-12BD-45B6-9AEA-A1273E495B15}"/>
    <cellStyle name="60% - Accent1 2" xfId="805" xr:uid="{38AB36A5-C4B4-49A2-AF7C-91A32FBC0695}"/>
    <cellStyle name="60% - Accent2 2" xfId="806" xr:uid="{330FEA7D-460C-4681-8A44-81E8071AB5A3}"/>
    <cellStyle name="60% - Accent3 2" xfId="807" xr:uid="{E44915D7-BEA2-4DD4-8587-4FA2B24E8F4B}"/>
    <cellStyle name="60% - Accent4 2" xfId="808" xr:uid="{5B1098A0-B06E-4D12-87A5-35184B86BC62}"/>
    <cellStyle name="60% - Accent5 2" xfId="809" xr:uid="{E62C6F65-6513-42F5-B938-F885A085EBB3}"/>
    <cellStyle name="60% - Accent6 2" xfId="810" xr:uid="{67F69A3A-F5A6-4032-8802-4BEDE9A1CECE}"/>
    <cellStyle name="60% - Akzent1" xfId="811" xr:uid="{D9C75DF5-00D4-4939-AFA8-044E5B589963}"/>
    <cellStyle name="60% - Akzent1 2" xfId="812" xr:uid="{8CDCEF34-93AB-456C-8F6A-7BC914F93898}"/>
    <cellStyle name="60% - Akzent1_Group values" xfId="813" xr:uid="{D8499122-68E3-4669-8067-46535AAAE41B}"/>
    <cellStyle name="60% - Akzent2" xfId="814" xr:uid="{3C757EE6-1BA2-4775-BC14-E4B136898FF5}"/>
    <cellStyle name="60% - Akzent2 2" xfId="815" xr:uid="{888E528E-0B1E-4D5B-BAC8-86E21FF3233D}"/>
    <cellStyle name="60% - Akzent2_Group values" xfId="816" xr:uid="{818D5102-70CB-4B29-B396-2B14C0992487}"/>
    <cellStyle name="60% - Akzent3" xfId="817" xr:uid="{D0EE1668-9812-4128-BB3C-AC036F1CB01E}"/>
    <cellStyle name="60% - Akzent3 2" xfId="818" xr:uid="{9E66A3B0-7CA2-4CD1-B427-E223FD3BA625}"/>
    <cellStyle name="60% - Akzent3_Group values" xfId="819" xr:uid="{3DCBEB2E-9FE9-4934-9513-EB8A52475425}"/>
    <cellStyle name="60% - Akzent4" xfId="820" xr:uid="{A3085C29-7F40-4C04-88A9-CC46385019F0}"/>
    <cellStyle name="60% - Akzent4 2" xfId="821" xr:uid="{C6C237A4-8115-4620-B70B-9255A908056F}"/>
    <cellStyle name="60% - Akzent4_Group values" xfId="822" xr:uid="{516F6990-DE3B-4439-8EE3-8909BD00B940}"/>
    <cellStyle name="60% - Akzent5" xfId="823" xr:uid="{959A5CD5-86B0-4FEA-BC4D-0FDCF26DF799}"/>
    <cellStyle name="60% - Akzent5 2" xfId="824" xr:uid="{B239AA95-0C92-430B-B185-B8471EEB7DB2}"/>
    <cellStyle name="60% - Akzent5_Group values" xfId="825" xr:uid="{2783BC66-94F1-4D48-93D2-6DF94A62192C}"/>
    <cellStyle name="60% - Akzent6" xfId="826" xr:uid="{6DA9027E-83E0-44CF-B9B3-A6C2E6442460}"/>
    <cellStyle name="60% - Akzent6 2" xfId="827" xr:uid="{4357597A-2F6A-4E64-A902-7CB4BCECF59C}"/>
    <cellStyle name="60% - Akzent6_Group values" xfId="828" xr:uid="{3AC8A1AF-6B75-40AD-AE65-D79122271EA7}"/>
    <cellStyle name="60% - uthevingsfarge 1" xfId="829" xr:uid="{947CB78E-F238-4955-80A3-4F9A28AB3A60}"/>
    <cellStyle name="60% - uthevingsfarge 2" xfId="830" xr:uid="{E18B2523-6499-4728-A5A5-A225BBEFC243}"/>
    <cellStyle name="60% - uthevingsfarge 3" xfId="831" xr:uid="{1D84E97E-FDB1-413F-A2D0-ED32DB76D0AE}"/>
    <cellStyle name="60% - uthevingsfarge 4" xfId="832" xr:uid="{6E29C1C9-B014-48B9-BBAE-047FD4F28AFB}"/>
    <cellStyle name="60% - uthevingsfarge 5" xfId="833" xr:uid="{60AC4854-7500-4B41-B527-7D6C284EB725}"/>
    <cellStyle name="60% - uthevingsfarge 6" xfId="834" xr:uid="{6A1D4EF5-89B0-431F-BB13-E91093276D89}"/>
    <cellStyle name="60% - 강조색1" xfId="835" xr:uid="{1FE16741-2928-4953-A753-BE3DC6AE575C}"/>
    <cellStyle name="60% - 강조색2" xfId="836" xr:uid="{BD3261D4-1F20-4156-B509-3244D8C4238C}"/>
    <cellStyle name="60% - 강조색3" xfId="837" xr:uid="{6A7C9BD8-5A54-4109-AABD-4F3FF606F7E9}"/>
    <cellStyle name="60% - 강조색4" xfId="838" xr:uid="{6898781A-2E91-482C-9158-753FBF8017DE}"/>
    <cellStyle name="60% - 강조색5" xfId="839" xr:uid="{99E6993F-ACB3-47B8-9DDF-3AFF09FFEE2F}"/>
    <cellStyle name="60% - 강조색6" xfId="840" xr:uid="{5ACD40EC-151D-4248-BC56-CE60404740DD}"/>
    <cellStyle name="A????E???EO_96?쬾??R?쬸OBD " xfId="841" xr:uid="{47E0CC69-EE5B-407E-A8AD-C914C26423D5}"/>
    <cellStyle name="A?R??R쭵?RE?R??REO [0]_?ER??R?쬕?ERAi?ERicAc?ER??Ri " xfId="842" xr:uid="{7F2540E4-04D9-4FDF-8038-BFF894B3E3B9}"/>
    <cellStyle name="A?R??R쭵?RE?R??REO_?ER??R?쬕?ERAi?ERicAc?ER??Ri " xfId="843" xr:uid="{74B1A4F0-D3AB-4BF1-8022-021A30FAE72D}"/>
    <cellStyle name="A?마 [0]_96???OBD " xfId="844" xr:uid="{F68FD39A-B38A-4433-9E18-730C40712613}"/>
    <cellStyle name="A?마_96???OBD " xfId="845" xr:uid="{6A332D92-7B71-4A2C-A4CF-B6B8C6E21674}"/>
    <cellStyle name="A¡§¡ⓒ¡E¡þ¡EO [0]_￠R¨¡¨I￠RAi￠RicAc￠R¨¡i " xfId="846" xr:uid="{1968B179-8755-4BEE-9F1C-BF2DDCD75AB5}"/>
    <cellStyle name="A¡§¡ⓒ¡E¡þ¡EO_￠R¨¡¨I￠RAi￠RicAc￠R¨¡i " xfId="847" xr:uid="{31C36886-F8A6-457D-BEF7-B8CD72C12FBE}"/>
    <cellStyle name="A¨­￠￢￠O [0]_ ¨￢n￠￢n¨￢¡Æ ￠?u¨￢¡Æ¡¾a¨uu " xfId="848" xr:uid="{F89EDE1D-B1B0-4F5D-BF5A-7F1B46265684}"/>
    <cellStyle name="A¨­￠￢￠O_ ¨￢n￠￢n¨￢¡Æ ￠?u¨￢¡Æ¡¾a¨uu " xfId="849" xr:uid="{E3CA09AB-6E7E-4E66-BD7D-EA8880E181C2}"/>
    <cellStyle name="A￠R¡×￠R¨I￠RE￠Rⓒ­￠REO [0]_¡ER¡§￠R¡§I¡ERAi¡ERicAc¡ER¡§￠Ri " xfId="850" xr:uid="{76326B79-F09E-4787-BA57-3370E08B44F4}"/>
    <cellStyle name="A￠R¡×￠R¨I￠RE￠Rⓒ­￠REO_¡ER¡§￠R¡§I¡ERAi¡ERicAc¡ER¡§￠Ri " xfId="851" xr:uid="{0D5F8EE0-B3BA-4EF6-9389-DF6CC97718E8}"/>
    <cellStyle name="ABSTall" xfId="852" xr:uid="{01D8BE29-E6D0-4485-ADC3-B654B97642E0}"/>
    <cellStyle name="ABSTall 2" xfId="853" xr:uid="{98F97961-088F-4931-AA7C-16A5BA9EFDAF}"/>
    <cellStyle name="ABSTall 3" xfId="854" xr:uid="{99F66F6C-8F5D-40D8-B015-4BD6CBDE2B3A}"/>
    <cellStyle name="ABSTall_Cash flow drop" xfId="855" xr:uid="{36A7142F-96C8-42A2-84C9-36B6A7D3E709}"/>
    <cellStyle name="ABSTallTusen" xfId="856" xr:uid="{CE3D82B5-45FD-4FC3-B984-8C12ABDAB9E7}"/>
    <cellStyle name="Accent1 2" xfId="857" xr:uid="{9ABB45BB-EF93-4CCC-A29E-0A3FCDC8DFD7}"/>
    <cellStyle name="Accent2 2" xfId="858" xr:uid="{D4129EEA-585C-4B3D-B2B2-2C9250060193}"/>
    <cellStyle name="Accent3 2" xfId="859" xr:uid="{B6379291-B67A-4A02-9224-FCB149273C44}"/>
    <cellStyle name="Accent4 2" xfId="860" xr:uid="{8353D595-4B14-45BD-BC1E-D4D292855C22}"/>
    <cellStyle name="Accent5 2" xfId="861" xr:uid="{3A0533FC-28FF-4E90-A3F8-A4F5410B812C}"/>
    <cellStyle name="Accent6 2" xfId="862" xr:uid="{8DC9E899-2673-4A36-8804-CC66D494EE2C}"/>
    <cellStyle name="AeE­ [0]_ ºn¸nº° ¿uº°±a¼u " xfId="863" xr:uid="{8034394E-8ACE-4340-A0E1-D32717F942E9}"/>
    <cellStyle name="AeE?[0]_96???OBD " xfId="865" xr:uid="{C54673AB-5EEC-4C12-904F-45304532F75E}"/>
    <cellStyle name="AeE?96???OBD " xfId="866" xr:uid="{01D029FA-F071-4993-B2D8-1D0F2B97D755}"/>
    <cellStyle name="AeE?ER?쬕 [0]_?ER??R?쬕?ERAi?ERicAc?ER??Ri " xfId="867" xr:uid="{7EC0687F-28A5-41D2-B252-A1BA2A0F641F}"/>
    <cellStyle name="AeE?ER?쬕_?ER??R?쬕?ERAi?ERicAc?ER??Ri " xfId="868" xr:uid="{1EB68309-FCED-459F-9E5C-548A4EEDE240}"/>
    <cellStyle name="AeE?R쭵 [0]_96?쬾??R?쬸OBD " xfId="869" xr:uid="{4BD0671E-832C-4995-9F00-1697A847800E}"/>
    <cellStyle name="AeE?R쭵_96?쬾??R?쬸OBD " xfId="870" xr:uid="{E355F732-109D-484A-BC4D-EB5AF6531B0F}"/>
    <cellStyle name="AeE­_ ºn¸nº° ¿uº°±a¼u " xfId="871" xr:uid="{72FDB33E-E1DB-4268-8781-8E7B7AF6BC4A}"/>
    <cellStyle name="AeE¡ⓒ [0]_ ¨￢n￠￢n¨￢¡Æ ￠?u¨￢¡Æ¡¾a¨uu " xfId="873" xr:uid="{144E8CEA-0D75-4722-9A42-2B12593D4CBC}"/>
    <cellStyle name="AeE¡ⓒ_ ¨￢n￠￢n¨￢¡Æ ￠?u¨￢¡Æ¡¾a¨uu " xfId="874" xr:uid="{2A6A6D31-2024-4421-AC11-9E92B6ECF5BE}"/>
    <cellStyle name="AeE¡ER¡§I [0]_¡ER¡§￠R¡§I¡ERAi¡ERicAc¡ER¡§￠Ri " xfId="875" xr:uid="{3E4FC9BC-F77F-4AB4-91E0-738AF7A128B5}"/>
    <cellStyle name="AeE¡ER¡§I_¡ER¡§￠R¡§I¡ERAi¡ERicAc¡ER¡§￠Ri " xfId="876" xr:uid="{AD16A6AD-9DBB-4AB6-ADB6-8AB8A74FC111}"/>
    <cellStyle name="AeE￠R¨I [0]_￠R¨¡¨I￠RAi￠RicAc￠R¨¡i " xfId="877" xr:uid="{E7ECB728-3EF8-4CD9-A320-CFDD70FC5E77}"/>
    <cellStyle name="AeE￠R¨I_￠R¨¡¨I￠RAi￠RicAc￠R¨¡i " xfId="878" xr:uid="{6CA219A0-1B66-4322-8867-945DA1399F9A}"/>
    <cellStyle name="Aker Table Bold" xfId="879" xr:uid="{79E7432D-19C0-48D1-AF6F-931B57A9D200}"/>
    <cellStyle name="Aker Table Italic" xfId="880" xr:uid="{D82B17E6-BD3F-483B-B66E-64ABA1E9C686}"/>
    <cellStyle name="Aker Table Normal" xfId="881" xr:uid="{26BCE562-4DF0-42A2-8141-CD2DAAC82BBD}"/>
    <cellStyle name="Akzent1" xfId="882" xr:uid="{F97E699C-8FF1-4E97-9F2C-D36AFECF5B4A}"/>
    <cellStyle name="Akzent1 2" xfId="883" xr:uid="{5B70B7F2-A79D-4AE2-8FC0-198317B862EF}"/>
    <cellStyle name="Akzent1_Group values" xfId="884" xr:uid="{D4E5AFDE-C07F-497B-8A2F-1D295BE27448}"/>
    <cellStyle name="Akzent2" xfId="885" xr:uid="{FE944FC7-BD9D-4DE7-9139-86573D9E814D}"/>
    <cellStyle name="Akzent2 2" xfId="886" xr:uid="{216BFB61-129A-4E07-9EA2-9EAD4BBD6CE6}"/>
    <cellStyle name="Akzent2_Group values" xfId="887" xr:uid="{D60403EA-E6F0-4EC4-A1FE-7DA22BCD6161}"/>
    <cellStyle name="Akzent3" xfId="888" xr:uid="{73A72BF4-DFD4-47BF-B437-A8E73EB00DDF}"/>
    <cellStyle name="Akzent3 2" xfId="889" xr:uid="{EFF75351-306C-4246-A008-8CDFA7AF1662}"/>
    <cellStyle name="Akzent3_Group values" xfId="890" xr:uid="{D3501872-EEC8-4389-84EF-5CFBB0DFED60}"/>
    <cellStyle name="Akzent4" xfId="891" xr:uid="{5CC965AA-9E0E-4DF0-B435-75F4F5E63D09}"/>
    <cellStyle name="Akzent4 2" xfId="892" xr:uid="{E5BB9566-E69E-4E8D-A863-9B901A8CE56D}"/>
    <cellStyle name="Akzent4_Group values" xfId="893" xr:uid="{318C7F9B-CEAF-4D13-AA1C-DF7851EB5FC1}"/>
    <cellStyle name="Akzent5" xfId="894" xr:uid="{0FBD750E-9BA4-42AE-8705-BF987B74D001}"/>
    <cellStyle name="Akzent5 2" xfId="895" xr:uid="{E4DD82B4-527B-4D9D-9BD1-DBD96E77BCA3}"/>
    <cellStyle name="Akzent5_Group values" xfId="896" xr:uid="{0B49645E-0463-4FFA-952C-6C3B6F9CBF9F}"/>
    <cellStyle name="Akzent6" xfId="897" xr:uid="{D6DA49AE-0686-4586-8946-1EB89350115D}"/>
    <cellStyle name="Akzent6 2" xfId="898" xr:uid="{6A206136-6F4F-49D4-A7B5-DC7AEE8801AF}"/>
    <cellStyle name="Akzent6_Group values" xfId="899" xr:uid="{5E8A1CED-3DFE-421E-BBC5-A2E3880E996C}"/>
    <cellStyle name="ALIGNMENT" xfId="900" xr:uid="{B2B27153-B5F0-4F6C-AEDD-C3225247DC99}"/>
    <cellStyle name="Arreg" xfId="901" xr:uid="{28CBAECA-B951-4CA8-9293-FD08C19BF0DC}"/>
    <cellStyle name="AÞ¸¶ [0]_ ´e    Cu " xfId="902" xr:uid="{F7ECD2CF-7279-4EBE-A6D7-A6F53F5F20F7}"/>
    <cellStyle name="AÞ¸¶_ ´e    Cu " xfId="904" xr:uid="{3779FAD8-830A-44B4-A2B0-8F0471A17AD8}"/>
    <cellStyle name="Ausgabe" xfId="906" xr:uid="{9777C2D5-2AFF-4BD4-9280-8A57BC902611}"/>
    <cellStyle name="Ausgabe 2" xfId="907" xr:uid="{86D02952-EA2B-4B25-8B95-389B7A4226EB}"/>
    <cellStyle name="Ausgabe 2 2" xfId="1376" xr:uid="{66C7EB1E-E6BB-4B53-A9AE-ECB8AE5F42FA}"/>
    <cellStyle name="Ausgabe 3" xfId="1375" xr:uid="{C0901907-3E67-454B-B085-50D97A99BBBF}"/>
    <cellStyle name="Bad 2" xfId="908" xr:uid="{D96AD069-5FC1-4596-BCB0-20B6B8A55A8A}"/>
    <cellStyle name="Berechnung" xfId="909" xr:uid="{A7C8A358-F952-4FC6-8BC4-E35338668D4C}"/>
    <cellStyle name="Berechnung 2" xfId="910" xr:uid="{0139191A-D558-4D78-B751-20BB5C946464}"/>
    <cellStyle name="Berechnung 2 2" xfId="1378" xr:uid="{A9097080-6054-4DD7-B8B9-0BF40FEFE5A0}"/>
    <cellStyle name="Berechnung 3" xfId="1377" xr:uid="{99E5F349-C24D-497D-8F13-BDC3F5ADAF5F}"/>
    <cellStyle name="Berechnung_Group values" xfId="911" xr:uid="{BC9D70E1-71F3-4740-A28E-37DC7D778238}"/>
    <cellStyle name="Beregning" xfId="912" xr:uid="{D3BB2BEA-05B0-4C95-A807-580A37478BBA}"/>
    <cellStyle name="Beregning 2" xfId="1379" xr:uid="{C6E41B6B-6D9E-48BA-95AD-4D87B607F3AD}"/>
    <cellStyle name="Body_InputCellText" xfId="913" xr:uid="{9A272948-338D-4CBA-9AF0-38E100456B16}"/>
    <cellStyle name="C?A?_96???OBD " xfId="914" xr:uid="{A737A7CB-F607-4588-A461-82F694749671}"/>
    <cellStyle name="C?ERIA?R???I_?ER??R?쬕?ERAi?ERicAc?ER??Ri " xfId="915" xr:uid="{D4D374C2-996E-490B-81F3-6F8693CD6A35}"/>
    <cellStyle name="C?RIA?㎤?_96?쬾??R?쬸OBD " xfId="916" xr:uid="{B6E92AF6-CC2D-41A2-BA86-72A449378D20}"/>
    <cellStyle name="C¡ERIA￠R¡×¡§¡I_¡ER¡§￠R¡§I¡ERAi¡ERicAc¡ER¡§￠Ri " xfId="917" xr:uid="{2AF61F37-EA60-4675-A505-7D08C40209C9}"/>
    <cellStyle name="C¡IA¨ª_¡ic¨u¡A¨￢I¨￢¡Æ AN¡Æe " xfId="918" xr:uid="{55DD2DAD-E65F-42B7-9DE1-E9C1AC8F9519}"/>
    <cellStyle name="C￠RIA¡§¨￡_￠R¨¡¨I￠RAi￠RicAc￠R¨¡i " xfId="919" xr:uid="{54CC8965-939B-4DFE-A763-3F8CC2B62A80}"/>
    <cellStyle name="C￥AØ_ ´e    Cu " xfId="920" xr:uid="{097B1E26-3FB6-4AEE-971B-C741B5352082}"/>
    <cellStyle name="Ç¥ÁØ_¡ßFO ÅõÀÚºñºñ±³ " xfId="921" xr:uid="{009295FD-3393-44AC-B0DC-EDC5AB9A8A01}"/>
    <cellStyle name="C￥AØ_¸nA÷ " xfId="922" xr:uid="{D38AE821-BEA4-4701-8B40-8881B7A5E8AF}"/>
    <cellStyle name="Ç¥ÁØ_¸ñÂ÷ " xfId="923" xr:uid="{37C714E9-F823-4CE1-8300-47A9A355EBAF}"/>
    <cellStyle name="C￥AØ_¸nA÷ _Vessel overview" xfId="924" xr:uid="{F1F70AB1-FD44-402E-A588-A9C3B3DD682D}"/>
    <cellStyle name="Ç¥ÁØ_¸ñÂ÷ _Vessel overview" xfId="925" xr:uid="{8A9C0CBB-63ED-427B-AC32-AFF4D8D3B9F6}"/>
    <cellStyle name="C￥AØ_¸nA÷ _WW Balance - Scenario model" xfId="926" xr:uid="{B221F36F-4EA8-45BC-AD3E-61C0468E22F1}"/>
    <cellStyle name="Ç¥ÁØ_¸ñÂ÷ _WW Balance - Scenario model" xfId="927" xr:uid="{A66A0D0A-7B35-4C6A-9624-B421062DE5DC}"/>
    <cellStyle name="C￥AØ_¿￢±¸¼O °ø≫cCoE² " xfId="928" xr:uid="{6F9C2478-B98F-4CC2-80B3-7AF1319FEECD}"/>
    <cellStyle name="Ç¥ÁØ_¿µ¾÷ÇöÈ² " xfId="929" xr:uid="{1DAA6607-45D4-40DD-8D08-3BA1A4890AC2}"/>
    <cellStyle name="C￥AØ_¿uº°A¸≫c½CAu_³≫ºI°eE¹´e AßA¤A÷AI " xfId="930" xr:uid="{12DB098F-65EF-4FDF-87BA-E9E18F989EE5}"/>
    <cellStyle name="Ç¥ÁØ_±¤¾ç2Ãþ " xfId="931" xr:uid="{CB28FC1A-567A-47FC-8366-049D6C928EDE}"/>
    <cellStyle name="C￥AØ_≫c¾÷ºIº° AN°e " xfId="932" xr:uid="{12D0387D-C616-467E-A6BA-7C49B674F75A}"/>
    <cellStyle name="Ç¥ÁØ_°¡¼Ö¸°ÀÏÁ¤_µðÁ©ÀÏÁ¤ " xfId="933" xr:uid="{6D75FDD9-8EAA-4B2B-83EB-DA590EB8B0BE}"/>
    <cellStyle name="C￥AØ_°³¹ßAIA¤  (2)_°³¹ßAIA¤ " xfId="934" xr:uid="{FEA36843-FF80-40F7-B014-205973CC1339}"/>
    <cellStyle name="Ç¥ÁØ_°³¹ßÀÏÁ¤  (2)_°³¹ßÀÏÁ¤ " xfId="935" xr:uid="{6C57E2DD-5D81-498F-8570-C4890167856A}"/>
    <cellStyle name="C￥AØ_°³¹ßAIA¤  (2)_°³¹ßAIA¤ _Vessel overview" xfId="936" xr:uid="{A99A4FEE-5EC7-438A-814D-3F09505532C8}"/>
    <cellStyle name="Ç¥ÁØ_°³¹ßÀÏÁ¤  (2)_°³¹ßÀÏÁ¤ _Vessel overview" xfId="937" xr:uid="{AAC877CC-3CC4-4431-A2C7-576467DFE007}"/>
    <cellStyle name="C￥AØ_°³¹ßAIA¤  (2)_°³¹ßAIA¤ _WW Balance - Scenario model" xfId="938" xr:uid="{371BD368-5AB9-49DF-9682-DA6083BC1ED4}"/>
    <cellStyle name="Ç¥ÁØ_°³¹ßÀÏÁ¤  (2)_°³¹ßÀÏÁ¤ _WW Balance - Scenario model" xfId="939" xr:uid="{8D8F87D0-0F6D-46B7-B5AA-34650E481ECF}"/>
    <cellStyle name="C￥AØ_0N-HANDLING " xfId="940" xr:uid="{719621FE-0C91-4F88-BDFA-9AF172DCA656}"/>
    <cellStyle name="Ç¥ÁØ_0N-HANDLING " xfId="941" xr:uid="{0373CD2A-E8F7-422E-8896-9AD9ABBB49BF}"/>
    <cellStyle name="C￥AØ_0N-HANDLING _Vessel overview" xfId="942" xr:uid="{2ADCB10B-F973-4D09-A77A-359EFB97CF40}"/>
    <cellStyle name="Ç¥ÁØ_0N-HANDLING _Vessel overview" xfId="943" xr:uid="{43A3C2BE-0870-42C1-8DDC-081948E28B26}"/>
    <cellStyle name="C￥AØ_0N-HANDLING _WW Balance - Scenario model" xfId="944" xr:uid="{9D8C66AD-01F0-497D-A1FB-4C49D031705D}"/>
    <cellStyle name="Ç¥ÁØ_0N-HANDLING _WW Balance - Scenario model" xfId="945" xr:uid="{29B4C343-B243-4D79-B037-C822DD4D5332}"/>
    <cellStyle name="C￥AØ_¼±AoAc°i_1_³≫ºI°eE¹´e AßA¤A÷AI " xfId="946" xr:uid="{FECA9E96-4065-4B3E-80BB-5C09ADAEB932}"/>
    <cellStyle name="Ç¥ÁØ_1.SUMMARY " xfId="947" xr:uid="{42863B3E-C3C5-42F5-AF2C-420FA74CA9A5}"/>
    <cellStyle name="C￥AØ_3.MSCHEDULE¿μ¹R " xfId="948" xr:uid="{6A728E5A-2140-4538-8260-178522BD164E}"/>
    <cellStyle name="Ç¥ÁØ_3PJTR°èÈ¹ " xfId="949" xr:uid="{0FEF8B30-4EE7-4E4A-A57F-FE6F44311800}"/>
    <cellStyle name="C￥AØ_4 " xfId="950" xr:uid="{B1E6B4CD-970C-4569-9D42-6AB5FB64C4EE}"/>
    <cellStyle name="Ç¥ÁØ_4 " xfId="951" xr:uid="{9B5DDC04-39A6-402B-8840-17C834B6FFDD}"/>
    <cellStyle name="C￥AØ_4 _Vessel overview" xfId="952" xr:uid="{F3EA29B3-4E64-4903-B67D-704D2DD6FBAB}"/>
    <cellStyle name="Ç¥ÁØ_4 _Vessel overview" xfId="953" xr:uid="{64357F7B-712F-4618-AEFA-8031A267BF38}"/>
    <cellStyle name="C￥AØ_4 _WW Balance - Scenario model" xfId="954" xr:uid="{66205AD7-28B8-4381-8051-520400A73EB6}"/>
    <cellStyle name="Ç¥ÁØ_4 _WW Balance - Scenario model" xfId="955" xr:uid="{96B4F734-FA35-4E2A-BF06-BA18C41BBF7E}"/>
    <cellStyle name="C￥AØ_5-1±¤°i " xfId="956" xr:uid="{803C89D3-B07F-49B5-961F-8730EEA45102}"/>
    <cellStyle name="Ç¥ÁØ_5-1±¤°í " xfId="957" xr:uid="{63130033-6F12-4C03-8EB0-A67D2D07FA20}"/>
    <cellStyle name="C￥AØ_5-1±¤°i _%EC%A3%BC%EA%B0%84%EB%B3%B4%EA%B3%A0%20-%2011%EC%9B%94%205%EC%A3%BC%EC%B0%A8%20-%20LATEST(1)" xfId="958" xr:uid="{44902D7D-031A-4D1F-8DB4-ED73C5FE93CB}"/>
    <cellStyle name="Ç¥ÁØ_5-1±¤°í _Vessel overview" xfId="959" xr:uid="{D6214A1B-301E-4E03-935F-207DE8A3A802}"/>
    <cellStyle name="C￥AØ_5-1±¤°i _WW Balance - Scenario model" xfId="960" xr:uid="{B682D874-E390-4494-864F-96B572C2B3AD}"/>
    <cellStyle name="Ç¥ÁØ_5-1±¤°í _WW Balance - Scenario model" xfId="961" xr:uid="{B03A11AF-F00D-40C5-9FC5-EF78B6EAF193}"/>
    <cellStyle name="C￥AØ_7.MASTER SCHEDULE " xfId="962" xr:uid="{2AD4A497-0E96-4AD0-B65C-BE89342BDB65}"/>
    <cellStyle name="Ç¥ÁØ_7.MASTER SCHEDULE " xfId="963" xr:uid="{166ADB68-2D18-4497-8063-69A2E13779DA}"/>
    <cellStyle name="C￥AØ_7.MASTER SCHEDULE _Vessel overview" xfId="964" xr:uid="{E71DCDCE-7287-4CB3-918B-C3BEC6B05808}"/>
    <cellStyle name="Ç¥ÁØ_7.MASTER SCHEDULE _Vessel overview" xfId="965" xr:uid="{22127907-ED06-47CE-8C93-C6D41AA15CAD}"/>
    <cellStyle name="C￥AØ_7.MASTER SCHEDULE _WW Balance - Scenario model" xfId="966" xr:uid="{B2D3CC63-69FF-4D30-AFDF-75D3BF01121D}"/>
    <cellStyle name="Ç¥ÁØ_7.MASTER SCHEDULE _WW Balance - Scenario model" xfId="967" xr:uid="{9A73A179-76FE-4F89-B6E7-00B638E59D8C}"/>
    <cellStyle name="C￥AØ_96¾Æ½OBD " xfId="968" xr:uid="{256F15E8-6D2F-4CDB-83E6-5027FF83C49A}"/>
    <cellStyle name="Ç¥ÁØ_96ÀÎ¿ø°è2 " xfId="969" xr:uid="{FA151DE4-271D-4FC1-95C5-B50C4596478B}"/>
    <cellStyle name="C￥AØ_96AI¿ø°O 3 " xfId="970" xr:uid="{480AB93C-EB69-414D-9D7C-E4EE5B519ECD}"/>
    <cellStyle name="Ç¥ÁØ_96ÀÎ¿ø°Ô 3 " xfId="971" xr:uid="{B35A2B3A-8F65-4064-84A9-F62D3793304C}"/>
    <cellStyle name="C￥AØ_96AI¿ø°O 3 _Freight" xfId="972" xr:uid="{E2BA4468-D08F-4A5E-AF7C-112DA9931456}"/>
    <cellStyle name="Ç¥ÁØ_96ÀÎ¿ø°Ô 3 _Vessel overview" xfId="973" xr:uid="{4CEFA003-85FC-4624-B5FB-2DF3440D505A}"/>
    <cellStyle name="C￥AØ_96AI¿ø°O 3 _WW Balance - Scenario model" xfId="974" xr:uid="{FDAD9E86-08D6-4580-95D7-50F9EABE7A3B}"/>
    <cellStyle name="Ç¥ÁØ_96ÀÎ¿ø°Ô 3 _WW Balance - Scenario model" xfId="975" xr:uid="{469869C0-31E5-4350-B84B-FC91F2816828}"/>
    <cellStyle name="C￥AØ_AI¿øCoE² " xfId="976" xr:uid="{20E74D9B-CB74-40C2-9353-78E2E9A328A2}"/>
    <cellStyle name="Ç¥ÁØ_Áý°èÇ¥(2¿ù) " xfId="977" xr:uid="{AB9E58A2-AA52-47F7-BD3C-BD58822592E3}"/>
    <cellStyle name="C￥AØ_CoAo¹yAI °A¾×¿ⓒ½A " xfId="978" xr:uid="{8BF0CE39-CE52-43EB-B16C-11D523F55776}"/>
    <cellStyle name="Ç¥ÁØ_ÇùÁ¶Àü_ÅõÀÔ°èÈ¹ " xfId="979" xr:uid="{66CEE283-69C1-4AD8-B58E-53ADA1FE74E5}"/>
    <cellStyle name="C￥AØ_lx-taxi " xfId="980" xr:uid="{046BD085-CEE4-4EA2-A0A2-6C52E7CD9900}"/>
    <cellStyle name="Ç¥ÁØ_lx-taxi " xfId="981" xr:uid="{703B70EC-D96F-4AEC-8506-9476D391F54A}"/>
    <cellStyle name="C￥AØ_lx-taxi _Vessel overview" xfId="982" xr:uid="{AE4357C7-F30E-497D-B5CB-90205D380A47}"/>
    <cellStyle name="Ç¥ÁØ_lx-taxi _Vessel overview" xfId="983" xr:uid="{35054BF5-746C-4024-91CE-278D2AE40449}"/>
    <cellStyle name="C￥AØ_lx-taxi _WW Balance - Scenario model" xfId="984" xr:uid="{0CB59FDB-A364-487B-B507-D5191D125236}"/>
    <cellStyle name="Ç¥ÁØ_lx-taxi _WW Balance - Scenario model" xfId="985" xr:uid="{B7F8C366-FCEE-4675-8910-75532FB783D1}"/>
    <cellStyle name="C￥AØ_MKN-M1.1 " xfId="986" xr:uid="{A4E49937-7FBA-4ED0-B26B-76B6EBBBCD70}"/>
    <cellStyle name="Ç¥ÁØ_MKN-M1.1 " xfId="987" xr:uid="{D21D7807-0669-4008-AC01-840E7472D78C}"/>
    <cellStyle name="C￥AØ_MKN-M1.1 _Freight" xfId="988" xr:uid="{5EE4B0C6-77CC-4C98-BE3A-D553AD272AEE}"/>
    <cellStyle name="Ç¥ÁØ_MKN-M1.1 _Vessel overview" xfId="989" xr:uid="{76509190-DADA-460F-B819-55431D6A175C}"/>
    <cellStyle name="C￥AØ_MKN-M1.1 _WW Balance - Scenario model" xfId="990" xr:uid="{5E99923F-9747-4263-B1B7-A4474C5302A9}"/>
    <cellStyle name="Ç¥ÁØ_MKN-M1.1 _WW Balance - Scenario model" xfId="991" xr:uid="{560E209D-995C-414B-9EA1-5C2219509640}"/>
    <cellStyle name="C￥AØ_Sheet1_¿μ¾÷CoE² " xfId="992" xr:uid="{702F973D-248E-4C8B-98E1-259D2846293F}"/>
    <cellStyle name="Ç¥ÁØ_Sheet1_0N-HANDLING " xfId="993" xr:uid="{8B29FD20-1604-4AEF-A530-294D7B06B7EB}"/>
    <cellStyle name="C￥AØ_Sheet1_1_XD AOA¾AIA¤ " xfId="994" xr:uid="{F8A3C9E9-1026-47CE-A314-43EC54CF6BC5}"/>
    <cellStyle name="Ç¥ÁØ_Sheet1_Áý°èÇ¥(2¿ù) " xfId="995" xr:uid="{65CBA66E-88D4-4DA5-B981-1F3C25DC0FA5}"/>
    <cellStyle name="C￥AØ_SOON1 " xfId="996" xr:uid="{6C9320D0-C417-40AD-B780-3B1C85E48D7F}"/>
    <cellStyle name="Ç¥ÁØ_WINDOW(´ç»ç) " xfId="997" xr:uid="{9318BABD-1D09-4CA4-BB7C-7068AB902AEF}"/>
    <cellStyle name="C￥AØ_WINDOW(´c≫c) " xfId="998" xr:uid="{2DE9F650-58C7-4170-8DCE-DC47FE33F4A2}"/>
    <cellStyle name="Ç¥ÁØ_WIPER " xfId="999" xr:uid="{0B160F8A-386F-4468-8E65-8FB5900E0B80}"/>
    <cellStyle name="C￥AØ_XD AOA¾AIA¤ " xfId="1000" xr:uid="{EC1C7E02-62D8-4627-9304-9A7D5BF173EF}"/>
    <cellStyle name="Ç¥ÁØ_XD ÃÖÁ¾ÀÏÁ¤ " xfId="1001" xr:uid="{DBC8D3D7-8B68-42EF-9C48-B23D9201ACB8}"/>
    <cellStyle name="C￥AØ_μðAⓒAIA¤ " xfId="1002" xr:uid="{5C600C58-A0F6-404F-82EE-E2DA20921297}"/>
    <cellStyle name="Calc Currency (0)" xfId="1003" xr:uid="{41EE051A-41D6-4F82-A62E-90DC48F4E4F0}"/>
    <cellStyle name="Calculation 2" xfId="1004" xr:uid="{830538A1-8021-434E-A927-B98F4B611F8A}"/>
    <cellStyle name="Calculation 2 2" xfId="1380" xr:uid="{C9C8EABF-F1CC-4DCE-A10C-A2A9ACBBE57F}"/>
    <cellStyle name="category" xfId="1005" xr:uid="{A58F149B-2320-4764-B4CF-BDC1B071515C}"/>
    <cellStyle name="Check Cell 2" xfId="1006" xr:uid="{E585CF1A-67DF-4B24-9E5E-6C5A44687077}"/>
    <cellStyle name="CombinedVol_Data" xfId="1007" xr:uid="{2DD611B9-4FE0-4FD8-847A-6CC64D78FFEB}"/>
    <cellStyle name="Comma" xfId="1" builtinId="3"/>
    <cellStyle name="Comma [0] 2" xfId="1351" xr:uid="{AE68F775-8A16-4EEC-8D13-AD109B54D65F}"/>
    <cellStyle name="Comma [0] 3" xfId="1341" xr:uid="{B94F2683-C200-4C4F-856D-F8A4E90D2AA9}"/>
    <cellStyle name="Comma 0" xfId="1008" xr:uid="{5E0E90FE-1294-49E8-BAFC-24C2A45EC6DD}"/>
    <cellStyle name="Comma 0*" xfId="1009" xr:uid="{6EE27708-1758-4043-AB04-74B0D50E092D}"/>
    <cellStyle name="Comma 0_03.2008.WW Group Monthly Report" xfId="1010" xr:uid="{BFBA4279-FE8F-4B7C-920B-2211F74991F8}"/>
    <cellStyle name="Comma 10" xfId="1339" xr:uid="{27E26052-BF0B-469F-8F26-D4EC8DC2003D}"/>
    <cellStyle name="Comma 10 2" xfId="1011" xr:uid="{13B1AE5F-BAFD-41E6-87F4-407B18E0A840}"/>
    <cellStyle name="Comma 10 2 2" xfId="1012" xr:uid="{6B01E61C-A4FD-4E06-BB29-5419593746D4}"/>
    <cellStyle name="Comma 10 2 2 2" xfId="1366" xr:uid="{2F63136B-9D2A-41B4-8BF0-990ECEE062A6}"/>
    <cellStyle name="Comma 10 2 3" xfId="1365" xr:uid="{8EDFC423-2F65-4BC6-B185-9D0917E04C48}"/>
    <cellStyle name="Comma 11" xfId="1356" xr:uid="{99E7F963-AF6A-41BC-A94E-CA1D4E09EEB3}"/>
    <cellStyle name="Comma 11 2" xfId="1013" xr:uid="{40AD4961-AE39-47F7-B565-E7F58F0B06C7}"/>
    <cellStyle name="Comma 12" xfId="1355" xr:uid="{A902D016-124D-45B4-98A5-6545EEA99444}"/>
    <cellStyle name="Comma 15" xfId="1014" xr:uid="{986CDB86-ABD3-41FA-A9FE-00ACC4492EC0}"/>
    <cellStyle name="Comma 15 10" xfId="1015" xr:uid="{024A502F-3D78-4305-AB9B-DA6E1751457F}"/>
    <cellStyle name="Comma 15 3" xfId="1016" xr:uid="{E914469E-C620-4069-96E2-BABC2513DAB5}"/>
    <cellStyle name="Comma 2" xfId="3" xr:uid="{1B0AA1C5-0421-42B1-817B-6DB38D6DCC5F}"/>
    <cellStyle name="Comma 2 2" xfId="1017" xr:uid="{C843E0CE-3419-4CA0-AFC4-01962A88260A}"/>
    <cellStyle name="Comma 2 2 2" xfId="1336" xr:uid="{C70399F4-D1AE-434D-872B-9F1B96263D86}"/>
    <cellStyle name="Comma 2 2 2 2" xfId="1347" xr:uid="{8459B6BC-CA12-48EB-ACCE-B856ACAA6C25}"/>
    <cellStyle name="Comma 2 2 3" xfId="1345" xr:uid="{9B760417-6C27-4AB9-A53A-3CDEB99A8EA3}"/>
    <cellStyle name="Comma 2 2 4" xfId="1367" xr:uid="{4DCECD60-3A3C-4295-A8D1-DF1C119C5B56}"/>
    <cellStyle name="Comma 2 2 5" xfId="1330" xr:uid="{C6DF8E7B-5AB9-4526-89D8-1BB6CF456D7B}"/>
    <cellStyle name="Comma 2 3" xfId="1332" xr:uid="{270A7FD4-1FFE-4D11-B878-125E21C59AC0}"/>
    <cellStyle name="Comma 2 4" xfId="1364" xr:uid="{F88F9B82-C1BC-491C-A1D8-5492A373B436}"/>
    <cellStyle name="Comma 2 5" xfId="1324" xr:uid="{D407316B-5690-4871-ACBC-768554A527D2}"/>
    <cellStyle name="Comma 2*" xfId="1018" xr:uid="{EFF10740-899A-41DB-A316-AF52DE113A59}"/>
    <cellStyle name="Comma 2_03.2008.WW Group Monthly Report" xfId="1019" xr:uid="{7AB1B015-F014-422B-A635-295DEA107ED2}"/>
    <cellStyle name="Comma 3" xfId="5" xr:uid="{6EFB2950-E974-4118-A549-8F0F9EA21FD8}"/>
    <cellStyle name="Comma 3 2" xfId="8" xr:uid="{2101E7AE-B827-4027-97EB-3A9788AA0AC9}"/>
    <cellStyle name="Comma 3 2 2" xfId="1359" xr:uid="{480AB766-870C-4490-84DB-6A38C3707102}"/>
    <cellStyle name="Comma 3 2 3" xfId="1335" xr:uid="{C7A965CF-E7B4-4C5D-855B-56EF787846AE}"/>
    <cellStyle name="Comma 3 3" xfId="1362" xr:uid="{61CC9649-9BA6-4E25-854B-74E3AAFAFA0B}"/>
    <cellStyle name="Comma 3 4" xfId="1328" xr:uid="{0E09CFC5-41B3-4649-A772-BE01580F7788}"/>
    <cellStyle name="Comma 3*" xfId="1020" xr:uid="{BB2A4DD7-954E-4FA2-992D-2AAF24B917C3}"/>
    <cellStyle name="Comma 4" xfId="10" xr:uid="{E957476F-D096-40C2-B172-684037252D90}"/>
    <cellStyle name="Comma 4 2" xfId="1353" xr:uid="{6BCEBCCC-B0DA-4F1D-BBC4-FF27FBB5CEED}"/>
    <cellStyle name="Comma 4 3" xfId="1331" xr:uid="{97929DCB-A88F-4EC5-A1A7-A07148A9E799}"/>
    <cellStyle name="Comma 5" xfId="13" xr:uid="{40B451C0-DFC8-41B4-9F32-90EBEA86BBEA}"/>
    <cellStyle name="Comma 5 2" xfId="1349" xr:uid="{C1728C1E-9C5C-4BF0-8054-79AD1571F8E8}"/>
    <cellStyle name="Comma 5 3" xfId="1337" xr:uid="{72D8AE00-B6E1-4970-AD0A-6E17026CECD8}"/>
    <cellStyle name="Comma 6" xfId="1021" xr:uid="{B63A8277-57BE-4C45-ACDD-3D95F93EE1CE}"/>
    <cellStyle name="Comma 6 2" xfId="1368" xr:uid="{0D1BA8F7-C785-4DA4-BD99-EE393E347D64}"/>
    <cellStyle name="Comma 6 3" xfId="1323" xr:uid="{4D74BA82-CD54-46D9-AFC5-372F6A8DD975}"/>
    <cellStyle name="Comma 66" xfId="1022" xr:uid="{8E565915-5CEB-4FCD-8BD5-B7F0302B3126}"/>
    <cellStyle name="Comma 7" xfId="1023" xr:uid="{C2676362-80B1-4AB2-A1E3-7FA700C88523}"/>
    <cellStyle name="Comma 7 2" xfId="1369" xr:uid="{AFDCB104-86AD-4A9B-BC8F-38F99C0EEB4E}"/>
    <cellStyle name="Comma 7 3" xfId="1352" xr:uid="{589A04FC-53EA-4263-A306-F4EEBB2D48C4}"/>
    <cellStyle name="Comma 8" xfId="1361" xr:uid="{066D742C-0803-463A-9F4F-D3BBA3BFE4E4}"/>
    <cellStyle name="Comma 9" xfId="1358" xr:uid="{F27AAAF3-75A5-441B-8789-1D8DD7BFE9AC}"/>
    <cellStyle name="comma zerodec" xfId="1024" xr:uid="{8AFE03BE-4B57-4CA5-B8F5-C5B36416D30A}"/>
    <cellStyle name="Comma*" xfId="1025" xr:uid="{223026ED-BAAE-4089-A8FA-23B515C049F1}"/>
    <cellStyle name="Copied" xfId="1026" xr:uid="{951DAFBF-8BB0-4177-8788-97CA42349C9E}"/>
    <cellStyle name="Curren?_x0012_퐀_x0017_?" xfId="1027" xr:uid="{E4AEF070-447A-4039-87AC-2512F2A58BA8}"/>
    <cellStyle name="Currency 0" xfId="1028" xr:uid="{5F681ABB-E45D-4F64-AD43-B441A26133AF}"/>
    <cellStyle name="Currency 2" xfId="1029" xr:uid="{35F551E6-0283-43A9-B44D-332DB5B0B460}"/>
    <cellStyle name="Currency 2*" xfId="1030" xr:uid="{3A638751-47CE-4A88-ADAC-0AE13D3B3318}"/>
    <cellStyle name="Currency 2_03.2008.WW Group Monthly Report" xfId="1031" xr:uid="{C81DE815-1E4B-46DB-A2F8-037F989ABE32}"/>
    <cellStyle name="Currency 3*" xfId="1032" xr:uid="{DC14FDCC-EC04-4A85-82E2-8B786421C184}"/>
    <cellStyle name="Currency*" xfId="1033" xr:uid="{53DC94E3-6C1D-43E1-AAD5-F29B1C3274DC}"/>
    <cellStyle name="Currency1" xfId="1034" xr:uid="{8B58A5F2-1F8A-425B-B47C-32B8295EFEA8}"/>
    <cellStyle name="Date" xfId="1036" xr:uid="{2031C6DC-3866-471A-BD8D-0B362004BA8F}"/>
    <cellStyle name="Date Aligned" xfId="1037" xr:uid="{9D423F9E-765A-42A0-A9C3-5FF2C0836AA7}"/>
    <cellStyle name="Date Aligned*" xfId="1038" xr:uid="{6F9B757F-23AF-4588-90D3-337EFA1144D8}"/>
    <cellStyle name="Date Aligned_03.2008.WW Group Monthly Report" xfId="1039" xr:uid="{1FA35A3F-5E84-463E-A347-F707BC28B036}"/>
    <cellStyle name="Date_%EC%A3%BC%EA%B0%84%EB%B3%B4%EA%B3%A0%20-%2011%EC%9B%94%205%EC%A3%BC%EC%B0%A8%20-%20LATEST(1)" xfId="1040" xr:uid="{5DD21067-29B3-443D-8FDC-275F09AD44E5}"/>
    <cellStyle name="Dezimal [0]_testneukontoabst" xfId="1041" xr:uid="{6D63F2F9-06F9-46E6-93E5-503DD20AFC96}"/>
    <cellStyle name="Dotted Line" xfId="1042" xr:uid="{B02CBE15-C078-4334-B764-1E48E56A5340}"/>
    <cellStyle name="Dårlig" xfId="1035" xr:uid="{D05DB7C5-BC14-4DBD-9DA4-D98639A794C3}"/>
    <cellStyle name="Edited_Data" xfId="1043" xr:uid="{29952EFD-FB58-493C-AA23-3D0E967AEF53}"/>
    <cellStyle name="Eingabe" xfId="1044" xr:uid="{DFF65BBE-AB36-4F8B-8630-3E813FB7B8D4}"/>
    <cellStyle name="Eingabe 2" xfId="1045" xr:uid="{C290CA5A-DB04-4812-B87D-87692BEE7E57}"/>
    <cellStyle name="Eingabe 2 2" xfId="1382" xr:uid="{88E3A95D-3C53-4B68-9C88-6D7BDB85AFA5}"/>
    <cellStyle name="Eingabe 3" xfId="1381" xr:uid="{95C9A3BE-E94D-4524-AAC4-F4E6B9150758}"/>
    <cellStyle name="Eingabe_Group values" xfId="1046" xr:uid="{5E55DE13-D21C-4594-B133-1F711776ACD2}"/>
    <cellStyle name="Entered" xfId="1047" xr:uid="{C5A1838C-575D-4CCD-8CFC-6315790449DE}"/>
    <cellStyle name="Ergebnis" xfId="1048" xr:uid="{0BD8CDFF-D789-4C15-8B78-314DA204E155}"/>
    <cellStyle name="Ergebnis 2" xfId="1049" xr:uid="{A3CE61D4-C853-47AF-AC4D-A7DD510FE709}"/>
    <cellStyle name="Ergebnis 2 2" xfId="1384" xr:uid="{488E8EE4-335A-48FB-81DF-43D0CC2E48CE}"/>
    <cellStyle name="Ergebnis 3" xfId="1383" xr:uid="{3F60ABBD-74F1-4D13-B74C-7E497AE2D1FF}"/>
    <cellStyle name="Ergebnis_Group values" xfId="1050" xr:uid="{322135B8-6391-494D-AA7F-149B620BF09B}"/>
    <cellStyle name="Erklärender Text" xfId="1051" xr:uid="{21D85E9F-8576-4B7A-8F10-30376B6AB7A6}"/>
    <cellStyle name="Erklärender Text 2" xfId="1052" xr:uid="{DEBEB110-B84C-4671-B731-8BB6E1A95B41}"/>
    <cellStyle name="Erklärender Text_Group values" xfId="1053" xr:uid="{97BAF7CC-E141-4333-82A0-48628250B3FA}"/>
    <cellStyle name="Estimated_Data" xfId="1054" xr:uid="{CEF0E89C-149A-49BB-9363-1FE9C1C8A396}"/>
    <cellStyle name="Euro" xfId="1055" xr:uid="{7AAABEFF-FD55-4868-BD94-310BD336B379}"/>
    <cellStyle name="Explanatory Text 2" xfId="1056" xr:uid="{AE861D57-5E90-4BD5-8E32-3EFBA5609B20}"/>
    <cellStyle name="EY0dp" xfId="1057" xr:uid="{B462AFD1-AE81-4A8D-A2E9-7E3BAB328AB8}"/>
    <cellStyle name="Filter Heading" xfId="1058" xr:uid="{AFB7D145-CE55-45B9-B7D6-F7D276030B0C}"/>
    <cellStyle name="Filter Input Text" xfId="1059" xr:uid="{A83D2259-8633-416D-83CA-C62DFAD07C0A}"/>
    <cellStyle name="Filter Label" xfId="1060" xr:uid="{D1B78BCC-8B01-41AE-9BF4-90486083CFB9}"/>
    <cellStyle name="Fixed" xfId="1061" xr:uid="{8B976671-2E37-4C4C-8963-6613269A2898}"/>
    <cellStyle name="Footnote" xfId="1062" xr:uid="{ABD33800-F2E6-482B-AAB1-B0E83820D40F}"/>
    <cellStyle name="Forecast_Data" xfId="1063" xr:uid="{947D9B38-402D-4439-9133-44AD8A035635}"/>
    <cellStyle name="Forklarende tekst" xfId="1064" xr:uid="{FF7D71B6-04BA-45BE-83F9-6FA8EBC9101F}"/>
    <cellStyle name="God" xfId="1065" xr:uid="{C2E3F362-39A7-4380-B339-C0B1E91B6D32}"/>
    <cellStyle name="Good 2" xfId="1066" xr:uid="{D57FE71F-E79E-41ED-80F0-E9CFAA3158D5}"/>
    <cellStyle name="Grey" xfId="1067" xr:uid="{F0800D88-038A-4C48-9D72-DAC13C1BF8B4}"/>
    <cellStyle name="Gut" xfId="1068" xr:uid="{663216FE-C8D6-4088-962E-11129119B4B5}"/>
    <cellStyle name="Gut 2" xfId="1069" xr:uid="{32C1AA9E-996F-4415-B724-EFDEC344180C}"/>
    <cellStyle name="Gut_Group values" xfId="1070" xr:uid="{840156D2-2042-4688-8464-4DEE66E87AC6}"/>
    <cellStyle name="H 2_HMM Shipping_Model_v14" xfId="1071" xr:uid="{1CEC9CB2-3A7D-4650-A1DC-6ED72DC69703}"/>
    <cellStyle name="Hard Percent" xfId="1072" xr:uid="{909A4CC2-DC1C-4F87-BB70-62B6ABFEC42B}"/>
    <cellStyle name="Header" xfId="1073" xr:uid="{4E44A92C-53A0-4FBC-9006-9B1F2B22D503}"/>
    <cellStyle name="Header1" xfId="1074" xr:uid="{C07D6C85-3330-4F93-BEF3-5F54898C66E6}"/>
    <cellStyle name="Header2" xfId="1075" xr:uid="{36249008-4C5B-4DE7-B310-641BA07F36F4}"/>
    <cellStyle name="Header2 2" xfId="1385" xr:uid="{EB227D1C-3789-42CC-8422-4BD4607ED9C1}"/>
    <cellStyle name="Heading 1 2" xfId="1076" xr:uid="{E3DEF904-56C7-407D-8EBA-41FC41622ECA}"/>
    <cellStyle name="Heading 2 2" xfId="1077" xr:uid="{DA048B80-7A1B-4FE5-92DF-D675C9ABB327}"/>
    <cellStyle name="Heading 3 2" xfId="1078" xr:uid="{3FDECF1F-D23E-4891-95AD-D6F27C74978A}"/>
    <cellStyle name="Heading 4 2" xfId="1079" xr:uid="{1A5E23FD-B5C7-4A66-8F65-F1F78B8BB959}"/>
    <cellStyle name="Heading1" xfId="1080" xr:uid="{17B7549F-9169-447E-9A4B-332051C06171}"/>
    <cellStyle name="Heading2" xfId="1081" xr:uid="{384D69FC-A717-4788-9BF6-D1AF3E9973DB}"/>
    <cellStyle name="Hyperlink seguido" xfId="1082" xr:uid="{145A1751-0DFC-458A-AB6A-4438F57AAAD9}"/>
    <cellStyle name="Hyperlink seguido 2" xfId="1083" xr:uid="{FA2C2B04-7E32-43E9-AB23-E8B863D55F97}"/>
    <cellStyle name="Inndata" xfId="1084" xr:uid="{DB3733B3-A991-4819-A24E-F6B66A0B0528}"/>
    <cellStyle name="Inndata 2" xfId="1386" xr:uid="{E532128D-09D5-491C-8F6D-B5716F9075ED}"/>
    <cellStyle name="Input [yellow]" xfId="1085" xr:uid="{355DE0BB-84D8-4F9D-823F-2F87DDD70853}"/>
    <cellStyle name="Input [yellow] 2" xfId="1387" xr:uid="{9C2FF572-4737-48FF-AF2B-4CAECE8B6AA6}"/>
    <cellStyle name="Input 2" xfId="1086" xr:uid="{2E9C6FEC-7530-405F-A467-2A81EC64A92D}"/>
    <cellStyle name="Input 2 2" xfId="1388" xr:uid="{FD32CCD0-E3C7-478E-BA4F-E0C3BE789794}"/>
    <cellStyle name="Input 3" xfId="1087" xr:uid="{B49A3B63-81D3-498A-B180-C7A18396E6D7}"/>
    <cellStyle name="Input 4" xfId="1088" xr:uid="{8CEB45E7-91B6-496D-98A9-0AFEC8724A78}"/>
    <cellStyle name="Input 4 2" xfId="1389" xr:uid="{AF93EB52-771B-4CA9-BE5E-54FDFF242896}"/>
    <cellStyle name="Input 5" xfId="1089" xr:uid="{9F8A4CBF-BAF1-45A8-9623-E3D71A1DF0EF}"/>
    <cellStyle name="Input 5 2" xfId="1390" xr:uid="{95E853AD-BCBF-4647-8E3F-F5D1E454376C}"/>
    <cellStyle name="Input 6" xfId="1090" xr:uid="{7DD84E20-9398-4E4E-B7EF-6AC8662EB4AF}"/>
    <cellStyle name="Input 6 2" xfId="1391" xr:uid="{DF891203-D1CC-47E5-95E7-F32DA7A73211}"/>
    <cellStyle name="Item_Current" xfId="1091" xr:uid="{4C60201A-20D8-43B4-8564-2E0B29513704}"/>
    <cellStyle name="Koblet celle" xfId="1092" xr:uid="{A3A2CA37-0995-4747-9216-134BEE930434}"/>
    <cellStyle name="Kontrollcelle" xfId="1093" xr:uid="{B592D1BD-BD6D-45EE-B53F-5569685F10E7}"/>
    <cellStyle name="Linked Cell 2" xfId="1094" xr:uid="{5961B12F-57E0-438D-8426-0B054FE8E89F}"/>
    <cellStyle name="List Heading Left Basic" xfId="1095" xr:uid="{91AF562C-8692-427E-90DB-A39D9BA1500B}"/>
    <cellStyle name="Merknad" xfId="1096" xr:uid="{BA2254EB-F968-4247-9D2F-F22F86171576}"/>
    <cellStyle name="Merknad 2" xfId="1097" xr:uid="{286512BB-0A60-438B-8AF5-8E604C6AE4B0}"/>
    <cellStyle name="Merknad 3" xfId="1098" xr:uid="{6DE06115-2D4D-4D34-8B14-7FF29FF034CB}"/>
    <cellStyle name="Milliers [0]_AR1194" xfId="1099" xr:uid="{F5AB7EBD-0F16-4EB0-9BF4-67EA4C903C09}"/>
    <cellStyle name="Milliers_AR1194" xfId="1100" xr:uid="{49BE089D-9A54-4557-9C21-D51817A9F5CC}"/>
    <cellStyle name="Model" xfId="1101" xr:uid="{AD339127-700D-4B62-A80D-5DC8CE8CD503}"/>
    <cellStyle name="Moeda [0]_aola" xfId="1102" xr:uid="{79719C60-5278-4626-9096-A390F86FAA41}"/>
    <cellStyle name="Moeda_aola" xfId="1103" xr:uid="{9BC9AFC3-1E72-4F15-9713-675A5E5145DD}"/>
    <cellStyle name="Mon?aire [0]_AR1194" xfId="1104" xr:uid="{9DBAC936-0CFD-4162-A2D5-16C164E5AD82}"/>
    <cellStyle name="Mon?aire_AR1194" xfId="1105" xr:uid="{EDA82BA6-6861-4C16-9D5E-49F1803841A2}"/>
    <cellStyle name="Monetaire [0]_Feuil1" xfId="1106" xr:uid="{C3B1E039-0A02-41CC-B591-A6C3DF0D7082}"/>
    <cellStyle name="Monetaire_Feuil1" xfId="1107" xr:uid="{1064FC91-1A93-4997-971E-FEFE93B4FC06}"/>
    <cellStyle name="Multiple" xfId="1108" xr:uid="{BDA8571D-1B65-4A89-A19E-144BB17E94BD}"/>
    <cellStyle name="MultipleBelow" xfId="1109" xr:uid="{BB9AF2CF-8BF7-40BB-9553-7DB3F3D18278}"/>
    <cellStyle name="Neutral 2" xfId="1110" xr:uid="{9E9CA472-1602-42EF-ADAD-0381D9B61B6F}"/>
    <cellStyle name="no dec" xfId="1111" xr:uid="{D390843C-4CA8-4DB0-8746-E5DA27C47B47}"/>
    <cellStyle name="Normal" xfId="0" builtinId="0"/>
    <cellStyle name="Normal - Style1" xfId="1113" xr:uid="{EDC92130-88CE-4588-A550-C77AC16783F4}"/>
    <cellStyle name="Normal - Style2" xfId="1114" xr:uid="{44F6313B-5B6D-471C-B018-A680A4937185}"/>
    <cellStyle name="Normal - Style3" xfId="1115" xr:uid="{816CF3B0-6A89-4D08-9966-629FFD6A0048}"/>
    <cellStyle name="Normal - Style4" xfId="1116" xr:uid="{B784DD79-2502-47B1-850F-E375BE319799}"/>
    <cellStyle name="Normal - Style5" xfId="1117" xr:uid="{F074D6C1-C27B-4484-880C-164FD5F6FF69}"/>
    <cellStyle name="Normal - Style6" xfId="1118" xr:uid="{0B0C5B52-F2C1-4440-AB77-C3F2C32DEECB}"/>
    <cellStyle name="Normal - Style7" xfId="1119" xr:uid="{E5353174-ACF9-4ACD-839D-F1CD95044B62}"/>
    <cellStyle name="Normal - Style8" xfId="1120" xr:uid="{EBA5DB33-E3CF-40AD-AF99-18EA390F99FD}"/>
    <cellStyle name="Normal 10" xfId="1121" xr:uid="{B1EDFDCD-1B0F-42CD-B5FF-6C742DED6A96}"/>
    <cellStyle name="Normal 10 2" xfId="4" xr:uid="{F01E9F0A-C6EE-4406-A1FC-8E5139FFFA98}"/>
    <cellStyle name="Normal 10 3 2" xfId="1122" xr:uid="{53622675-CCE7-4C8B-A1BD-503FBB568E02}"/>
    <cellStyle name="Normal 11" xfId="1123" xr:uid="{B4CF8275-7B39-431B-AF01-7A032F718BE4}"/>
    <cellStyle name="Normal 12" xfId="1124" xr:uid="{81529364-60A3-4A25-9CE9-EE2300B13E59}"/>
    <cellStyle name="Normal 13" xfId="1320" xr:uid="{706C81D3-1FA6-4273-9BCD-8FE8F9F0BC9E}"/>
    <cellStyle name="Normal 14" xfId="1321" xr:uid="{EDBCC793-5122-466E-9E31-789CFBBB79CE}"/>
    <cellStyle name="Normal 15" xfId="1373" xr:uid="{98776763-1DAE-46EA-9A59-15C4CFF8DC90}"/>
    <cellStyle name="Normal 16" xfId="1319" xr:uid="{CCEFC16F-469A-4D32-9768-FF76C538002A}"/>
    <cellStyle name="Normal 2" xfId="7" xr:uid="{45C082C1-6EB7-4FB2-8496-EB448EA3679C}"/>
    <cellStyle name="Normal 2 2" xfId="1125" xr:uid="{493E45B4-E769-4AD2-8F96-1E331B7BD54F}"/>
    <cellStyle name="Normal 2 2 2" xfId="1126" xr:uid="{4B1815C7-852E-44F7-B3DA-554B14A383D6}"/>
    <cellStyle name="Normal 2 2 2 2" xfId="1346" xr:uid="{EB679CCB-EFB2-4DD4-A377-71B6BCBB412B}"/>
    <cellStyle name="Normal 2 2 2 3" xfId="1371" xr:uid="{703F1FA4-94AE-49AA-BF7C-BDA5991F4F4F}"/>
    <cellStyle name="Normal 2 2 2 4" xfId="1334" xr:uid="{5D1D59FA-839C-4A5B-B961-614F0A378074}"/>
    <cellStyle name="Normal 2 2 3" xfId="1344" xr:uid="{6F422C4E-1A8F-476A-88D6-28E5BCA72532}"/>
    <cellStyle name="Normal 2 2 4" xfId="1370" xr:uid="{500815FD-8F12-45EF-8493-F684E011A383}"/>
    <cellStyle name="Normal 2 2 5" xfId="1326" xr:uid="{528BAF81-1B06-42C6-B05F-3B62E77C1DFD}"/>
    <cellStyle name="Normal 2 3" xfId="1327" xr:uid="{357F5C76-6B36-4D19-ADC6-8C1E04A2E7D3}"/>
    <cellStyle name="Normal 2_Cash flow drop" xfId="1127" xr:uid="{DBD64F23-57DC-4C30-8E00-2CD6839E5ABC}"/>
    <cellStyle name="Normal 3" xfId="9" xr:uid="{5F62CCF7-9DCC-4DA1-99C0-18EB2F18339B}"/>
    <cellStyle name="Normal 3 2" xfId="1357" xr:uid="{B85CDA9D-FDC6-43F4-B043-934AA9C6789A}"/>
    <cellStyle name="Normal 3 2 2" xfId="1128" xr:uid="{49AE5F93-AB00-4748-9DCF-1DAB2FB5E91B}"/>
    <cellStyle name="Normal 3 3" xfId="1129" xr:uid="{08F6CCF9-0FDF-4363-B741-7D4D2EBBD639}"/>
    <cellStyle name="Normal 3_Cash flow drop" xfId="1130" xr:uid="{7C0C4B04-56BA-4CD5-A71E-5F1C5C22D12F}"/>
    <cellStyle name="Normal 4" xfId="12" xr:uid="{4E94EFDE-5B35-4C0C-9914-D2B023A35496}"/>
    <cellStyle name="Normal 4 2" xfId="1348" xr:uid="{D89B486E-B15E-4B59-B906-22D039418ECA}"/>
    <cellStyle name="Normal 5" xfId="6" xr:uid="{687141A1-DD83-4264-9A58-81F7E6ACFE8D}"/>
    <cellStyle name="Normal 5 2" xfId="1360" xr:uid="{B72A9BA9-D95A-4198-AF14-8EB4650F02A5}"/>
    <cellStyle name="Normal 5 3" xfId="1340" xr:uid="{8D14784A-917F-4BD3-9643-1BAEA5406997}"/>
    <cellStyle name="Normal 6" xfId="1131" xr:uid="{A477114C-25E3-4138-BA9C-6FE9FBDFBCE8}"/>
    <cellStyle name="Normal 7" xfId="1132" xr:uid="{FB7E2BC6-1D5E-49DD-A628-8A0075568D6F}"/>
    <cellStyle name="Normal 71" xfId="1133" xr:uid="{C40F6838-5EDE-4280-920F-96252F7EFD70}"/>
    <cellStyle name="Normal 73" xfId="1134" xr:uid="{2D45F598-31AE-4295-894E-23B7A60B2DF1}"/>
    <cellStyle name="Normal 8" xfId="1135" xr:uid="{F50EAD6C-6C91-4E55-BAD7-C522815C3BFA}"/>
    <cellStyle name="Normal 9" xfId="1136" xr:uid="{672ABE2B-460A-45DE-B4B8-A08A2D8EC532}"/>
    <cellStyle name="Normal 96" xfId="1137" xr:uid="{8582C289-8D2A-4FF1-9AF7-4A49E6FD4850}"/>
    <cellStyle name="Normal 97" xfId="1138" xr:uid="{82DE75A7-405B-4E95-9AEE-3182244D84F8}"/>
    <cellStyle name="Normal_Consolidated financials" xfId="1112" xr:uid="{5CAA05E3-9361-4831-A115-1F702F404E5E}"/>
    <cellStyle name="Normal1" xfId="1139" xr:uid="{A9094912-5F99-435F-AC39-D03D895F8C79}"/>
    <cellStyle name="NormalGB" xfId="1140" xr:uid="{E5AAA7A2-838C-4ED7-B278-EF10FEBFBE95}"/>
    <cellStyle name="Note 2" xfId="1141" xr:uid="{BB2E1CED-BB1A-40E4-8DD0-E387CBC7BF40}"/>
    <cellStyle name="Notiz" xfId="1142" xr:uid="{04327087-9556-4FC9-9953-EB4B89C78B19}"/>
    <cellStyle name="Notiz 2" xfId="1143" xr:uid="{CE821978-7801-4413-A82D-F55DE4484EF0}"/>
    <cellStyle name="Number 0 digit" xfId="1145" xr:uid="{782EBBA4-DBA9-447B-B8B5-628F104F0F90}"/>
    <cellStyle name="Number 1 digit" xfId="1146" xr:uid="{AD515520-A187-4E39-AB51-74D55AEDAA82}"/>
    <cellStyle name="Nøytral" xfId="1144" xr:uid="{7E4B12AE-9FB1-4A7D-B82B-BB521175B314}"/>
    <cellStyle name="Option_Added_Cont_Desc" xfId="1147" xr:uid="{B73B0CEB-F74E-4164-B9EE-338A1431CE3C}"/>
    <cellStyle name="Output 2" xfId="1148" xr:uid="{043658CB-F2C1-4F8A-95CC-B4A5813AA68D}"/>
    <cellStyle name="Output 2 2" xfId="1392" xr:uid="{96EC1833-B2C6-430B-A6E2-6692EE1BECB7}"/>
    <cellStyle name="Output 3" xfId="1149" xr:uid="{A192E68B-86DF-48C3-AB22-D4C42F59E4D0}"/>
    <cellStyle name="Overskrift 1" xfId="1150" xr:uid="{6BE08F92-D721-4FAF-93B1-1A97C06F794B}"/>
    <cellStyle name="Overskrift 2" xfId="1151" xr:uid="{4F02E507-C2A6-42F1-BBC8-70E174E3C7F7}"/>
    <cellStyle name="Overskrift 3" xfId="1152" xr:uid="{F484A7E4-173D-4C3A-AB20-76AC985F7002}"/>
    <cellStyle name="Overskrift 4" xfId="1153" xr:uid="{29CA381E-DB92-43EE-B202-C4C5CB70A5B2}"/>
    <cellStyle name="Page Number" xfId="1154" xr:uid="{F70FC067-E34F-4DD2-98FE-F8B609879CD2}"/>
    <cellStyle name="Percent" xfId="2" builtinId="5"/>
    <cellStyle name="Percent [2]" xfId="1155" xr:uid="{CCC19C4D-8CC2-435F-8C56-3C05B6D4E32F}"/>
    <cellStyle name="Percent 1 digit" xfId="1156" xr:uid="{3311B004-C44D-4916-BDA6-2273D8D54157}"/>
    <cellStyle name="Percent 10 2" xfId="1157" xr:uid="{B4FF3DB0-E7D4-4A07-A59C-E058936BAB7C}"/>
    <cellStyle name="Percent 2" xfId="11" xr:uid="{9F4825F0-FA4E-444E-9F97-B08CB806A7B2}"/>
    <cellStyle name="Percent 2 2" xfId="1333" xr:uid="{381B6536-DB15-4384-B0A5-C0E82FAD8035}"/>
    <cellStyle name="Percent 2 3" xfId="1322" xr:uid="{6480845D-15DB-40AB-ADEE-2EBABA3A3A6C}"/>
    <cellStyle name="Percent 2 4" xfId="1325" xr:uid="{AF271610-E233-4245-BCE3-99120FCFB6D8}"/>
    <cellStyle name="Percent 3" xfId="14" xr:uid="{81E3A070-AB6A-4334-9A12-8D4748FE7035}"/>
    <cellStyle name="Percent 3 2" xfId="1158" xr:uid="{450715ED-6EF9-4983-B7F6-002B8AB0D64C}"/>
    <cellStyle name="Percent 3 2 2" xfId="1159" xr:uid="{077D48A7-1EF6-4788-AE37-08424E170C99}"/>
    <cellStyle name="Percent 3 3" xfId="1363" xr:uid="{022EA06A-EBCC-49DF-8CAE-4F341CC8407D}"/>
    <cellStyle name="Percent 3 4" xfId="1329" xr:uid="{61437DD6-0DD1-4D94-B16B-6EADBD882B8C}"/>
    <cellStyle name="Percent 4" xfId="1160" xr:uid="{89089B05-3BB5-4F7D-8167-52801FC050C7}"/>
    <cellStyle name="Percent 4 2" xfId="1350" xr:uid="{49FA46D8-2505-45C0-A1E6-8E51859F69F2}"/>
    <cellStyle name="Percent 4 3" xfId="1372" xr:uid="{B08E36C9-D035-427A-9DD9-BB8570B9EF04}"/>
    <cellStyle name="Percent 4 4" xfId="1338" xr:uid="{209CFA3A-D7E8-4D5B-B0F1-DE6A1F82511D}"/>
    <cellStyle name="Percent 5" xfId="1161" xr:uid="{A9ED2E4A-C29A-40F5-8B2E-676B15A9D93D}"/>
    <cellStyle name="Percent 6" xfId="1354" xr:uid="{C0B4C229-C2BA-44BF-A761-66816BB21C82}"/>
    <cellStyle name="Percent*" xfId="1162" xr:uid="{3D148751-84FE-4340-B6E0-BF8EDC7B6505}"/>
    <cellStyle name="PERCENTAGE" xfId="1163" xr:uid="{12EACFC9-BF62-4670-A93C-DEEF67E2774C}"/>
    <cellStyle name="Preliminary_Data" xfId="1164" xr:uid="{6AE05E19-F57D-4852-BCCF-CA0D63A4C4D3}"/>
    <cellStyle name="Prices_Data" xfId="1165" xr:uid="{65DFA2CA-A7F4-4F23-97D4-93514829852C}"/>
    <cellStyle name="PSChar" xfId="1166" xr:uid="{45A6EBE0-2A38-4A5C-90E6-5EAF19C887A8}"/>
    <cellStyle name="PSDate" xfId="1167" xr:uid="{19866499-BDF8-4DCA-99EC-707637950988}"/>
    <cellStyle name="PSDec" xfId="1168" xr:uid="{8F5208AF-0947-4825-AE2F-BFCBDBDFB654}"/>
    <cellStyle name="PSHeading" xfId="1169" xr:uid="{9C8BE308-8DDD-4E7F-B16B-292D1DA175D9}"/>
    <cellStyle name="PSInt" xfId="1170" xr:uid="{C25B9671-DDF5-47BF-B4B5-9D7F7F09D43A}"/>
    <cellStyle name="PSSpacer" xfId="1171" xr:uid="{85C632AB-D22F-49B0-8C46-8793CC09EF14}"/>
    <cellStyle name="Report Extracted" xfId="1172" xr:uid="{E0990A58-67BD-49AC-86D3-9ABF9888F566}"/>
    <cellStyle name="Report Title b" xfId="1173" xr:uid="{54C80BF8-E1BA-42D8-9E1D-D2C0F733F6CC}"/>
    <cellStyle name="RevList" xfId="1174" xr:uid="{CC9970C1-BB5A-4488-AF02-69C05F7F5D99}"/>
    <cellStyle name="Salomon Logo" xfId="1175" xr:uid="{9CF87B6A-259C-4A83-AC11-BF30BE7F0B68}"/>
    <cellStyle name="Schlecht" xfId="1176" xr:uid="{97978FB0-ACB5-4156-BE89-F0253F0A6566}"/>
    <cellStyle name="Schlecht 2" xfId="1177" xr:uid="{45D093B5-813E-4961-993C-02147FE33A5A}"/>
    <cellStyle name="Schlecht_Group values" xfId="1178" xr:uid="{0A5A603D-E30D-42B7-A2F5-25958C316380}"/>
    <cellStyle name="Separador de milhares [0]_Person" xfId="1179" xr:uid="{213E17A2-0535-427B-A20C-039E1B05009A}"/>
    <cellStyle name="Separador de milhares_Person" xfId="1180" xr:uid="{D0B91915-0FC0-4348-83C4-00205B032BD0}"/>
    <cellStyle name="Standard_contactdetails" xfId="1181" xr:uid="{898861DE-3522-4F17-8D9A-7AC1F430B7A8}"/>
    <cellStyle name="Style 1" xfId="1182" xr:uid="{EC52711B-7399-4983-8227-D37333C1601D}"/>
    <cellStyle name="Style 2" xfId="1183" xr:uid="{F82546E3-2F3E-4974-A154-7519A254D1B2}"/>
    <cellStyle name="subhead" xfId="1184" xr:uid="{3750ED0A-85C2-4494-8CC4-631946109768}"/>
    <cellStyle name="Subtotal" xfId="1185" xr:uid="{8E638922-26D0-4C9C-A08D-FC0CA9C35596}"/>
    <cellStyle name="Sum" xfId="1186" xr:uid="{4B9E8F68-109C-436F-A312-2545E9C492B5}"/>
    <cellStyle name="Table Head" xfId="1187" xr:uid="{3CA6659D-5E55-4074-A437-833A741496F5}"/>
    <cellStyle name="Table Head Aligned" xfId="1188" xr:uid="{03E37370-AAD1-4AAA-92A4-85AEFBC9C9CF}"/>
    <cellStyle name="Table Head Blue" xfId="1189" xr:uid="{9810C93C-201E-4655-A767-4C0908A9826B}"/>
    <cellStyle name="Table Head Green" xfId="1190" xr:uid="{46F06B21-2913-4318-BC11-5B1603746D6C}"/>
    <cellStyle name="Table Head_Val_Sum_Graph" xfId="1191" xr:uid="{DFE9938E-E1D2-4A89-B5CA-D84B5DA5A660}"/>
    <cellStyle name="Table Text" xfId="1192" xr:uid="{DD8A6969-9976-4047-B11E-33779FD20CB1}"/>
    <cellStyle name="Table Title" xfId="1193" xr:uid="{ECAF51A5-BE34-4AA5-8077-B52E87BCA7B0}"/>
    <cellStyle name="Table Units" xfId="1194" xr:uid="{72944AFF-DACA-4F17-B363-7ABC5721B97B}"/>
    <cellStyle name="Table_Header" xfId="1195" xr:uid="{BFFF523C-E77B-46DB-B55B-31AD0A64BD2D}"/>
    <cellStyle name="Text 1" xfId="1196" xr:uid="{AB765865-6C14-4050-97F3-BBDB6AB0F385}"/>
    <cellStyle name="Text Head 1" xfId="1197" xr:uid="{7D866B54-1B0A-4A26-9EDA-7419EB5EEF71}"/>
    <cellStyle name="Title 2" xfId="1198" xr:uid="{4105569E-5D3F-4678-81DE-2C15A6A9690C}"/>
    <cellStyle name="Title Bar" xfId="1199" xr:uid="{8EAE81C7-17C6-4106-8899-80D5B0465FE8}"/>
    <cellStyle name="Title Bar Product" xfId="1200" xr:uid="{A90BEAC8-FFEB-480C-AF63-8E807E07DE38}"/>
    <cellStyle name="Title Bar_Consolidated value" xfId="1201" xr:uid="{67CDF3BA-42C4-423A-9889-140B8C9788EC}"/>
    <cellStyle name="Tittel" xfId="1202" xr:uid="{929FADFE-5569-4C9A-A132-F48D769A6C01}"/>
    <cellStyle name="Total 2" xfId="1203" xr:uid="{D5897D31-851A-498A-A061-A428DEEFAF5A}"/>
    <cellStyle name="Totalt" xfId="1204" xr:uid="{EBA60A66-2F66-47A9-A55B-E2D8C0FB864B}"/>
    <cellStyle name="Totalt 2" xfId="1393" xr:uid="{5B27EB31-420B-483C-968E-7E9306DBC9B1}"/>
    <cellStyle name="Underline_Single" xfId="1217" xr:uid="{961AAAC0-2A87-4F0C-867A-988730DBFB0D}"/>
    <cellStyle name="Utdata" xfId="1218" xr:uid="{7B27A9E2-5F2E-4D2E-BA92-A92419342B46}"/>
    <cellStyle name="Utdata 2" xfId="1394" xr:uid="{C78D44FF-A887-49C8-B944-58C3A2AB8724}"/>
    <cellStyle name="Uthevingsfarge1" xfId="1219" xr:uid="{FD508BB6-745F-4EE7-B927-3FEB3D3B2D09}"/>
    <cellStyle name="Uthevingsfarge2" xfId="1220" xr:uid="{0CA99A3D-8D48-4FDA-B2ED-3A0F28B57587}"/>
    <cellStyle name="Uthevingsfarge3" xfId="1221" xr:uid="{25B3E73F-3A2D-45D2-B38F-F77EEBF32817}"/>
    <cellStyle name="Uthevingsfarge4" xfId="1222" xr:uid="{825CBDBC-FE23-4022-B418-5BFC249E54BD}"/>
    <cellStyle name="Uthevingsfarge5" xfId="1223" xr:uid="{74A76C26-B33B-48C8-952B-E96E5E3622BD}"/>
    <cellStyle name="Uthevingsfarge6" xfId="1224" xr:uid="{F6481065-D8D7-4DC6-BEC2-B51450B56AB6}"/>
    <cellStyle name="Varseltekst" xfId="1225" xr:uid="{321F3BD2-D3BC-48C2-88AA-05E2C5BB56C8}"/>
    <cellStyle name="Vehicle_Benchmark" xfId="1226" xr:uid="{FAB557E0-3A65-4203-BD22-B148BD775D8A}"/>
    <cellStyle name="Verknüpfte Zelle" xfId="1227" xr:uid="{E6E90930-9298-4B64-8C62-AE4A33DD9222}"/>
    <cellStyle name="Verknüpfte Zelle 2" xfId="1228" xr:uid="{98B5AD14-E1BD-408E-A641-F4B32FB9A27C}"/>
    <cellStyle name="Verknüpfte Zelle_Group values" xfId="1229" xr:uid="{41787736-5E38-4CFA-8878-47E3AE978D26}"/>
    <cellStyle name="Version_Header" xfId="1230" xr:uid="{CCE287FC-86E6-4221-924E-34A3EA1D320B}"/>
    <cellStyle name="Volumes_Data" xfId="1231" xr:uid="{2FDDE4BE-E9F0-4609-B977-CAB28ACC02D0}"/>
    <cellStyle name="Warnender Text" xfId="1232" xr:uid="{56AF1B91-0026-4035-AF2E-8C8AA571043C}"/>
    <cellStyle name="Warnender Text 2" xfId="1233" xr:uid="{085ED19F-4AC5-41A1-8FD4-453957884D1D}"/>
    <cellStyle name="Warning Text 2" xfId="1234" xr:uid="{0BC99B55-0915-4871-8C18-6BBFC96FB302}"/>
    <cellStyle name="X-ERT" xfId="1235" xr:uid="{D092C078-70F5-4293-A9D5-8A7FBE9E4B8D}"/>
    <cellStyle name="X-ERTDisc" xfId="1236" xr:uid="{C075666B-4916-4DA7-9D39-E84ED31D1B88}"/>
    <cellStyle name="X-ERTDisc1" xfId="1237" xr:uid="{1A107916-5ED6-4BA4-81F4-C31979CD5643}"/>
    <cellStyle name="X-ERTDisc2" xfId="1238" xr:uid="{AFAECC11-BCAF-4586-97A0-A23436C112FA}"/>
    <cellStyle name="X-ERTDisc6" xfId="1239" xr:uid="{C7E12DD1-74D5-4BDD-9B86-46D3AF76C807}"/>
    <cellStyle name="Überschrift" xfId="1205" xr:uid="{48E87D1A-D796-49A2-B859-74750B7C6679}"/>
    <cellStyle name="Überschrift 1" xfId="1206" xr:uid="{CAC67801-6FAF-4FDD-A551-F963E9B1B2DA}"/>
    <cellStyle name="Überschrift 1 2" xfId="1207" xr:uid="{A133610A-09DD-4771-850A-647BE466A6B0}"/>
    <cellStyle name="Überschrift 1_Group values" xfId="1208" xr:uid="{7BBDC0BE-7680-480C-8895-C13982B0B287}"/>
    <cellStyle name="Überschrift 2" xfId="1209" xr:uid="{C2988E94-4F11-4B6D-8014-C7417E0F0A48}"/>
    <cellStyle name="Überschrift 2 2" xfId="1210" xr:uid="{C2A7D2DC-5B5B-4830-BEB0-584F31E8701C}"/>
    <cellStyle name="Überschrift 2_Group values" xfId="1211" xr:uid="{C3799366-F9B1-48CA-B887-62B883A942BF}"/>
    <cellStyle name="Überschrift 3" xfId="1212" xr:uid="{7456AEEC-158E-44AF-B21D-C4D6CE0D054D}"/>
    <cellStyle name="Überschrift 3 2" xfId="1213" xr:uid="{4C6D2915-2F4F-4E00-B0E7-7B80413C6D61}"/>
    <cellStyle name="Überschrift 4" xfId="1214" xr:uid="{CB0BD9EB-3AFE-4619-8592-E5A1C797D508}"/>
    <cellStyle name="Überschrift 4 2" xfId="1215" xr:uid="{B1FC941E-51F5-4826-B0DF-15DDD981CAA1}"/>
    <cellStyle name="Überschrift 5" xfId="1216" xr:uid="{FBAE70EA-4340-4B75-999A-5709F6B806E9}"/>
    <cellStyle name="year" xfId="1240" xr:uid="{056D0809-4279-4330-8C88-A2107D60B1F5}"/>
    <cellStyle name="Zelle überprüfen" xfId="1241" xr:uid="{0CC52BBE-6829-443B-9D79-4A2CB4E562D9}"/>
    <cellStyle name="Zelle überprüfen 2" xfId="1242" xr:uid="{31BB487E-892E-4044-99A9-329191F61887}"/>
    <cellStyle name="Zelle überprüfen_Group values" xfId="1243" xr:uid="{490641AA-FC1B-41C0-ADD3-25F8F9C7529A}"/>
    <cellStyle name="ÄÞ¸¶ [0]_¡Ú¾ÈÜ¬ Á¾ÇÕºñ±³ " xfId="903" xr:uid="{C7FFF9E3-784E-4479-AA42-CB16BA8C4922}"/>
    <cellStyle name="ÄÞ¸¶_¡Ú¾ÈÜ¬ Á¾ÇÕºñ±³ " xfId="905" xr:uid="{3B0B94A0-78FC-466C-866C-C6E41F157E92}"/>
    <cellStyle name="ÅëÈ­ [0]_¡Ú¾ÈÜ¬ Á¾ÇÕºñ±³ " xfId="864" xr:uid="{4BD79724-6AEE-4544-8156-774AB99153FF}"/>
    <cellStyle name="ÅëÈ­_¡Ú¾ÈÜ¬ Á¾ÇÕºñ±³ " xfId="872" xr:uid="{69BC6C96-AE54-4FB4-84A0-7DC07C0F13DF}"/>
    <cellStyle name="강조색1" xfId="1244" xr:uid="{394E5861-FDCC-4645-AE36-522E4B6B398E}"/>
    <cellStyle name="강조색2" xfId="1245" xr:uid="{385BCD1D-C5A8-49E3-BCD2-131F7C92EAC5}"/>
    <cellStyle name="강조색3" xfId="1246" xr:uid="{728BC7A3-33F5-4671-B515-EC128B2A56BC}"/>
    <cellStyle name="강조색4" xfId="1247" xr:uid="{BAC0304B-BF8D-4194-9479-144376C1F00D}"/>
    <cellStyle name="강조색5" xfId="1248" xr:uid="{4898E25F-74D9-42C8-87B9-708CB25B0C7C}"/>
    <cellStyle name="강조색6" xfId="1249" xr:uid="{EFDC9DDE-9107-4451-BBDE-85B76F942447}"/>
    <cellStyle name="경고문" xfId="1250" xr:uid="{45128D46-51E8-4E3E-A320-0A054ADB0F64}"/>
    <cellStyle name="계산" xfId="1251" xr:uid="{10832404-E366-400A-8297-649A86FF66A9}"/>
    <cellStyle name="계산 2" xfId="1395" xr:uid="{11313F24-19DB-4017-A7F9-CC99A92A4759}"/>
    <cellStyle name="고정출력1_10월2W타부 " xfId="1252" xr:uid="{5DB5AB2D-22E0-4BE0-BA3A-48B6025FC803}"/>
    <cellStyle name="고정출력2_10월2W타부 " xfId="1253" xr:uid="{41A04BF4-3C9B-4C15-9812-8AF7F4183E9C}"/>
    <cellStyle name="나쁨" xfId="1254" xr:uid="{A3CBEA3F-24DF-4973-BCAC-BA6B6DCCCA77}"/>
    <cellStyle name="뒤에 오는 하이퍼링크" xfId="1255" xr:uid="{697BD1C1-6D69-459D-9A2A-CD189B281D9C}"/>
    <cellStyle name="똿떓죶Ø괻 [0.00]_PRODUCT DETAIL Q1" xfId="1256" xr:uid="{6DA1D14A-FD78-48AB-9AC1-AF035D24591B}"/>
    <cellStyle name="똿떓죶Ø괻_PRODUCT DETAIL Q1" xfId="1257" xr:uid="{11398180-C470-4B95-BFA3-7EEA76104226}"/>
    <cellStyle name="똿뗦먛귟 [0.00]_NT Server " xfId="1258" xr:uid="{7DC87208-3D59-45BD-A397-7CB9EB0FBBB5}"/>
    <cellStyle name="똿뗦먛귟_NT Server " xfId="1259" xr:uid="{46DCDFD8-09AE-440F-BF6A-F52C41763735}"/>
    <cellStyle name="메모" xfId="1260" xr:uid="{29B89D12-3BF8-42F7-9EB0-EB385C759533}"/>
    <cellStyle name="묮뎋 [0.00]_PRODUCT DETAIL Q1" xfId="1261" xr:uid="{2459F01B-E874-41A5-A72F-94E77FDB8967}"/>
    <cellStyle name="묮뎋_PRODUCT DETAIL Q1" xfId="1262" xr:uid="{778A60C3-D223-439F-A1C4-A6378C401272}"/>
    <cellStyle name="믅됞 [0.00]_NT Server " xfId="1263" xr:uid="{42933F2A-24A8-436E-AF6C-D6A8FCB93494}"/>
    <cellStyle name="믅됞_NT Server " xfId="1264" xr:uid="{6CF91813-F257-4B8E-8F47-3A8CB892726A}"/>
    <cellStyle name="백만" xfId="1265" xr:uid="{7BE6FA45-5688-4312-9A30-03984EBBE44B}"/>
    <cellStyle name="백만원" xfId="1266" xr:uid="{945E08A5-0CC0-42C7-906D-5B85AFE1B2BC}"/>
    <cellStyle name="보통" xfId="1267" xr:uid="{30C68ED7-DCA3-4303-AC61-3EEA69F8A325}"/>
    <cellStyle name="뷭?_BOOKSHIP" xfId="1268" xr:uid="{F22B4C86-E608-418D-AC34-5023E6D65C6A}"/>
    <cellStyle name="설명 텍스트" xfId="1269" xr:uid="{94B2A4D6-6AFB-4E73-AD1A-1DA7AC3FAE9B}"/>
    <cellStyle name="셀 확인" xfId="1270" xr:uid="{02986B92-7A86-491F-8487-C218264A6E5A}"/>
    <cellStyle name="쉼표 [0] 3" xfId="1271" xr:uid="{F5F8CAE7-E917-4705-A04D-DDED93573260}"/>
    <cellStyle name="쉼표 [0] 3 2" xfId="1374" xr:uid="{D33FA854-5B55-40CF-8F67-E52728D9CE62}"/>
    <cellStyle name="쉼표 [0]_1st Forecast_May reflected_BAF" xfId="1272" xr:uid="{0626394C-C1F3-4717-8CB1-69D2089F4607}"/>
    <cellStyle name="쉼표_Cash Flow(2004년 BUDGET)-최종본" xfId="1273" xr:uid="{11F42214-2F40-429A-A02D-FF90B841105C}"/>
    <cellStyle name="스타일 1" xfId="1274" xr:uid="{C3CEC02F-7B40-4E91-8FF9-82CF132F3DAA}"/>
    <cellStyle name="스타일 2" xfId="1275" xr:uid="{4127B407-7E6A-4F70-B31E-8CF088939603}"/>
    <cellStyle name="연결된 셀" xfId="1276" xr:uid="{2F33CA74-99A0-423B-8D31-CB72A1A87225}"/>
    <cellStyle name="요약" xfId="1277" xr:uid="{4E40CBA0-8A81-4820-82A1-9C6229E3578D}"/>
    <cellStyle name="요약 2" xfId="1396" xr:uid="{37E14BB8-7664-4E52-A422-89F4A4C9318A}"/>
    <cellStyle name="원통화" xfId="1278" xr:uid="{B0C1FCBC-CE8C-4954-872C-54A0791CA55E}"/>
    <cellStyle name="입력" xfId="1279" xr:uid="{57DB5549-7E71-4D40-AEE5-742B3C9F3C62}"/>
    <cellStyle name="입력 2" xfId="1397" xr:uid="{19542AD4-C200-4832-B268-6F28B81D8B1B}"/>
    <cellStyle name="제목" xfId="1280" xr:uid="{C89C58A6-5263-4947-BA1F-37EAA275B830}"/>
    <cellStyle name="제목 1" xfId="1281" xr:uid="{845877A7-7103-4DB6-AFC5-AA457B0D586B}"/>
    <cellStyle name="제목 2" xfId="1282" xr:uid="{E895F5CA-EEDC-4370-849E-E68F6E34E244}"/>
    <cellStyle name="제목 3" xfId="1283" xr:uid="{09028EA1-C0ED-4B2B-BC96-07362686CF41}"/>
    <cellStyle name="제목 4" xfId="1284" xr:uid="{8B4AEC9D-F4B3-41C8-8567-0BA8F07DE534}"/>
    <cellStyle name="제목_Consolidated value" xfId="1285" xr:uid="{806E736C-4FE7-42CF-9659-D9D0C9D870DB}"/>
    <cellStyle name="좋음" xfId="1286" xr:uid="{005E2F8C-F0FC-4B7A-A648-5C419DDA7E46}"/>
    <cellStyle name="주의항목" xfId="1287" xr:uid="{98588D42-2FFB-4BE4-94A7-FE46EFAF2108}"/>
    <cellStyle name="지정되지 않음" xfId="1288" xr:uid="{79D79494-1A88-4FED-BFE6-83D7207880BD}"/>
    <cellStyle name="출력" xfId="1289" xr:uid="{9D8511E4-6B45-4298-B002-06AF571D4913}"/>
    <cellStyle name="출력 2" xfId="1398" xr:uid="{7F307A77-C0B1-40B9-B6A0-E40B479A0F37}"/>
    <cellStyle name="콤냡?&lt;_x000f_$??:_x0009_`1_1 " xfId="1290" xr:uid="{99B55BBD-D908-4037-A649-B2C5B7848FB8}"/>
    <cellStyle name="콤마 [0]_  종  합  " xfId="1291" xr:uid="{07605E60-E60A-4BD4-AFCE-B48DB37C0B2B}"/>
    <cellStyle name="콤마 [0]-총계" xfId="1292" xr:uid="{9F042EE3-BD7A-4A8E-8DE7-109D1CA0316C}"/>
    <cellStyle name="콤마 [0]-합계" xfId="1293" xr:uid="{714623F8-1BEA-4A1C-A179-23EBC4F4B449}"/>
    <cellStyle name="콤마 [0]-합계2" xfId="1294" xr:uid="{0EF854DA-1EF9-400B-9E11-0AC84B0DBEE7}"/>
    <cellStyle name="콤마_  종  합  " xfId="1295" xr:uid="{67F420EC-F383-4DC4-949A-8D0F61A7A690}"/>
    <cellStyle name="통화 [0ဠ_Model mix1_원가 " xfId="1296" xr:uid="{BBAF296E-7E3B-49EB-96B3-4E0F3E8BA90E}"/>
    <cellStyle name="통화 [4]" xfId="1297" xr:uid="{2BE20C39-CC1A-47A3-961E-459BC5D25CAF}"/>
    <cellStyle name="통화 [4] 2" xfId="1399" xr:uid="{F0B6ED60-F2FF-47BB-9CDF-6A5BEB709A75}"/>
    <cellStyle name="표준 19" xfId="1298" xr:uid="{F9604EA0-19B9-43BF-A48F-87F20C4771B0}"/>
    <cellStyle name="표준 2" xfId="1342" xr:uid="{CD5B68F5-B0B3-45C2-A0FE-EC3FF0D2D79C}"/>
    <cellStyle name="표준 20" xfId="1299" xr:uid="{F6B63905-B8EC-4DAE-8E74-3313CD4F525E}"/>
    <cellStyle name="표준 21" xfId="1300" xr:uid="{FA22C564-0729-4DDF-A5CD-24A4B0560E7F}"/>
    <cellStyle name="표준 3" xfId="1343" xr:uid="{22F9C4F0-02BF-4D33-A11A-AF9C29A7EBCE}"/>
    <cellStyle name="표준 7" xfId="1301" xr:uid="{C87BC51B-E25A-45E0-9245-19D92B00B768}"/>
    <cellStyle name="표준_1st Forecast_May reflected_BAF" xfId="1302" xr:uid="{73A55B37-1CDE-408F-A5C5-E97450E4FE6B}"/>
    <cellStyle name="千位分隔_BOCN" xfId="1303" xr:uid="{0D772E01-97BA-40B9-9CDA-B8AE9CBD7D94}"/>
    <cellStyle name="咬訌裝?INCOM1" xfId="1304" xr:uid="{A5434C6C-DDD6-47E0-A0EB-AE79F8B5AFDF}"/>
    <cellStyle name="咬訌裝?INCOM10" xfId="1305" xr:uid="{57B74C4D-312B-49A5-A122-659969EAD867}"/>
    <cellStyle name="咬訌裝?INCOM2" xfId="1306" xr:uid="{9A21B7AB-7952-4EED-A83D-613093FCF4FE}"/>
    <cellStyle name="咬訌裝?INCOM3" xfId="1307" xr:uid="{28B1E7BF-59C0-4946-80F0-6A49AE7FE3B9}"/>
    <cellStyle name="咬訌裝?INCOM4" xfId="1308" xr:uid="{B5D12AAE-89E0-4E40-991A-DF5ABDB174DE}"/>
    <cellStyle name="咬訌裝?INCOM5" xfId="1309" xr:uid="{8DFAF1A9-AD87-4919-9D1D-6BFE4C6C513B}"/>
    <cellStyle name="咬訌裝?INCOM6" xfId="1310" xr:uid="{65E7D64E-D048-478B-984D-58C10A21596E}"/>
    <cellStyle name="咬訌裝?INCOM7" xfId="1311" xr:uid="{A5364972-CB68-4033-9DAD-DD76D8EB5D9F}"/>
    <cellStyle name="咬訌裝?INCOM8" xfId="1312" xr:uid="{24702067-3A8C-4E8D-8CB0-947CBC3CC6BB}"/>
    <cellStyle name="咬訌裝?INCOM9" xfId="1313" xr:uid="{19324BE7-8F1D-4279-9DAF-9C389CF519FA}"/>
    <cellStyle name="咬訌裝?PRIB11" xfId="1314" xr:uid="{43164A27-6A90-452F-9D7A-AFE84FDECAB1}"/>
    <cellStyle name="烹拳 [0]_INQUIRY 康?眠柳 " xfId="1315" xr:uid="{6B4D51B1-F30B-4279-8400-FDEDA1B7FF5B}"/>
    <cellStyle name="烹拳_INQUIRY 康?眠柳 " xfId="1316" xr:uid="{49A4D9F1-F46D-4A0E-A812-633EF9210BE1}"/>
    <cellStyle name="霓付 [0]_INQUIRY 康?眠柳 " xfId="1317" xr:uid="{CD848823-1C9D-4E9A-997D-0EB7CF120668}"/>
    <cellStyle name="霓付_INQUIRY 康?眠柳 " xfId="1318" xr:uid="{5D3115E3-4750-4A5D-989C-9C0DA0403A75}"/>
  </cellStyles>
  <dxfs count="0"/>
  <tableStyles count="0" defaultTableStyle="TableStyleMedium2" defaultPivotStyle="PivotStyleLight16"/>
  <colors>
    <mruColors>
      <color rgb="FFEFF3FF"/>
      <color rgb="FF595E66"/>
      <color rgb="FF343741"/>
      <color rgb="FFAEA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142875</xdr:rowOff>
    </xdr:from>
    <xdr:to>
      <xdr:col>0</xdr:col>
      <xdr:colOff>1733550</xdr:colOff>
      <xdr:row>0</xdr:row>
      <xdr:rowOff>514350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866A229A-7477-4677-AA89-E6C52884E81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42875"/>
          <a:ext cx="1657350" cy="371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145676</xdr:colOff>
      <xdr:row>0</xdr:row>
      <xdr:rowOff>123265</xdr:rowOff>
    </xdr:from>
    <xdr:to>
      <xdr:col>0</xdr:col>
      <xdr:colOff>1803026</xdr:colOff>
      <xdr:row>0</xdr:row>
      <xdr:rowOff>494740</xdr:rowOff>
    </xdr:to>
    <xdr:pic>
      <xdr:nvPicPr>
        <xdr:cNvPr id="3" name="Picture 2" descr="Wallenius_Willhelmsen_RGB">
          <a:extLst>
            <a:ext uri="{FF2B5EF4-FFF2-40B4-BE49-F238E27FC236}">
              <a16:creationId xmlns:a16="http://schemas.microsoft.com/office/drawing/2014/main" id="{2683C267-1BC6-4FC8-B872-E580B1DF1BF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23265"/>
          <a:ext cx="1657350" cy="371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57630</xdr:colOff>
      <xdr:row>0</xdr:row>
      <xdr:rowOff>80575</xdr:rowOff>
    </xdr:from>
    <xdr:to>
      <xdr:col>0</xdr:col>
      <xdr:colOff>1730855</xdr:colOff>
      <xdr:row>0</xdr:row>
      <xdr:rowOff>458400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D627B73E-9239-4257-87D2-7D16FBF5F70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30" y="80575"/>
          <a:ext cx="1670050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57630</xdr:colOff>
      <xdr:row>0</xdr:row>
      <xdr:rowOff>80575</xdr:rowOff>
    </xdr:from>
    <xdr:to>
      <xdr:col>0</xdr:col>
      <xdr:colOff>1730855</xdr:colOff>
      <xdr:row>0</xdr:row>
      <xdr:rowOff>458400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6CD42190-97FC-456C-BB32-F73D3590378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30" y="80575"/>
          <a:ext cx="1673225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100853</xdr:colOff>
      <xdr:row>0</xdr:row>
      <xdr:rowOff>89647</xdr:rowOff>
    </xdr:from>
    <xdr:to>
      <xdr:col>0</xdr:col>
      <xdr:colOff>1764553</xdr:colOff>
      <xdr:row>0</xdr:row>
      <xdr:rowOff>454772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26898DB9-7495-4700-8627-2005672F960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53" y="89647"/>
          <a:ext cx="1657350" cy="365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78441</xdr:colOff>
      <xdr:row>0</xdr:row>
      <xdr:rowOff>78441</xdr:rowOff>
    </xdr:from>
    <xdr:to>
      <xdr:col>0</xdr:col>
      <xdr:colOff>1745316</xdr:colOff>
      <xdr:row>0</xdr:row>
      <xdr:rowOff>456266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651C2056-0DC7-4293-A555-10E52B20D9D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78441"/>
          <a:ext cx="1663700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76200</xdr:rowOff>
    </xdr:from>
    <xdr:to>
      <xdr:col>0</xdr:col>
      <xdr:colOff>1749425</xdr:colOff>
      <xdr:row>0</xdr:row>
      <xdr:rowOff>454025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C8CA0861-03C7-498B-A497-E93CF1B02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6200"/>
          <a:ext cx="1663700" cy="3778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85725</xdr:colOff>
      <xdr:row>0</xdr:row>
      <xdr:rowOff>76200</xdr:rowOff>
    </xdr:from>
    <xdr:to>
      <xdr:col>0</xdr:col>
      <xdr:colOff>1749425</xdr:colOff>
      <xdr:row>0</xdr:row>
      <xdr:rowOff>454025</xdr:rowOff>
    </xdr:to>
    <xdr:pic>
      <xdr:nvPicPr>
        <xdr:cNvPr id="3" name="Picture 2" descr="Wallenius_Willhelmsen_RGB">
          <a:extLst>
            <a:ext uri="{FF2B5EF4-FFF2-40B4-BE49-F238E27FC236}">
              <a16:creationId xmlns:a16="http://schemas.microsoft.com/office/drawing/2014/main" id="{80C49F06-A90E-4874-8327-F46A55F8B48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6200"/>
          <a:ext cx="1663700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145676</xdr:colOff>
      <xdr:row>0</xdr:row>
      <xdr:rowOff>123265</xdr:rowOff>
    </xdr:from>
    <xdr:ext cx="1657350" cy="371475"/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3D1EE5D1-3432-4C77-8420-8D9FD72BF38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01" y="126440"/>
          <a:ext cx="1657350" cy="3714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FD6F-0971-4502-B2E3-A2B4069C39EB}">
  <sheetPr codeName="Sheet1"/>
  <dimension ref="A1:P124"/>
  <sheetViews>
    <sheetView showGridLines="0" topLeftCell="A10" zoomScale="80" zoomScaleNormal="80" zoomScaleSheetLayoutView="85" workbookViewId="0">
      <selection activeCell="J35" sqref="J35"/>
    </sheetView>
  </sheetViews>
  <sheetFormatPr defaultRowHeight="12.5"/>
  <cols>
    <col min="1" max="1" width="57.54296875" customWidth="1"/>
    <col min="3" max="4" width="9.1796875" style="27"/>
    <col min="5" max="5" width="8.7265625" style="27"/>
    <col min="7" max="7" width="11.453125" style="19" bestFit="1" customWidth="1"/>
    <col min="8" max="8" width="10.453125" style="19" bestFit="1" customWidth="1"/>
    <col min="9" max="9" width="8.7265625" style="19"/>
  </cols>
  <sheetData>
    <row r="1" spans="1:13" ht="43.5" customHeight="1"/>
    <row r="3" spans="1:13" ht="23.5">
      <c r="A3" s="3" t="s">
        <v>0</v>
      </c>
      <c r="B3" s="1"/>
      <c r="C3" s="39"/>
      <c r="D3" s="39"/>
      <c r="E3" s="39"/>
      <c r="F3" s="1"/>
    </row>
    <row r="4" spans="1:13" ht="13">
      <c r="A4" s="1"/>
      <c r="B4" s="1"/>
      <c r="C4" s="39"/>
      <c r="D4" s="39"/>
      <c r="E4" s="39"/>
      <c r="F4" s="1"/>
    </row>
    <row r="5" spans="1:13" ht="14.5">
      <c r="A5" s="7" t="s">
        <v>1</v>
      </c>
      <c r="B5" s="8" t="s">
        <v>2</v>
      </c>
      <c r="C5" s="40" t="s">
        <v>3</v>
      </c>
      <c r="D5" s="40" t="s">
        <v>4</v>
      </c>
      <c r="E5" s="40" t="s">
        <v>5</v>
      </c>
      <c r="F5" s="48" t="s">
        <v>6</v>
      </c>
    </row>
    <row r="6" spans="1:13" ht="14.5">
      <c r="A6" s="97"/>
      <c r="B6" s="47"/>
      <c r="C6" s="49"/>
      <c r="D6" s="49"/>
      <c r="E6" s="49"/>
      <c r="F6" s="46"/>
      <c r="G6" s="21"/>
      <c r="H6" s="21"/>
    </row>
    <row r="7" spans="1:13" s="32" customFormat="1" ht="14.5">
      <c r="A7" s="65" t="s">
        <v>7</v>
      </c>
      <c r="B7" s="30">
        <v>833.5001687171</v>
      </c>
      <c r="C7" s="41">
        <v>605.50276369008907</v>
      </c>
      <c r="D7" s="41">
        <v>696.78071527233999</v>
      </c>
      <c r="E7" s="41">
        <v>821.71883677604978</v>
      </c>
      <c r="F7" s="70">
        <v>838.02969952647197</v>
      </c>
      <c r="G7" s="20"/>
      <c r="H7" s="20"/>
      <c r="I7" s="31"/>
    </row>
    <row r="8" spans="1:13" s="27" customFormat="1" ht="14.5">
      <c r="A8" s="66" t="s">
        <v>8</v>
      </c>
      <c r="B8" s="26">
        <v>-703.46849692396063</v>
      </c>
      <c r="C8" s="42">
        <v>-563.74905582135034</v>
      </c>
      <c r="D8" s="42">
        <v>-545.16298208386524</v>
      </c>
      <c r="E8" s="42">
        <v>-671.77289879130569</v>
      </c>
      <c r="F8" s="57">
        <v>-706.52381765286623</v>
      </c>
      <c r="G8" s="33"/>
      <c r="H8" s="33"/>
      <c r="I8" s="34"/>
    </row>
    <row r="9" spans="1:13" ht="29">
      <c r="A9" s="67" t="s">
        <v>9</v>
      </c>
      <c r="B9" s="10">
        <v>130.03167179313937</v>
      </c>
      <c r="C9" s="43">
        <v>41.753707868738729</v>
      </c>
      <c r="D9" s="43">
        <v>151.61773318847474</v>
      </c>
      <c r="E9" s="43">
        <v>149.94593798474409</v>
      </c>
      <c r="F9" s="56">
        <v>131.50588187360574</v>
      </c>
      <c r="G9" s="37"/>
      <c r="H9" s="37"/>
      <c r="I9" s="18"/>
    </row>
    <row r="10" spans="1:13" ht="14.5">
      <c r="A10" s="66" t="s">
        <v>10</v>
      </c>
      <c r="B10" s="5">
        <v>-60.621000000000002</v>
      </c>
      <c r="C10" s="42">
        <v>25.748000000000001</v>
      </c>
      <c r="D10" s="42">
        <v>-1.0960000000000001</v>
      </c>
      <c r="E10" s="42">
        <v>19.861000000000001</v>
      </c>
      <c r="F10" s="57">
        <v>-6.1529999999999996</v>
      </c>
      <c r="G10" s="23"/>
      <c r="H10" s="52"/>
    </row>
    <row r="11" spans="1:13" ht="14.5">
      <c r="A11" s="66" t="s">
        <v>11</v>
      </c>
      <c r="B11" s="5">
        <v>-116.64952659808679</v>
      </c>
      <c r="C11" s="42">
        <v>-112.3514705339359</v>
      </c>
      <c r="D11" s="42">
        <v>-110.19729772615351</v>
      </c>
      <c r="E11" s="42">
        <v>-111.68381072555393</v>
      </c>
      <c r="F11" s="57">
        <v>-112.542508327291</v>
      </c>
      <c r="G11" s="23"/>
      <c r="H11" s="52"/>
    </row>
    <row r="12" spans="1:13" ht="14.5">
      <c r="A12" s="66" t="s">
        <v>12</v>
      </c>
      <c r="B12" s="5">
        <v>-84.4</v>
      </c>
      <c r="C12" s="42">
        <v>0</v>
      </c>
      <c r="D12" s="42">
        <v>0</v>
      </c>
      <c r="E12" s="42">
        <v>-5.5611732080512493</v>
      </c>
      <c r="F12" s="57">
        <v>-1.1851428400965923E-3</v>
      </c>
      <c r="G12" s="23"/>
      <c r="H12" s="52"/>
    </row>
    <row r="13" spans="1:13" ht="14.5">
      <c r="A13" s="68" t="s">
        <v>13</v>
      </c>
      <c r="B13" s="10">
        <v>-131.63885480494744</v>
      </c>
      <c r="C13" s="43">
        <v>-44.849762665197161</v>
      </c>
      <c r="D13" s="43">
        <v>40.324435462321233</v>
      </c>
      <c r="E13" s="43">
        <v>52.561954051138905</v>
      </c>
      <c r="F13" s="56">
        <v>12.809188403474639</v>
      </c>
      <c r="G13" s="20"/>
      <c r="H13" s="53"/>
    </row>
    <row r="14" spans="1:13" ht="14.5">
      <c r="A14" s="65" t="s">
        <v>14</v>
      </c>
      <c r="B14" s="5">
        <v>0.12774071608622301</v>
      </c>
      <c r="C14" s="42">
        <v>0.13500517573326096</v>
      </c>
      <c r="D14" s="42">
        <v>0.23644261168064701</v>
      </c>
      <c r="E14" s="42">
        <v>0.43995013679728606</v>
      </c>
      <c r="F14" s="57">
        <v>0.34392238159055</v>
      </c>
      <c r="G14" s="23"/>
      <c r="H14" s="52"/>
    </row>
    <row r="15" spans="1:13" ht="14.5">
      <c r="A15" s="66" t="s">
        <v>15</v>
      </c>
      <c r="B15" s="5">
        <v>24.254879127945909</v>
      </c>
      <c r="C15" s="42">
        <v>26.11172345671908</v>
      </c>
      <c r="D15" s="42">
        <v>13.173172913526859</v>
      </c>
      <c r="E15" s="42">
        <v>70.238073766293724</v>
      </c>
      <c r="F15" s="57">
        <v>41.330286967863429</v>
      </c>
      <c r="G15" s="23"/>
      <c r="H15" s="52"/>
    </row>
    <row r="16" spans="1:13" ht="14.5">
      <c r="A16" s="66" t="s">
        <v>16</v>
      </c>
      <c r="B16" s="5">
        <v>-177.38373310805116</v>
      </c>
      <c r="C16" s="42">
        <v>-56.381287670174068</v>
      </c>
      <c r="D16" s="42">
        <v>-49.56344989374567</v>
      </c>
      <c r="E16" s="42">
        <v>-73.511823918718747</v>
      </c>
      <c r="F16" s="57">
        <v>-56.277961875204923</v>
      </c>
      <c r="G16" s="23"/>
      <c r="H16" s="52"/>
      <c r="J16" s="19"/>
      <c r="K16" s="19"/>
      <c r="L16" s="19"/>
      <c r="M16" s="19"/>
    </row>
    <row r="17" spans="1:9" ht="14.5">
      <c r="A17" s="68" t="s">
        <v>17</v>
      </c>
      <c r="B17" s="10">
        <v>-153.12885398010513</v>
      </c>
      <c r="C17" s="43">
        <v>-30.269564213455137</v>
      </c>
      <c r="D17" s="43">
        <v>-36.390276980219156</v>
      </c>
      <c r="E17" s="43">
        <v>-3.2737471524251047</v>
      </c>
      <c r="F17" s="56">
        <v>-14.947674907341376</v>
      </c>
      <c r="G17" s="20"/>
      <c r="H17" s="53"/>
    </row>
    <row r="18" spans="1:9" ht="14.5">
      <c r="A18" s="68" t="s">
        <v>18</v>
      </c>
      <c r="B18" s="30">
        <v>-284.63968806896651</v>
      </c>
      <c r="C18" s="41">
        <v>-74.984321702919033</v>
      </c>
      <c r="D18" s="41">
        <v>4.1706010937827216</v>
      </c>
      <c r="E18" s="41">
        <v>49.728157035511089</v>
      </c>
      <c r="F18" s="70">
        <v>-1.7945641222761868</v>
      </c>
      <c r="G18" s="23"/>
      <c r="H18" s="23"/>
    </row>
    <row r="19" spans="1:9" ht="14.5">
      <c r="A19" s="66" t="s">
        <v>19</v>
      </c>
      <c r="B19" s="71">
        <v>0.112525906955314</v>
      </c>
      <c r="C19" s="72">
        <v>6.4820873131539862</v>
      </c>
      <c r="D19" s="72">
        <v>0.27733942148101048</v>
      </c>
      <c r="E19" s="72">
        <v>-2.6588561319585304</v>
      </c>
      <c r="F19" s="73">
        <v>-2.7818430493277599</v>
      </c>
      <c r="G19" s="20"/>
      <c r="H19" s="20"/>
    </row>
    <row r="20" spans="1:9" ht="14.5">
      <c r="A20" s="68" t="s">
        <v>20</v>
      </c>
      <c r="B20" s="10">
        <v>-284.52716216201117</v>
      </c>
      <c r="C20" s="10">
        <v>-68.50223438976505</v>
      </c>
      <c r="D20" s="10">
        <v>4.4479405152637321</v>
      </c>
      <c r="E20" s="10">
        <v>47.069300903552559</v>
      </c>
      <c r="F20" s="56">
        <v>-4.5764071716039467</v>
      </c>
      <c r="I20"/>
    </row>
    <row r="21" spans="1:9" ht="14.5">
      <c r="A21" s="4"/>
      <c r="B21" s="5"/>
      <c r="C21" s="42"/>
      <c r="D21" s="42"/>
      <c r="E21" s="42"/>
      <c r="F21" s="57"/>
      <c r="I21"/>
    </row>
    <row r="22" spans="1:9" ht="14.5">
      <c r="A22" s="11" t="s">
        <v>21</v>
      </c>
      <c r="B22" s="5"/>
      <c r="C22" s="42"/>
      <c r="D22" s="42"/>
      <c r="E22" s="42"/>
      <c r="F22" s="57"/>
    </row>
    <row r="23" spans="1:9" ht="14.5">
      <c r="A23" s="4" t="s">
        <v>22</v>
      </c>
      <c r="B23" s="5">
        <v>-275.90638921237303</v>
      </c>
      <c r="C23" s="42">
        <v>-62.67202881645801</v>
      </c>
      <c r="D23" s="42">
        <v>5.0318138923800433</v>
      </c>
      <c r="E23" s="42">
        <v>47.734830687067003</v>
      </c>
      <c r="F23" s="57">
        <v>-5.6592890851956001</v>
      </c>
    </row>
    <row r="24" spans="1:9" ht="14.5">
      <c r="A24" s="4" t="s">
        <v>23</v>
      </c>
      <c r="B24" s="5">
        <v>-8.6207729496353398</v>
      </c>
      <c r="C24" s="42">
        <v>-5.8302055733061584</v>
      </c>
      <c r="D24" s="42">
        <v>-0.5838733771117004</v>
      </c>
      <c r="E24" s="42">
        <v>-0.66552978352409986</v>
      </c>
      <c r="F24" s="57">
        <v>1.0828819135907299</v>
      </c>
    </row>
    <row r="25" spans="1:9" ht="14.5">
      <c r="A25" s="4" t="s">
        <v>24</v>
      </c>
      <c r="B25" s="16">
        <v>-0.65209919439033592</v>
      </c>
      <c r="C25" s="44">
        <v>-0.14812407794791091</v>
      </c>
      <c r="D25" s="44">
        <v>1.1892590798314066E-2</v>
      </c>
      <c r="E25" s="44">
        <v>0.11282031099118725</v>
      </c>
      <c r="F25" s="98">
        <v>-1.3397999011736991E-2</v>
      </c>
      <c r="G25" s="23"/>
      <c r="H25" s="23"/>
    </row>
    <row r="26" spans="1:9" ht="14.5">
      <c r="A26" s="4"/>
      <c r="B26" s="5"/>
      <c r="C26" s="42"/>
      <c r="D26" s="42"/>
      <c r="E26" s="42"/>
      <c r="F26" s="57"/>
    </row>
    <row r="27" spans="1:9" ht="14.5">
      <c r="A27" s="9" t="s">
        <v>25</v>
      </c>
      <c r="B27" s="10">
        <v>130.03167179313937</v>
      </c>
      <c r="C27" s="43">
        <v>104.08570786873872</v>
      </c>
      <c r="D27" s="43">
        <v>151.61773318847474</v>
      </c>
      <c r="E27" s="43">
        <v>149.94593798474421</v>
      </c>
      <c r="F27" s="56">
        <v>131.50588187360574</v>
      </c>
      <c r="G27" s="37"/>
      <c r="H27" s="37"/>
      <c r="I27" s="38"/>
    </row>
    <row r="28" spans="1:9" ht="14.5">
      <c r="A28" s="69"/>
      <c r="B28" s="18"/>
      <c r="C28" s="58"/>
      <c r="D28" s="58"/>
      <c r="E28" s="58"/>
      <c r="F28" s="19"/>
      <c r="G28" s="37"/>
      <c r="H28" s="37"/>
      <c r="I28" s="38"/>
    </row>
    <row r="29" spans="1:9" ht="14.5">
      <c r="B29" s="47"/>
      <c r="C29" s="99"/>
      <c r="D29" s="49"/>
      <c r="E29" s="49"/>
      <c r="F29" s="47"/>
      <c r="H29" s="22"/>
    </row>
    <row r="30" spans="1:9" ht="23.5">
      <c r="A30" s="2" t="s">
        <v>26</v>
      </c>
      <c r="B30" s="47"/>
      <c r="C30" s="49"/>
      <c r="D30" s="49"/>
      <c r="E30" s="49"/>
      <c r="F30" s="47"/>
    </row>
    <row r="31" spans="1:9" ht="14.5">
      <c r="A31" s="97"/>
      <c r="B31" s="47"/>
      <c r="C31" s="49"/>
      <c r="D31" s="49"/>
      <c r="E31" s="49"/>
      <c r="F31" s="47"/>
    </row>
    <row r="32" spans="1:9" ht="14.5">
      <c r="A32" s="7" t="s">
        <v>1</v>
      </c>
      <c r="B32" s="8" t="s">
        <v>2</v>
      </c>
      <c r="C32" s="40" t="s">
        <v>3</v>
      </c>
      <c r="D32" s="40" t="s">
        <v>4</v>
      </c>
      <c r="E32" s="40" t="s">
        <v>5</v>
      </c>
      <c r="F32" s="48" t="s">
        <v>6</v>
      </c>
    </row>
    <row r="33" spans="1:8" ht="14.5">
      <c r="A33" s="97"/>
      <c r="B33" s="47"/>
      <c r="C33" s="49"/>
      <c r="D33" s="49"/>
      <c r="E33" s="49"/>
      <c r="F33" s="46"/>
    </row>
    <row r="34" spans="1:8" ht="14.5">
      <c r="A34" s="11" t="s">
        <v>27</v>
      </c>
      <c r="B34" s="6"/>
      <c r="C34" s="45"/>
      <c r="D34" s="45"/>
      <c r="E34" s="45"/>
      <c r="F34" s="100"/>
    </row>
    <row r="35" spans="1:8" ht="14.5">
      <c r="A35" s="11" t="s">
        <v>28</v>
      </c>
      <c r="B35" s="5"/>
      <c r="C35" s="42"/>
      <c r="D35" s="42"/>
      <c r="E35" s="42"/>
      <c r="F35" s="57"/>
    </row>
    <row r="36" spans="1:8" ht="14.5">
      <c r="A36" s="4" t="s">
        <v>29</v>
      </c>
      <c r="B36" s="5">
        <v>76.663224930621794</v>
      </c>
      <c r="C36" s="42">
        <v>84.989112320711712</v>
      </c>
      <c r="D36" s="42">
        <v>87.400953926197303</v>
      </c>
      <c r="E36" s="42">
        <v>87.460764940088069</v>
      </c>
      <c r="F36" s="57">
        <v>87.233527322596302</v>
      </c>
      <c r="G36" s="22"/>
    </row>
    <row r="37" spans="1:8" ht="14.5">
      <c r="A37" s="4" t="s">
        <v>30</v>
      </c>
      <c r="B37" s="5">
        <v>602.17584730252975</v>
      </c>
      <c r="C37" s="42">
        <v>592.65964054797905</v>
      </c>
      <c r="D37" s="42">
        <v>581.94865610036936</v>
      </c>
      <c r="E37" s="42">
        <v>570.79549503033979</v>
      </c>
      <c r="F37" s="57">
        <v>560.91205269526631</v>
      </c>
      <c r="G37" s="22"/>
    </row>
    <row r="38" spans="1:8" ht="16.5">
      <c r="A38" s="4" t="s">
        <v>315</v>
      </c>
      <c r="B38" s="42">
        <v>4258.1682752674205</v>
      </c>
      <c r="C38" s="42">
        <v>4213.4916561966402</v>
      </c>
      <c r="D38" s="42">
        <v>4213.1411842431298</v>
      </c>
      <c r="E38" s="42">
        <v>4174.7040243389429</v>
      </c>
      <c r="F38" s="57">
        <v>4118.6312838457889</v>
      </c>
      <c r="G38" s="22"/>
    </row>
    <row r="39" spans="1:8" ht="16.5">
      <c r="A39" s="4" t="s">
        <v>316</v>
      </c>
      <c r="B39" s="42">
        <v>1397.8317247325799</v>
      </c>
      <c r="C39" s="42">
        <v>1386.5083438033598</v>
      </c>
      <c r="D39" s="42">
        <v>1372.8588157568702</v>
      </c>
      <c r="E39" s="42">
        <v>1364.5836825336125</v>
      </c>
      <c r="F39" s="57">
        <v>1422.3932811896709</v>
      </c>
      <c r="G39" s="22"/>
    </row>
    <row r="40" spans="1:8" ht="14.5">
      <c r="A40" s="4" t="s">
        <v>31</v>
      </c>
      <c r="B40" s="5">
        <f>134.749864594193+7.08618174360056</f>
        <v>141.83604633779356</v>
      </c>
      <c r="C40" s="42">
        <f>162.038980658575+9.54996151282464</f>
        <v>171.58894217139965</v>
      </c>
      <c r="D40" s="42">
        <f>167.06127255998+9.53628191194673</f>
        <v>176.59755447192674</v>
      </c>
      <c r="E40" s="42">
        <f>184.180373433192+9.75214326883896</f>
        <v>193.93251670203094</v>
      </c>
      <c r="F40" s="57">
        <v>188.46929296323671</v>
      </c>
      <c r="G40" s="22"/>
    </row>
    <row r="41" spans="1:8" ht="14.5">
      <c r="A41" s="9" t="s">
        <v>32</v>
      </c>
      <c r="B41" s="10">
        <v>6476.1194558212428</v>
      </c>
      <c r="C41" s="43">
        <v>6449.6869646081859</v>
      </c>
      <c r="D41" s="43">
        <v>6431.5091563056003</v>
      </c>
      <c r="E41" s="43">
        <v>6391.4764835450096</v>
      </c>
      <c r="F41" s="56">
        <v>6377.6394380165593</v>
      </c>
    </row>
    <row r="42" spans="1:8" ht="14.5">
      <c r="A42" s="4"/>
      <c r="B42" s="5"/>
      <c r="C42" s="42"/>
      <c r="D42" s="42"/>
      <c r="E42" s="42"/>
      <c r="F42" s="57"/>
    </row>
    <row r="43" spans="1:8" ht="14.5">
      <c r="A43" s="11" t="s">
        <v>33</v>
      </c>
      <c r="B43" s="5"/>
      <c r="C43" s="42"/>
      <c r="D43" s="42"/>
      <c r="E43" s="42"/>
      <c r="F43" s="57"/>
    </row>
    <row r="44" spans="1:8" ht="14.5">
      <c r="A44" s="4" t="s">
        <v>34</v>
      </c>
      <c r="B44" s="5">
        <v>109.331262658982</v>
      </c>
      <c r="C44" s="42">
        <v>33.415431971769493</v>
      </c>
      <c r="D44" s="42">
        <v>49.413816953422504</v>
      </c>
      <c r="E44" s="42">
        <v>79.300650337214307</v>
      </c>
      <c r="F44" s="57">
        <v>84.49242571023801</v>
      </c>
      <c r="G44" s="22"/>
      <c r="H44" s="22"/>
    </row>
    <row r="45" spans="1:8" ht="14.5">
      <c r="A45" s="4" t="s">
        <v>35</v>
      </c>
      <c r="B45" s="5">
        <v>368.45372837220384</v>
      </c>
      <c r="C45" s="42">
        <v>280.15962796115605</v>
      </c>
      <c r="D45" s="42">
        <v>314.2932651642181</v>
      </c>
      <c r="E45" s="42">
        <v>363.42999948206682</v>
      </c>
      <c r="F45" s="57">
        <v>389.65082596821031</v>
      </c>
      <c r="G45" s="22"/>
      <c r="H45" s="22"/>
    </row>
    <row r="46" spans="1:8" ht="14.5">
      <c r="A46" s="4" t="s">
        <v>36</v>
      </c>
      <c r="B46" s="5">
        <v>170.87756435409713</v>
      </c>
      <c r="C46" s="42">
        <v>131.60758651438897</v>
      </c>
      <c r="D46" s="42">
        <v>136.94344989765926</v>
      </c>
      <c r="E46" s="42">
        <v>135.23824872819546</v>
      </c>
      <c r="F46" s="57">
        <v>159.07329395441607</v>
      </c>
      <c r="H46" s="22"/>
    </row>
    <row r="47" spans="1:8" ht="14.5">
      <c r="A47" s="4" t="s">
        <v>37</v>
      </c>
      <c r="B47" s="5">
        <v>450.97177046720867</v>
      </c>
      <c r="C47" s="42">
        <v>538.58677827843951</v>
      </c>
      <c r="D47" s="42">
        <v>600.32599249541363</v>
      </c>
      <c r="E47" s="42">
        <v>654.22627671332111</v>
      </c>
      <c r="F47" s="57">
        <v>598.7294290369698</v>
      </c>
    </row>
    <row r="48" spans="1:8" ht="14.5">
      <c r="A48" s="4" t="s">
        <v>38</v>
      </c>
      <c r="B48" s="5">
        <v>10.528495999999999</v>
      </c>
      <c r="C48" s="42">
        <v>7.217975</v>
      </c>
      <c r="D48" s="42">
        <v>4.8282690000000006</v>
      </c>
      <c r="E48" s="42">
        <v>4.8282690000000006</v>
      </c>
      <c r="F48" s="57">
        <v>2.31697</v>
      </c>
      <c r="H48" s="22"/>
    </row>
    <row r="49" spans="1:13" ht="14.5">
      <c r="A49" s="9" t="s">
        <v>39</v>
      </c>
      <c r="B49" s="10">
        <v>1110.1628218524916</v>
      </c>
      <c r="C49" s="43">
        <v>990.98739972575413</v>
      </c>
      <c r="D49" s="43">
        <v>1105.8047935107136</v>
      </c>
      <c r="E49" s="43">
        <v>1237.0234442607978</v>
      </c>
      <c r="F49" s="56">
        <v>1234.2629446698343</v>
      </c>
      <c r="H49" s="22"/>
    </row>
    <row r="50" spans="1:13" ht="14.5">
      <c r="A50" s="9" t="s">
        <v>40</v>
      </c>
      <c r="B50" s="10">
        <v>7586.2822776737339</v>
      </c>
      <c r="C50" s="43">
        <v>7440.6743643339396</v>
      </c>
      <c r="D50" s="43">
        <v>7537.3139498163137</v>
      </c>
      <c r="E50" s="43">
        <v>7628.4999278058103</v>
      </c>
      <c r="F50" s="56">
        <v>7611.902382686394</v>
      </c>
    </row>
    <row r="51" spans="1:13" ht="14.5">
      <c r="A51" s="4"/>
      <c r="B51" s="5"/>
      <c r="C51" s="42"/>
      <c r="D51" s="42"/>
      <c r="E51" s="42"/>
      <c r="F51" s="57"/>
    </row>
    <row r="52" spans="1:13" ht="14.5">
      <c r="A52" s="11" t="s">
        <v>41</v>
      </c>
      <c r="B52" s="5"/>
      <c r="C52" s="42"/>
      <c r="D52" s="42"/>
      <c r="E52" s="42"/>
      <c r="F52" s="57"/>
    </row>
    <row r="53" spans="1:13" ht="14.5">
      <c r="A53" s="11" t="s">
        <v>42</v>
      </c>
      <c r="B53" s="5"/>
      <c r="C53" s="42"/>
      <c r="D53" s="42"/>
      <c r="E53" s="42"/>
      <c r="F53" s="57"/>
    </row>
    <row r="54" spans="1:13" ht="14.5">
      <c r="A54" s="4" t="s">
        <v>43</v>
      </c>
      <c r="B54" s="5">
        <v>28.003543999997298</v>
      </c>
      <c r="C54" s="42">
        <v>28.003544000000101</v>
      </c>
      <c r="D54" s="42">
        <v>28.006813999999601</v>
      </c>
      <c r="E54" s="42">
        <v>28.0068139999991</v>
      </c>
      <c r="F54" s="57">
        <v>28.006813999999402</v>
      </c>
    </row>
    <row r="55" spans="1:13" ht="14.5">
      <c r="A55" s="4" t="s">
        <v>44</v>
      </c>
      <c r="B55" s="5">
        <v>2365.5272639550253</v>
      </c>
      <c r="C55" s="42">
        <v>2305.5832066410944</v>
      </c>
      <c r="D55" s="42">
        <v>2310.2481809222559</v>
      </c>
      <c r="E55" s="42">
        <v>2362.9017594576098</v>
      </c>
      <c r="F55" s="57">
        <v>2353.9552364721903</v>
      </c>
    </row>
    <row r="56" spans="1:13" ht="14.5">
      <c r="A56" s="9" t="s">
        <v>45</v>
      </c>
      <c r="B56" s="10">
        <v>2393.5308079550227</v>
      </c>
      <c r="C56" s="43">
        <v>2333.5867506410946</v>
      </c>
      <c r="D56" s="43">
        <v>2338.2549949222553</v>
      </c>
      <c r="E56" s="43">
        <v>2390.9085734576101</v>
      </c>
      <c r="F56" s="56">
        <v>2381.9620504721897</v>
      </c>
    </row>
    <row r="57" spans="1:13" ht="14.5">
      <c r="A57" s="4" t="s">
        <v>23</v>
      </c>
      <c r="B57" s="5">
        <v>233.27041022899499</v>
      </c>
      <c r="C57" s="42">
        <v>227.193992885537</v>
      </c>
      <c r="D57" s="42">
        <v>226.23834174919398</v>
      </c>
      <c r="E57" s="42">
        <v>224.4540825462</v>
      </c>
      <c r="F57" s="57">
        <v>223.347892359632</v>
      </c>
    </row>
    <row r="58" spans="1:13" ht="14.5">
      <c r="A58" s="9" t="s">
        <v>46</v>
      </c>
      <c r="B58" s="10">
        <v>2626.8012181840177</v>
      </c>
      <c r="C58" s="43">
        <v>2560.7807435266313</v>
      </c>
      <c r="D58" s="43">
        <v>2564.4933366714495</v>
      </c>
      <c r="E58" s="43">
        <v>2615.3626560038101</v>
      </c>
      <c r="F58" s="56">
        <v>2605.3099428318219</v>
      </c>
      <c r="G58" s="51"/>
    </row>
    <row r="59" spans="1:13" ht="14.5">
      <c r="A59" s="4"/>
      <c r="B59" s="5"/>
      <c r="C59" s="42"/>
      <c r="D59" s="42"/>
      <c r="E59" s="42"/>
      <c r="F59" s="57"/>
    </row>
    <row r="60" spans="1:13" ht="14.5">
      <c r="A60" s="11" t="s">
        <v>47</v>
      </c>
      <c r="B60" s="5"/>
      <c r="C60" s="42"/>
      <c r="D60" s="42"/>
      <c r="E60" s="42"/>
      <c r="F60" s="57"/>
    </row>
    <row r="61" spans="1:13" ht="14.5">
      <c r="A61" s="4" t="s">
        <v>48</v>
      </c>
      <c r="B61" s="5">
        <v>57.016785189164899</v>
      </c>
      <c r="C61" s="42">
        <v>59.855341317504198</v>
      </c>
      <c r="D61" s="42">
        <v>66.865340468690292</v>
      </c>
      <c r="E61" s="42">
        <v>67.968947815728399</v>
      </c>
      <c r="F61" s="57">
        <v>71.981609884510888</v>
      </c>
    </row>
    <row r="62" spans="1:13" ht="14.5">
      <c r="A62" s="4" t="s">
        <v>49</v>
      </c>
      <c r="B62" s="26">
        <v>92.172651584932495</v>
      </c>
      <c r="C62" s="42">
        <v>91.414424527319397</v>
      </c>
      <c r="D62" s="42">
        <v>88.539527535663908</v>
      </c>
      <c r="E62" s="42">
        <v>84.449682274798107</v>
      </c>
      <c r="F62" s="57">
        <v>81.647798067090591</v>
      </c>
      <c r="L62" s="74"/>
      <c r="M62" s="74"/>
    </row>
    <row r="63" spans="1:13" ht="16.5">
      <c r="A63" s="4" t="s">
        <v>317</v>
      </c>
      <c r="B63" s="26">
        <v>2283.6594282166652</v>
      </c>
      <c r="C63" s="42">
        <v>2225.0930532120169</v>
      </c>
      <c r="D63" s="42">
        <v>2255.7032526768339</v>
      </c>
      <c r="E63" s="42">
        <v>2353.0888128360425</v>
      </c>
      <c r="F63" s="57">
        <v>2375.6896015999882</v>
      </c>
      <c r="H63" s="22"/>
      <c r="L63" s="74"/>
      <c r="M63" s="74"/>
    </row>
    <row r="64" spans="1:13" ht="16.5">
      <c r="A64" s="4" t="s">
        <v>318</v>
      </c>
      <c r="B64" s="26">
        <v>1226.3405717833346</v>
      </c>
      <c r="C64" s="42">
        <v>1200.9069467879829</v>
      </c>
      <c r="D64" s="42">
        <v>1212.2967473231661</v>
      </c>
      <c r="E64" s="42">
        <v>1176.3264839003598</v>
      </c>
      <c r="F64" s="57">
        <v>1224.5303607306012</v>
      </c>
      <c r="H64" s="22"/>
    </row>
    <row r="65" spans="1:8" ht="14.5">
      <c r="A65" s="4" t="s">
        <v>50</v>
      </c>
      <c r="B65" s="26">
        <v>118.716087</v>
      </c>
      <c r="C65" s="42">
        <v>153.71608699999999</v>
      </c>
      <c r="D65" s="42">
        <v>73.796000000000006</v>
      </c>
      <c r="E65" s="42">
        <v>58.795999999999999</v>
      </c>
      <c r="F65" s="57">
        <v>44.152629999999995</v>
      </c>
      <c r="G65" s="22"/>
      <c r="H65" s="22"/>
    </row>
    <row r="66" spans="1:8" ht="14.5">
      <c r="A66" s="4" t="s">
        <v>51</v>
      </c>
      <c r="B66" s="26">
        <v>184.17850711359273</v>
      </c>
      <c r="C66" s="42">
        <v>129.04072921856587</v>
      </c>
      <c r="D66" s="42">
        <v>242.09846582933437</v>
      </c>
      <c r="E66" s="42">
        <v>178.68417200740907</v>
      </c>
      <c r="F66" s="57">
        <v>130.19435273511482</v>
      </c>
      <c r="H66" s="22"/>
    </row>
    <row r="67" spans="1:8" ht="14.5">
      <c r="A67" s="9" t="s">
        <v>52</v>
      </c>
      <c r="B67" s="29">
        <v>3961.9042473402005</v>
      </c>
      <c r="C67" s="43">
        <v>3859.6055502526747</v>
      </c>
      <c r="D67" s="43">
        <v>3939.1155753825424</v>
      </c>
      <c r="E67" s="43">
        <v>3919.3140978343376</v>
      </c>
      <c r="F67" s="56">
        <v>3928.1963530173057</v>
      </c>
    </row>
    <row r="68" spans="1:8" ht="14.5">
      <c r="A68" s="4"/>
      <c r="B68" s="26"/>
      <c r="C68" s="42"/>
      <c r="D68" s="42"/>
      <c r="E68" s="42"/>
      <c r="F68" s="57"/>
    </row>
    <row r="69" spans="1:8" ht="14.5">
      <c r="A69" s="11" t="s">
        <v>53</v>
      </c>
      <c r="B69" s="26"/>
      <c r="C69" s="42"/>
      <c r="D69" s="42"/>
      <c r="E69" s="42"/>
      <c r="F69" s="57"/>
    </row>
    <row r="70" spans="1:8" ht="14.5">
      <c r="A70" s="4" t="s">
        <v>54</v>
      </c>
      <c r="B70" s="26">
        <v>129.49332954791797</v>
      </c>
      <c r="C70" s="42">
        <v>100.82982084102706</v>
      </c>
      <c r="D70" s="42">
        <v>112.8735332207023</v>
      </c>
      <c r="E70" s="42">
        <v>141.59531175073289</v>
      </c>
      <c r="F70" s="57">
        <v>133.51325826325191</v>
      </c>
      <c r="H70" s="22"/>
    </row>
    <row r="71" spans="1:8" ht="16.5">
      <c r="A71" s="4" t="s">
        <v>319</v>
      </c>
      <c r="B71" s="26">
        <v>318.25407140333465</v>
      </c>
      <c r="C71" s="42">
        <v>365.05282908798301</v>
      </c>
      <c r="D71" s="42">
        <v>405.2847512831662</v>
      </c>
      <c r="E71" s="42">
        <v>377.74879139792506</v>
      </c>
      <c r="F71" s="57">
        <v>323.52336033417703</v>
      </c>
      <c r="H71" s="22"/>
    </row>
    <row r="72" spans="1:8" ht="16.5">
      <c r="A72" s="4" t="s">
        <v>320</v>
      </c>
      <c r="B72" s="26">
        <v>175.74592859666535</v>
      </c>
      <c r="C72" s="42">
        <v>184.94717091201701</v>
      </c>
      <c r="D72" s="42">
        <v>163.71524871683377</v>
      </c>
      <c r="E72" s="42">
        <v>174.23563072320133</v>
      </c>
      <c r="F72" s="57">
        <v>175.97697554423974</v>
      </c>
      <c r="H72" s="22"/>
    </row>
    <row r="73" spans="1:8" ht="14.5">
      <c r="A73" s="4" t="s">
        <v>55</v>
      </c>
      <c r="B73" s="26">
        <v>16.109546280811134</v>
      </c>
      <c r="C73" s="42">
        <v>9.3712798802386086</v>
      </c>
      <c r="D73" s="42">
        <v>5.1994084439642414</v>
      </c>
      <c r="E73" s="42">
        <v>5.9865775843655165</v>
      </c>
      <c r="F73" s="57">
        <v>7.1220362034461449</v>
      </c>
      <c r="H73" s="22"/>
    </row>
    <row r="74" spans="1:8" ht="14.5">
      <c r="A74" s="4" t="s">
        <v>56</v>
      </c>
      <c r="B74" s="26">
        <v>74.068993000000006</v>
      </c>
      <c r="C74" s="42">
        <v>92.676231000000001</v>
      </c>
      <c r="D74" s="42">
        <v>34.426481000000003</v>
      </c>
      <c r="E74" s="42">
        <v>51.07208</v>
      </c>
      <c r="F74" s="57">
        <v>41.778250999999997</v>
      </c>
      <c r="G74" s="22"/>
      <c r="H74" s="22"/>
    </row>
    <row r="75" spans="1:8" ht="14.5">
      <c r="A75" s="4" t="s">
        <v>57</v>
      </c>
      <c r="B75" s="5">
        <v>283.17498503466652</v>
      </c>
      <c r="C75" s="42">
        <v>267.89228448370403</v>
      </c>
      <c r="D75" s="42">
        <v>312.50114220967725</v>
      </c>
      <c r="E75" s="42">
        <v>343.18483999104797</v>
      </c>
      <c r="F75" s="57">
        <v>396.48226434370667</v>
      </c>
      <c r="H75" s="22"/>
    </row>
    <row r="76" spans="1:8" ht="14.5">
      <c r="A76" s="9" t="s">
        <v>58</v>
      </c>
      <c r="B76" s="10">
        <v>997.5771488890706</v>
      </c>
      <c r="C76" s="43">
        <v>1020.2881350190967</v>
      </c>
      <c r="D76" s="43">
        <v>1033.7051024796403</v>
      </c>
      <c r="E76" s="43">
        <v>1093.8232314472727</v>
      </c>
      <c r="F76" s="56">
        <v>1078.3961456888214</v>
      </c>
      <c r="H76" s="22"/>
    </row>
    <row r="77" spans="1:8" ht="14.5">
      <c r="A77" s="9" t="s">
        <v>59</v>
      </c>
      <c r="B77" s="10">
        <v>7586.2823344132839</v>
      </c>
      <c r="C77" s="43">
        <v>7440.674428798402</v>
      </c>
      <c r="D77" s="43">
        <v>7537.314014533632</v>
      </c>
      <c r="E77" s="43">
        <v>7628.4999852854198</v>
      </c>
      <c r="F77" s="56">
        <v>7611.9024415379481</v>
      </c>
    </row>
    <row r="78" spans="1:8" ht="14.5">
      <c r="A78" s="97" t="s">
        <v>60</v>
      </c>
      <c r="B78" s="47"/>
      <c r="C78" s="49"/>
      <c r="D78" s="49"/>
      <c r="E78" s="49"/>
      <c r="F78" s="47"/>
    </row>
    <row r="79" spans="1:8" ht="16.5">
      <c r="A79" s="107" t="s">
        <v>321</v>
      </c>
      <c r="B79" s="107"/>
      <c r="C79" s="107"/>
      <c r="D79" s="107"/>
      <c r="E79" s="107"/>
      <c r="F79" s="107"/>
    </row>
    <row r="80" spans="1:8" ht="14.5">
      <c r="A80" s="108"/>
      <c r="B80" s="108"/>
      <c r="C80" s="108"/>
      <c r="D80" s="108"/>
      <c r="E80" s="108"/>
      <c r="F80" s="108"/>
    </row>
    <row r="81" spans="1:16" ht="23.5">
      <c r="A81" s="2" t="s">
        <v>61</v>
      </c>
      <c r="B81" s="47"/>
      <c r="C81" s="49"/>
      <c r="D81" s="49"/>
      <c r="E81" s="49"/>
      <c r="F81" s="47"/>
    </row>
    <row r="82" spans="1:16" ht="14.5">
      <c r="A82" s="97"/>
      <c r="B82" s="47"/>
      <c r="C82" s="49"/>
      <c r="D82" s="49"/>
      <c r="E82" s="49"/>
      <c r="F82" s="47"/>
    </row>
    <row r="83" spans="1:16" ht="14.5">
      <c r="A83" s="7" t="s">
        <v>1</v>
      </c>
      <c r="B83" s="8" t="s">
        <v>2</v>
      </c>
      <c r="C83" s="40" t="s">
        <v>3</v>
      </c>
      <c r="D83" s="40" t="s">
        <v>4</v>
      </c>
      <c r="E83" s="40" t="s">
        <v>5</v>
      </c>
      <c r="F83" s="48" t="s">
        <v>6</v>
      </c>
    </row>
    <row r="84" spans="1:16" ht="14.5">
      <c r="A84" s="97"/>
      <c r="B84" s="47"/>
      <c r="C84" s="49"/>
      <c r="D84" s="49"/>
      <c r="E84" s="49"/>
      <c r="F84" s="46"/>
    </row>
    <row r="85" spans="1:16" ht="14.5">
      <c r="A85" s="11" t="s">
        <v>62</v>
      </c>
      <c r="B85" s="6"/>
      <c r="C85" s="45"/>
      <c r="D85" s="45"/>
      <c r="E85" s="45"/>
      <c r="F85" s="100"/>
    </row>
    <row r="86" spans="1:16" ht="14.5">
      <c r="A86" s="4" t="s">
        <v>18</v>
      </c>
      <c r="B86" s="5">
        <v>-284.63967057785533</v>
      </c>
      <c r="C86" s="42">
        <v>-74.984556426287099</v>
      </c>
      <c r="D86" s="42">
        <v>4.1701201415353353</v>
      </c>
      <c r="E86" s="42">
        <v>49.728921436487497</v>
      </c>
      <c r="F86" s="57">
        <v>-1.7951696009741172</v>
      </c>
      <c r="H86" s="22"/>
    </row>
    <row r="87" spans="1:16" ht="14.5">
      <c r="A87" s="4" t="s">
        <v>63</v>
      </c>
      <c r="B87" s="5">
        <v>153.12907586037701</v>
      </c>
      <c r="C87" s="42">
        <v>30.269589185035755</v>
      </c>
      <c r="D87" s="42">
        <v>36.390499406181164</v>
      </c>
      <c r="E87" s="42">
        <v>3.2732689971037985</v>
      </c>
      <c r="F87" s="57">
        <v>14.948128727040263</v>
      </c>
      <c r="H87" s="22"/>
    </row>
    <row r="88" spans="1:16" ht="14.5">
      <c r="A88" s="4" t="s">
        <v>64</v>
      </c>
      <c r="B88" s="5">
        <v>-0.12774071608622301</v>
      </c>
      <c r="C88" s="42">
        <v>-0.13500528391377697</v>
      </c>
      <c r="D88" s="42">
        <v>-0.23644300000000001</v>
      </c>
      <c r="E88" s="42">
        <v>-0.43994999999999995</v>
      </c>
      <c r="F88" s="57">
        <v>-0.34392200000000001</v>
      </c>
    </row>
    <row r="89" spans="1:16" ht="14.5">
      <c r="A89" s="4" t="s">
        <v>11</v>
      </c>
      <c r="B89" s="5">
        <v>201.04953282902247</v>
      </c>
      <c r="C89" s="42">
        <v>112.35146405746471</v>
      </c>
      <c r="D89" s="42">
        <v>110.19729797168907</v>
      </c>
      <c r="E89" s="42">
        <v>117.05948230936872</v>
      </c>
      <c r="F89" s="57">
        <v>112.54369142524092</v>
      </c>
      <c r="H89" s="59"/>
      <c r="I89" s="59"/>
    </row>
    <row r="90" spans="1:16" ht="14.5">
      <c r="A90" s="4" t="s">
        <v>65</v>
      </c>
      <c r="B90" s="5">
        <v>2.3973094967488691</v>
      </c>
      <c r="C90" s="42">
        <v>5.4836861532760413</v>
      </c>
      <c r="D90" s="42">
        <v>-0.78218069260893408</v>
      </c>
      <c r="E90" s="42">
        <v>0.10585420245940469</v>
      </c>
      <c r="F90" s="57">
        <v>-2.0431900000000001</v>
      </c>
      <c r="H90" s="59"/>
      <c r="I90"/>
    </row>
    <row r="91" spans="1:16" ht="14.5">
      <c r="A91" s="4" t="s">
        <v>66</v>
      </c>
      <c r="B91" s="5">
        <v>-4.1687449237214809</v>
      </c>
      <c r="C91" s="42">
        <v>2.8704666996535027</v>
      </c>
      <c r="D91" s="42">
        <v>1.1039901446899405</v>
      </c>
      <c r="E91" s="42">
        <v>1.8656451988229419</v>
      </c>
      <c r="F91" s="57">
        <v>4.0127282342318322</v>
      </c>
      <c r="G91" s="22"/>
      <c r="H91" s="59"/>
      <c r="I91"/>
    </row>
    <row r="92" spans="1:16" ht="14.5">
      <c r="A92" s="4" t="s">
        <v>67</v>
      </c>
      <c r="B92" s="5">
        <v>60.621000000000009</v>
      </c>
      <c r="C92" s="42">
        <v>-25.748000000000005</v>
      </c>
      <c r="D92" s="42">
        <v>0.78466000000000236</v>
      </c>
      <c r="E92" s="42">
        <v>-19.549660000000003</v>
      </c>
      <c r="F92" s="57">
        <v>6.1530000000000058</v>
      </c>
      <c r="G92" s="60"/>
      <c r="H92" s="59"/>
      <c r="I92"/>
    </row>
    <row r="93" spans="1:16" ht="14.5">
      <c r="A93" s="4" t="s">
        <v>68</v>
      </c>
      <c r="B93" s="5">
        <v>-25.346549719684795</v>
      </c>
      <c r="C93" s="42">
        <v>180.4451969066414</v>
      </c>
      <c r="D93" s="42">
        <v>-0.78077744543588778</v>
      </c>
      <c r="E93" s="42">
        <v>-12.848121027802932</v>
      </c>
      <c r="F93" s="57">
        <v>-47.653484476567357</v>
      </c>
      <c r="G93" s="60"/>
      <c r="H93" s="59"/>
      <c r="I93"/>
      <c r="J93" s="55"/>
      <c r="K93" s="55"/>
      <c r="L93" s="55"/>
      <c r="M93" s="55"/>
      <c r="N93" s="55"/>
      <c r="O93" s="55"/>
      <c r="P93" s="55"/>
    </row>
    <row r="94" spans="1:16" ht="14.5">
      <c r="A94" s="4" t="s">
        <v>69</v>
      </c>
      <c r="B94" s="5">
        <v>-5.2429999999999977E-2</v>
      </c>
      <c r="C94" s="42">
        <v>-1.4274174192016604</v>
      </c>
      <c r="D94" s="42">
        <v>-5.6478801597488824</v>
      </c>
      <c r="E94" s="42">
        <v>-1.6740171672343767</v>
      </c>
      <c r="F94" s="57">
        <v>-6.4434255417656896</v>
      </c>
      <c r="H94" s="59"/>
      <c r="I94"/>
    </row>
    <row r="95" spans="1:16" ht="14.5">
      <c r="A95" s="9" t="s">
        <v>70</v>
      </c>
      <c r="B95" s="10">
        <v>102.86178224880054</v>
      </c>
      <c r="C95" s="43">
        <v>229.12542387266885</v>
      </c>
      <c r="D95" s="43">
        <v>145.19928636630178</v>
      </c>
      <c r="E95" s="43">
        <v>137.52169094920504</v>
      </c>
      <c r="F95" s="56">
        <v>79.378356767205858</v>
      </c>
      <c r="H95" s="22"/>
      <c r="I95"/>
    </row>
    <row r="96" spans="1:16" ht="14.5">
      <c r="A96" s="4" t="s">
        <v>71</v>
      </c>
      <c r="B96" s="5"/>
      <c r="C96" s="42"/>
      <c r="D96" s="42"/>
      <c r="E96" s="42"/>
      <c r="F96" s="57"/>
      <c r="I96"/>
    </row>
    <row r="97" spans="1:9" ht="14.5">
      <c r="A97" s="11" t="s">
        <v>72</v>
      </c>
      <c r="B97" s="5"/>
      <c r="C97" s="42"/>
      <c r="D97" s="42"/>
      <c r="E97" s="42"/>
      <c r="F97" s="57"/>
      <c r="I97"/>
    </row>
    <row r="98" spans="1:9" ht="14.5" hidden="1">
      <c r="A98" s="4" t="s">
        <v>73</v>
      </c>
      <c r="B98" s="5">
        <v>0</v>
      </c>
      <c r="C98" s="42">
        <v>0</v>
      </c>
      <c r="D98" s="42">
        <v>0</v>
      </c>
      <c r="E98" s="42">
        <v>0</v>
      </c>
      <c r="F98" s="57">
        <v>0</v>
      </c>
    </row>
    <row r="99" spans="1:9" ht="14.5">
      <c r="A99" s="4" t="s">
        <v>74</v>
      </c>
      <c r="B99" s="5">
        <v>0.34747978336234425</v>
      </c>
      <c r="C99" s="42">
        <v>3.1393802098867369</v>
      </c>
      <c r="D99" s="42">
        <v>5.201799840562459</v>
      </c>
      <c r="E99" s="42">
        <v>-0.28400335111721375</v>
      </c>
      <c r="F99" s="57">
        <v>8.8678699999999981</v>
      </c>
    </row>
    <row r="100" spans="1:9" ht="14.5">
      <c r="A100" s="4" t="s">
        <v>75</v>
      </c>
      <c r="B100" s="5">
        <v>-18.379716420697505</v>
      </c>
      <c r="C100" s="42">
        <v>-16.878275283469215</v>
      </c>
      <c r="D100" s="42">
        <v>-72.768804873967298</v>
      </c>
      <c r="E100" s="42">
        <v>-26.497378102517317</v>
      </c>
      <c r="F100" s="57">
        <v>-10.357160648355173</v>
      </c>
      <c r="G100" s="22"/>
    </row>
    <row r="101" spans="1:9" ht="14.5" hidden="1">
      <c r="A101" s="4" t="s">
        <v>76</v>
      </c>
      <c r="B101" s="5">
        <v>0</v>
      </c>
      <c r="C101" s="42">
        <v>0</v>
      </c>
      <c r="D101" s="42">
        <v>0</v>
      </c>
      <c r="E101" s="42">
        <v>0</v>
      </c>
      <c r="F101" s="57">
        <v>0</v>
      </c>
    </row>
    <row r="102" spans="1:9" ht="14.5">
      <c r="A102" s="4" t="s">
        <v>77</v>
      </c>
      <c r="B102" s="5">
        <v>-6.1414511252939201</v>
      </c>
      <c r="C102" s="42">
        <v>-1.9242416650149492</v>
      </c>
      <c r="D102" s="42">
        <v>-4.6142096911303554E-3</v>
      </c>
      <c r="E102" s="42">
        <v>0</v>
      </c>
      <c r="F102" s="57">
        <v>-8.0703069999999997</v>
      </c>
    </row>
    <row r="103" spans="1:9" ht="14.5" hidden="1">
      <c r="A103" s="4" t="s">
        <v>78</v>
      </c>
      <c r="B103" s="5">
        <v>0</v>
      </c>
      <c r="C103" s="42">
        <v>0</v>
      </c>
      <c r="D103" s="42">
        <v>0</v>
      </c>
      <c r="E103" s="42">
        <v>0</v>
      </c>
      <c r="F103" s="57">
        <v>0</v>
      </c>
    </row>
    <row r="104" spans="1:9" ht="14.5" hidden="1">
      <c r="A104" s="4" t="s">
        <v>79</v>
      </c>
      <c r="B104" s="5">
        <v>0</v>
      </c>
      <c r="C104" s="42">
        <v>0</v>
      </c>
      <c r="D104" s="42">
        <v>0</v>
      </c>
      <c r="E104" s="42">
        <v>0</v>
      </c>
      <c r="F104" s="57">
        <v>0</v>
      </c>
    </row>
    <row r="105" spans="1:9" ht="14.5">
      <c r="A105" s="4" t="s">
        <v>80</v>
      </c>
      <c r="B105" s="5">
        <v>1.57712150690412</v>
      </c>
      <c r="C105" s="42">
        <v>0.85665165188590997</v>
      </c>
      <c r="D105" s="42">
        <v>0.75537850453732736</v>
      </c>
      <c r="E105" s="42">
        <v>1.1924507487048324</v>
      </c>
      <c r="F105" s="57">
        <v>0.41806598840074899</v>
      </c>
      <c r="H105" s="22"/>
    </row>
    <row r="106" spans="1:9" ht="14.5" hidden="1">
      <c r="A106" s="4" t="s">
        <v>81</v>
      </c>
      <c r="B106" s="5">
        <v>0</v>
      </c>
      <c r="C106" s="42">
        <v>0</v>
      </c>
      <c r="D106" s="42">
        <v>0</v>
      </c>
      <c r="E106" s="42">
        <v>0</v>
      </c>
      <c r="F106" s="57">
        <v>0</v>
      </c>
    </row>
    <row r="107" spans="1:9" ht="14.5" hidden="1">
      <c r="A107" s="4" t="s">
        <v>82</v>
      </c>
      <c r="B107" s="5">
        <v>0</v>
      </c>
      <c r="C107" s="42">
        <v>0</v>
      </c>
      <c r="D107" s="42">
        <v>0</v>
      </c>
      <c r="E107" s="42">
        <v>0</v>
      </c>
      <c r="F107" s="57">
        <v>0</v>
      </c>
    </row>
    <row r="108" spans="1:9" ht="14.5">
      <c r="A108" s="9" t="s">
        <v>83</v>
      </c>
      <c r="B108" s="10">
        <v>-22.596566255724959</v>
      </c>
      <c r="C108" s="43">
        <v>-14.806485086711517</v>
      </c>
      <c r="D108" s="43">
        <v>-66.816240738558633</v>
      </c>
      <c r="E108" s="43">
        <v>-25.588930704929698</v>
      </c>
      <c r="F108" s="56">
        <v>-9.1415316599544258</v>
      </c>
    </row>
    <row r="109" spans="1:9" ht="14.5">
      <c r="A109" s="4" t="s">
        <v>71</v>
      </c>
      <c r="B109" s="5"/>
      <c r="C109" s="42"/>
      <c r="D109" s="42"/>
      <c r="E109" s="42"/>
      <c r="F109" s="57"/>
    </row>
    <row r="110" spans="1:9" ht="14.5">
      <c r="A110" s="11" t="s">
        <v>84</v>
      </c>
      <c r="B110" s="5"/>
      <c r="C110" s="42"/>
      <c r="D110" s="42"/>
      <c r="E110" s="42"/>
      <c r="F110" s="57"/>
    </row>
    <row r="111" spans="1:9" ht="14.5">
      <c r="A111" s="4" t="s">
        <v>85</v>
      </c>
      <c r="B111" s="5">
        <v>140.62899999999999</v>
      </c>
      <c r="C111" s="42">
        <v>39.164236999999986</v>
      </c>
      <c r="D111" s="42">
        <v>260.17834269357724</v>
      </c>
      <c r="E111" s="42">
        <v>117.44324175857292</v>
      </c>
      <c r="F111" s="57">
        <v>91.751243497126055</v>
      </c>
      <c r="G111" s="22"/>
    </row>
    <row r="112" spans="1:9" ht="16.5">
      <c r="A112" s="4" t="s">
        <v>322</v>
      </c>
      <c r="B112" s="5">
        <v>-70.950467899822897</v>
      </c>
      <c r="C112" s="42">
        <v>-71.811188618839154</v>
      </c>
      <c r="D112" s="42">
        <v>-186.34479920976975</v>
      </c>
      <c r="E112" s="42">
        <v>-87.998463586852267</v>
      </c>
      <c r="F112" s="57">
        <v>-123.90088822644032</v>
      </c>
    </row>
    <row r="113" spans="1:7" ht="16.5">
      <c r="A113" s="4" t="s">
        <v>323</v>
      </c>
      <c r="B113" s="5">
        <v>-42.049532100177103</v>
      </c>
      <c r="C113" s="42">
        <v>-50.18881138116086</v>
      </c>
      <c r="D113" s="42">
        <v>-43.655200790230239</v>
      </c>
      <c r="E113" s="42">
        <v>-44.001536413147733</v>
      </c>
      <c r="F113" s="57">
        <v>-46.962605386187015</v>
      </c>
    </row>
    <row r="114" spans="1:7" ht="14.5" hidden="1">
      <c r="A114" s="4" t="s">
        <v>86</v>
      </c>
      <c r="B114" s="5">
        <v>0</v>
      </c>
      <c r="C114" s="42">
        <v>0</v>
      </c>
      <c r="D114" s="42">
        <v>0</v>
      </c>
      <c r="E114" s="42">
        <v>0</v>
      </c>
      <c r="F114" s="57">
        <v>0</v>
      </c>
    </row>
    <row r="115" spans="1:7" ht="14.5">
      <c r="A115" s="4" t="s">
        <v>87</v>
      </c>
      <c r="B115" s="5">
        <v>-47.661497218377299</v>
      </c>
      <c r="C115" s="42">
        <v>-36.736577184763398</v>
      </c>
      <c r="D115" s="42">
        <v>-41.264709825222809</v>
      </c>
      <c r="E115" s="42">
        <v>-40.784009483356186</v>
      </c>
      <c r="F115" s="57">
        <v>-46.139009612572707</v>
      </c>
    </row>
    <row r="116" spans="1:7" ht="14.5">
      <c r="A116" s="4" t="s">
        <v>88</v>
      </c>
      <c r="B116" s="5">
        <v>-7.3107369999999987</v>
      </c>
      <c r="C116" s="42">
        <v>-6.8124960000000003</v>
      </c>
      <c r="D116" s="42">
        <v>-4.5726639999999996</v>
      </c>
      <c r="E116" s="42">
        <v>-7.6208000000001164E-2</v>
      </c>
      <c r="F116" s="57">
        <v>1.4288380000000001</v>
      </c>
      <c r="G116" s="22"/>
    </row>
    <row r="117" spans="1:7" ht="14.5">
      <c r="A117" s="4" t="s">
        <v>89</v>
      </c>
      <c r="B117" s="5">
        <v>-0.35125109999999998</v>
      </c>
      <c r="C117" s="42">
        <v>-0.44999970000000006</v>
      </c>
      <c r="D117" s="42">
        <v>-0.57004830782859983</v>
      </c>
      <c r="E117" s="42">
        <v>-1.64598499593012</v>
      </c>
      <c r="F117" s="57">
        <v>-1.9109343259557299</v>
      </c>
      <c r="G117" s="54"/>
    </row>
    <row r="118" spans="1:7" ht="14.5" hidden="1">
      <c r="A118" s="4" t="s">
        <v>90</v>
      </c>
      <c r="B118" s="5">
        <v>0</v>
      </c>
      <c r="C118" s="42">
        <v>0</v>
      </c>
      <c r="D118" s="42">
        <v>0</v>
      </c>
      <c r="E118" s="42">
        <v>0</v>
      </c>
      <c r="F118" s="57">
        <v>0</v>
      </c>
    </row>
    <row r="119" spans="1:7" ht="14.5">
      <c r="A119" s="9" t="s">
        <v>91</v>
      </c>
      <c r="B119" s="10">
        <v>-27.377076044514045</v>
      </c>
      <c r="C119" s="43">
        <v>-126.70368951326132</v>
      </c>
      <c r="D119" s="43">
        <v>-16.659468327097027</v>
      </c>
      <c r="E119" s="43">
        <v>-58.031658670774412</v>
      </c>
      <c r="F119" s="56">
        <v>-125.73335605402971</v>
      </c>
    </row>
    <row r="120" spans="1:7" ht="14.5">
      <c r="A120" s="4"/>
      <c r="B120" s="5"/>
      <c r="C120" s="42"/>
      <c r="D120" s="42"/>
      <c r="E120" s="42"/>
      <c r="F120" s="57"/>
    </row>
    <row r="121" spans="1:7" ht="14.5">
      <c r="A121" s="11" t="s">
        <v>92</v>
      </c>
      <c r="B121" s="5">
        <v>52.88813994856153</v>
      </c>
      <c r="C121" s="42">
        <v>87.615249272696005</v>
      </c>
      <c r="D121" s="42">
        <v>61.723577300646113</v>
      </c>
      <c r="E121" s="42">
        <v>53.901101573501954</v>
      </c>
      <c r="F121" s="57">
        <v>-55.496530946778279</v>
      </c>
    </row>
    <row r="122" spans="1:7" ht="14.5">
      <c r="A122" s="4" t="s">
        <v>93</v>
      </c>
      <c r="B122" s="5">
        <v>398.08355416486603</v>
      </c>
      <c r="C122" s="42">
        <v>450.97169411342759</v>
      </c>
      <c r="D122" s="42">
        <v>538.58694338612372</v>
      </c>
      <c r="E122" s="42">
        <v>600.31052068676968</v>
      </c>
      <c r="F122" s="57">
        <v>654.22627671332111</v>
      </c>
    </row>
    <row r="123" spans="1:7" ht="14.5">
      <c r="A123" s="9" t="s">
        <v>94</v>
      </c>
      <c r="B123" s="10">
        <v>450.97169411342759</v>
      </c>
      <c r="C123" s="43">
        <v>538.58694338612361</v>
      </c>
      <c r="D123" s="43">
        <v>600.31052068676979</v>
      </c>
      <c r="E123" s="43">
        <v>654.21162226027161</v>
      </c>
      <c r="F123" s="56">
        <v>598.72974576654281</v>
      </c>
    </row>
    <row r="124" spans="1:7" ht="19.5" customHeight="1">
      <c r="A124" s="107" t="s">
        <v>324</v>
      </c>
      <c r="B124" s="107"/>
      <c r="C124" s="107"/>
      <c r="D124" s="107"/>
      <c r="E124" s="107"/>
      <c r="F124" s="107"/>
    </row>
  </sheetData>
  <pageMargins left="0.7" right="0.7" top="0.75" bottom="0.75" header="0.3" footer="0.3"/>
  <pageSetup paperSize="9" scale="3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513E-3ABC-437D-AB5A-0101578B89DA}">
  <sheetPr codeName="Sheet2"/>
  <dimension ref="A1:Q69"/>
  <sheetViews>
    <sheetView showGridLines="0" tabSelected="1" topLeftCell="A13" zoomScale="80" zoomScaleNormal="80" zoomScaleSheetLayoutView="85" workbookViewId="0">
      <selection activeCell="I44" sqref="I44"/>
    </sheetView>
  </sheetViews>
  <sheetFormatPr defaultRowHeight="12.5"/>
  <cols>
    <col min="1" max="1" width="57.54296875" customWidth="1"/>
    <col min="2" max="6" width="9.54296875" bestFit="1" customWidth="1"/>
    <col min="7" max="8" width="9.1796875" bestFit="1" customWidth="1"/>
    <col min="9" max="9" width="10.1796875" bestFit="1" customWidth="1"/>
    <col min="10" max="11" width="9.453125" customWidth="1"/>
    <col min="12" max="12" width="9.54296875" style="27" bestFit="1" customWidth="1"/>
    <col min="13" max="13" width="9.54296875" bestFit="1" customWidth="1"/>
  </cols>
  <sheetData>
    <row r="1" spans="1:17" ht="43.5" customHeight="1"/>
    <row r="3" spans="1:17" ht="23.5">
      <c r="A3" s="3" t="s">
        <v>95</v>
      </c>
    </row>
    <row r="5" spans="1:17" ht="14.5">
      <c r="A5" s="7" t="s">
        <v>1</v>
      </c>
      <c r="B5" s="8" t="s">
        <v>2</v>
      </c>
      <c r="C5" s="8" t="s">
        <v>3</v>
      </c>
      <c r="D5" s="40" t="s">
        <v>4</v>
      </c>
      <c r="E5" s="40" t="s">
        <v>5</v>
      </c>
      <c r="F5" s="48" t="s">
        <v>6</v>
      </c>
      <c r="L5"/>
    </row>
    <row r="6" spans="1:17" ht="14.5">
      <c r="C6" s="92"/>
      <c r="D6" s="42"/>
      <c r="E6" s="42"/>
      <c r="F6" s="57"/>
      <c r="L6"/>
    </row>
    <row r="7" spans="1:17" ht="14.5">
      <c r="A7" s="4" t="s">
        <v>96</v>
      </c>
      <c r="B7" s="5">
        <v>520.32620889231396</v>
      </c>
      <c r="C7" s="92">
        <v>392.38671281672407</v>
      </c>
      <c r="D7" s="42">
        <v>450.21464115690196</v>
      </c>
      <c r="E7" s="42">
        <v>567.95046266378995</v>
      </c>
      <c r="F7" s="57">
        <v>586.25724617993671</v>
      </c>
      <c r="L7"/>
    </row>
    <row r="8" spans="1:17" ht="14.5">
      <c r="A8" s="4" t="s">
        <v>97</v>
      </c>
      <c r="B8" s="5">
        <v>70.486000000000004</v>
      </c>
      <c r="C8" s="92">
        <v>56.11811999999999</v>
      </c>
      <c r="D8" s="42">
        <v>24.123850000000004</v>
      </c>
      <c r="E8" s="42">
        <v>23.575293999999985</v>
      </c>
      <c r="F8" s="57">
        <v>28.216120999999998</v>
      </c>
      <c r="G8" s="17"/>
      <c r="H8" s="17"/>
      <c r="L8"/>
    </row>
    <row r="9" spans="1:17" ht="14.5">
      <c r="A9" s="4" t="s">
        <v>98</v>
      </c>
      <c r="B9" s="5">
        <v>16.42446956035862</v>
      </c>
      <c r="C9" s="92">
        <v>9.2883722797711101</v>
      </c>
      <c r="D9" s="42">
        <v>7.3374478845184221</v>
      </c>
      <c r="E9" s="42">
        <v>-0.88759470615089953</v>
      </c>
      <c r="F9" s="57">
        <v>6.7862549012625299</v>
      </c>
      <c r="L9"/>
    </row>
    <row r="10" spans="1:17" ht="14.5">
      <c r="A10" s="4" t="s">
        <v>99</v>
      </c>
      <c r="B10" s="5">
        <v>2.7620340000000052</v>
      </c>
      <c r="C10" s="92">
        <v>0.21091900000002362</v>
      </c>
      <c r="D10" s="42">
        <v>2.9863823129495684</v>
      </c>
      <c r="E10" s="42">
        <v>2.1278212327871247</v>
      </c>
      <c r="F10" s="57">
        <v>1.9043133614559418</v>
      </c>
      <c r="L10"/>
    </row>
    <row r="11" spans="1:17" s="27" customFormat="1" ht="14.5">
      <c r="A11" s="28" t="s">
        <v>7</v>
      </c>
      <c r="B11" s="29">
        <v>609.99871245267252</v>
      </c>
      <c r="C11" s="101">
        <v>458.00412409649527</v>
      </c>
      <c r="D11" s="43">
        <v>484.66232135436985</v>
      </c>
      <c r="E11" s="43">
        <v>592.76598319042637</v>
      </c>
      <c r="F11" s="56">
        <v>623.1639354426552</v>
      </c>
      <c r="G11" s="109"/>
      <c r="H11" s="109"/>
      <c r="J11" s="61"/>
    </row>
    <row r="12" spans="1:17" ht="14.5">
      <c r="A12" s="4" t="s">
        <v>100</v>
      </c>
      <c r="B12" s="5">
        <v>-131.30037233435087</v>
      </c>
      <c r="C12" s="92">
        <v>-91.78137558976141</v>
      </c>
      <c r="D12" s="42">
        <v>-106.97006730005893</v>
      </c>
      <c r="E12" s="42">
        <v>-146.16951539719122</v>
      </c>
      <c r="F12" s="57">
        <v>-155.52611386640086</v>
      </c>
      <c r="L12"/>
    </row>
    <row r="13" spans="1:17" ht="14.5">
      <c r="A13" s="4" t="s">
        <v>101</v>
      </c>
      <c r="B13" s="5">
        <v>-170.71176665194801</v>
      </c>
      <c r="C13" s="92">
        <v>-88.424421957679982</v>
      </c>
      <c r="D13" s="42">
        <v>-85.334063501766991</v>
      </c>
      <c r="E13" s="42">
        <v>-107.76346886074703</v>
      </c>
      <c r="F13" s="57">
        <v>-137.63461384593299</v>
      </c>
      <c r="G13" s="17"/>
      <c r="H13" s="17"/>
      <c r="L13"/>
    </row>
    <row r="14" spans="1:17" ht="14.5">
      <c r="A14" s="4" t="s">
        <v>102</v>
      </c>
      <c r="B14" s="5">
        <v>-93.034859572699176</v>
      </c>
      <c r="C14" s="92">
        <v>-68.987972102123692</v>
      </c>
      <c r="D14" s="42">
        <v>-85.548492227389687</v>
      </c>
      <c r="E14" s="42">
        <v>-97.768305037699179</v>
      </c>
      <c r="F14" s="57">
        <v>-106.12637081145874</v>
      </c>
      <c r="L14"/>
    </row>
    <row r="15" spans="1:17" ht="14.5">
      <c r="A15" s="4" t="s">
        <v>103</v>
      </c>
      <c r="B15" s="5">
        <v>-43.722014000000001</v>
      </c>
      <c r="C15" s="92">
        <v>-49.405569</v>
      </c>
      <c r="D15" s="42">
        <v>-45.067011000000022</v>
      </c>
      <c r="E15" s="42">
        <v>-46.997938999999974</v>
      </c>
      <c r="F15" s="57">
        <v>-46.690576999999998</v>
      </c>
      <c r="L15"/>
      <c r="M15" s="27"/>
      <c r="N15" s="27"/>
      <c r="O15" s="27"/>
      <c r="P15" s="27"/>
      <c r="Q15" s="27"/>
    </row>
    <row r="16" spans="1:17" ht="14.5">
      <c r="A16" s="4" t="s">
        <v>104</v>
      </c>
      <c r="B16" s="5">
        <v>-32.481922984616403</v>
      </c>
      <c r="C16" s="92">
        <v>-28.896399266605911</v>
      </c>
      <c r="D16" s="42">
        <v>-25.834327375652961</v>
      </c>
      <c r="E16" s="42">
        <v>-43.641954013199012</v>
      </c>
      <c r="F16" s="57">
        <v>-45.061406606496099</v>
      </c>
      <c r="L16" s="17"/>
      <c r="M16" s="27"/>
      <c r="N16" s="27"/>
      <c r="O16" s="27"/>
      <c r="P16" s="27"/>
      <c r="Q16" s="27"/>
    </row>
    <row r="17" spans="1:17" ht="14.5">
      <c r="A17" s="4" t="s">
        <v>105</v>
      </c>
      <c r="B17" s="5">
        <v>3.6554448557470601E-2</v>
      </c>
      <c r="C17" s="92">
        <v>-3.6554182345866403E-2</v>
      </c>
      <c r="D17" s="42">
        <v>4.986328067512519E-3</v>
      </c>
      <c r="E17" s="42">
        <v>-6.4268890038132326E-2</v>
      </c>
      <c r="F17" s="57">
        <v>-3.9359125645166398E-7</v>
      </c>
      <c r="L17"/>
      <c r="M17" s="27"/>
      <c r="N17" s="27"/>
      <c r="O17" s="27"/>
      <c r="P17" s="27"/>
      <c r="Q17" s="27"/>
    </row>
    <row r="18" spans="1:17" s="27" customFormat="1" ht="14.5">
      <c r="A18" s="25" t="s">
        <v>106</v>
      </c>
      <c r="B18" s="26">
        <v>-1.4084261318700197</v>
      </c>
      <c r="C18" s="92">
        <v>-63.822024902497027</v>
      </c>
      <c r="D18" s="42">
        <v>-1.384773426811293</v>
      </c>
      <c r="E18" s="42">
        <v>-1.8383609765228357</v>
      </c>
      <c r="F18" s="57">
        <v>-1.0448807909931703</v>
      </c>
    </row>
    <row r="19" spans="1:17" s="27" customFormat="1" ht="14.5">
      <c r="A19" s="25" t="s">
        <v>107</v>
      </c>
      <c r="B19" s="26">
        <v>-33.988950569494506</v>
      </c>
      <c r="C19" s="92">
        <v>-30.709253635048114</v>
      </c>
      <c r="D19" s="42">
        <v>-28.397459520494493</v>
      </c>
      <c r="E19" s="42">
        <v>-37.018662585662625</v>
      </c>
      <c r="F19" s="57">
        <v>-31.226411152664895</v>
      </c>
      <c r="G19" s="109"/>
    </row>
    <row r="20" spans="1:17" s="27" customFormat="1" ht="14.5">
      <c r="A20" s="28" t="s">
        <v>108</v>
      </c>
      <c r="B20" s="29">
        <v>-506.61175779642156</v>
      </c>
      <c r="C20" s="101">
        <v>-422.06357063606208</v>
      </c>
      <c r="D20" s="43">
        <v>-378.53120802410649</v>
      </c>
      <c r="E20" s="43">
        <v>-481.26247476105982</v>
      </c>
      <c r="F20" s="56">
        <v>-523.31037446753805</v>
      </c>
    </row>
    <row r="21" spans="1:17" ht="29">
      <c r="A21" s="9" t="s">
        <v>109</v>
      </c>
      <c r="B21" s="10">
        <v>103.38695465625096</v>
      </c>
      <c r="C21" s="101">
        <v>35.940553460433193</v>
      </c>
      <c r="D21" s="43">
        <v>106.13111333026336</v>
      </c>
      <c r="E21" s="43">
        <v>111.50350842936655</v>
      </c>
      <c r="F21" s="56">
        <v>99.853560975117148</v>
      </c>
      <c r="H21" s="58"/>
      <c r="L21"/>
    </row>
    <row r="22" spans="1:17" ht="14.5">
      <c r="A22" s="24" t="s">
        <v>10</v>
      </c>
      <c r="B22" s="5">
        <v>-60.621000000000002</v>
      </c>
      <c r="C22" s="92">
        <v>25.748000000000005</v>
      </c>
      <c r="D22" s="42">
        <v>-1.0960000000000036</v>
      </c>
      <c r="E22" s="42">
        <v>19.861000000000001</v>
      </c>
      <c r="F22" s="57">
        <v>-6.1529999999999996</v>
      </c>
      <c r="L22"/>
    </row>
    <row r="23" spans="1:17" ht="14.5">
      <c r="A23" s="4" t="s">
        <v>110</v>
      </c>
      <c r="B23" s="5">
        <v>-83.179939997801412</v>
      </c>
      <c r="C23" s="92">
        <v>-79.702230399511492</v>
      </c>
      <c r="D23" s="42">
        <v>-77.883112503912088</v>
      </c>
      <c r="E23" s="42">
        <v>-78.335436592942045</v>
      </c>
      <c r="F23" s="57">
        <v>-79.774582078510889</v>
      </c>
      <c r="L23"/>
    </row>
    <row r="24" spans="1:17" ht="14.5">
      <c r="A24" s="4" t="s">
        <v>111</v>
      </c>
      <c r="B24" s="5">
        <v>-0.23341691461641501</v>
      </c>
      <c r="C24" s="92">
        <v>-0.26567735396866998</v>
      </c>
      <c r="D24" s="42">
        <v>-0.39098935719098504</v>
      </c>
      <c r="E24" s="42">
        <v>-1.2800658031325998</v>
      </c>
      <c r="F24" s="57">
        <v>-0.77401315327728504</v>
      </c>
      <c r="L24"/>
    </row>
    <row r="25" spans="1:17" ht="14.5">
      <c r="A25" s="4" t="s">
        <v>12</v>
      </c>
      <c r="B25" s="5">
        <v>-17.899999999999999</v>
      </c>
      <c r="C25" s="92">
        <v>0</v>
      </c>
      <c r="D25" s="42">
        <v>0</v>
      </c>
      <c r="E25" s="42">
        <v>-0.11537500000000023</v>
      </c>
      <c r="F25" s="57">
        <v>0</v>
      </c>
      <c r="L25"/>
    </row>
    <row r="26" spans="1:17" ht="14.5">
      <c r="A26" s="9" t="s">
        <v>112</v>
      </c>
      <c r="B26" s="10">
        <v>-58.547402256166862</v>
      </c>
      <c r="C26" s="101">
        <v>-18.279354293046964</v>
      </c>
      <c r="D26" s="43">
        <v>26.761011469160287</v>
      </c>
      <c r="E26" s="43">
        <v>51.633631033291891</v>
      </c>
      <c r="F26" s="56">
        <v>13.151965743328969</v>
      </c>
      <c r="L26"/>
    </row>
    <row r="27" spans="1:17" ht="14.5">
      <c r="A27" s="4" t="s">
        <v>14</v>
      </c>
      <c r="B27" s="5">
        <v>0</v>
      </c>
      <c r="C27" s="92">
        <v>0</v>
      </c>
      <c r="D27" s="42">
        <v>0</v>
      </c>
      <c r="E27" s="42">
        <v>0</v>
      </c>
      <c r="F27" s="57">
        <v>0</v>
      </c>
      <c r="L27"/>
    </row>
    <row r="28" spans="1:17" ht="14.5">
      <c r="A28" s="4" t="s">
        <v>113</v>
      </c>
      <c r="B28" s="5">
        <v>-102.04805802767864</v>
      </c>
      <c r="C28" s="92">
        <v>-25.101470098922292</v>
      </c>
      <c r="D28" s="42">
        <v>-26.171661736830288</v>
      </c>
      <c r="E28" s="42">
        <v>-11.348642745728625</v>
      </c>
      <c r="F28" s="57">
        <v>-11.815230454049084</v>
      </c>
      <c r="L28"/>
    </row>
    <row r="29" spans="1:17" ht="14.5">
      <c r="A29" s="9" t="s">
        <v>18</v>
      </c>
      <c r="B29" s="10">
        <v>-160.59546028384551</v>
      </c>
      <c r="C29" s="101">
        <v>-43.380824391969242</v>
      </c>
      <c r="D29" s="43">
        <v>0.58934973232999255</v>
      </c>
      <c r="E29" s="43">
        <v>40.284988287563266</v>
      </c>
      <c r="F29" s="56">
        <v>1.3367352892798845</v>
      </c>
      <c r="L29"/>
    </row>
    <row r="30" spans="1:17" ht="14.5">
      <c r="A30" s="4" t="s">
        <v>114</v>
      </c>
      <c r="B30" s="5">
        <v>-1.5878504035950101</v>
      </c>
      <c r="C30" s="92">
        <v>-0.44644611033822978</v>
      </c>
      <c r="D30" s="42">
        <v>-1.0447072650837099</v>
      </c>
      <c r="E30" s="42">
        <v>-13.66691643809245</v>
      </c>
      <c r="F30" s="57">
        <v>-3.51459895950277</v>
      </c>
      <c r="L30"/>
    </row>
    <row r="31" spans="1:17" ht="14.5">
      <c r="A31" s="9" t="s">
        <v>20</v>
      </c>
      <c r="B31" s="10">
        <v>-162.18331068744052</v>
      </c>
      <c r="C31" s="101">
        <v>-43.827270502307471</v>
      </c>
      <c r="D31" s="43">
        <v>-0.45535753275370894</v>
      </c>
      <c r="E31" s="43">
        <v>26.618071849470795</v>
      </c>
      <c r="F31" s="56">
        <v>-2.1778636702228855</v>
      </c>
      <c r="L31"/>
    </row>
    <row r="32" spans="1:17" ht="14.5">
      <c r="A32" s="4"/>
      <c r="B32" s="5"/>
      <c r="C32" s="92"/>
      <c r="D32" s="42"/>
      <c r="E32" s="42"/>
      <c r="F32" s="57"/>
      <c r="L32"/>
    </row>
    <row r="33" spans="1:13" ht="14.5">
      <c r="A33" s="9" t="s">
        <v>25</v>
      </c>
      <c r="B33" s="29">
        <f>B21</f>
        <v>103.38695465625096</v>
      </c>
      <c r="C33" s="29">
        <v>98.272553460433187</v>
      </c>
      <c r="D33" s="29">
        <f t="shared" ref="D33:F33" si="0">D21</f>
        <v>106.13111333026336</v>
      </c>
      <c r="E33" s="29">
        <f t="shared" si="0"/>
        <v>111.50350842936655</v>
      </c>
      <c r="F33" s="56">
        <f t="shared" si="0"/>
        <v>99.853560975117148</v>
      </c>
      <c r="L33"/>
    </row>
    <row r="34" spans="1:13" ht="14">
      <c r="A34" s="64" t="s">
        <v>115</v>
      </c>
      <c r="C34" s="14"/>
      <c r="D34" s="50"/>
      <c r="E34" s="50"/>
      <c r="F34" s="14"/>
      <c r="L34"/>
    </row>
    <row r="35" spans="1:13" ht="14">
      <c r="B35" s="111"/>
      <c r="C35" s="111"/>
      <c r="D35" s="111"/>
      <c r="E35" s="111"/>
      <c r="F35" s="111"/>
      <c r="K35" s="14"/>
      <c r="L35" s="50"/>
      <c r="M35" s="14"/>
    </row>
    <row r="36" spans="1:13" ht="23.5">
      <c r="A36" s="3" t="s">
        <v>116</v>
      </c>
      <c r="C36" s="17"/>
      <c r="K36" s="14"/>
      <c r="L36" s="50"/>
      <c r="M36" s="14"/>
    </row>
    <row r="37" spans="1:13" ht="14">
      <c r="K37" s="14"/>
      <c r="L37" s="50"/>
      <c r="M37" s="14"/>
    </row>
    <row r="38" spans="1:13" ht="14.5">
      <c r="A38" s="7"/>
      <c r="B38" s="8" t="s">
        <v>2</v>
      </c>
      <c r="C38" s="8" t="s">
        <v>3</v>
      </c>
      <c r="D38" s="8" t="s">
        <v>4</v>
      </c>
      <c r="E38" s="40" t="s">
        <v>5</v>
      </c>
      <c r="F38" s="48" t="s">
        <v>6</v>
      </c>
      <c r="L38"/>
    </row>
    <row r="39" spans="1:13" ht="14.5">
      <c r="D39" s="92"/>
      <c r="E39" s="42"/>
      <c r="F39" s="57"/>
      <c r="L39"/>
    </row>
    <row r="40" spans="1:13" ht="14.5">
      <c r="A40" s="4" t="s">
        <v>117</v>
      </c>
      <c r="B40" s="5">
        <v>2200.0910917472834</v>
      </c>
      <c r="C40" s="5">
        <v>2055.1620952339163</v>
      </c>
      <c r="D40" s="92">
        <v>1926.1687341299046</v>
      </c>
      <c r="E40" s="42">
        <v>2251.4302904434198</v>
      </c>
      <c r="F40" s="57">
        <v>2408.6444227066022</v>
      </c>
      <c r="L40"/>
    </row>
    <row r="41" spans="1:13" ht="14.5">
      <c r="A41" s="4" t="s">
        <v>118</v>
      </c>
      <c r="B41" s="5">
        <v>2251.0300000000002</v>
      </c>
      <c r="C41" s="5">
        <v>1222.67</v>
      </c>
      <c r="D41" s="92">
        <v>2341.11</v>
      </c>
      <c r="E41" s="42">
        <v>2570.9</v>
      </c>
      <c r="F41" s="57">
        <v>2032.19</v>
      </c>
      <c r="L41"/>
    </row>
    <row r="42" spans="1:13" ht="14.5">
      <c r="A42" s="4" t="s">
        <v>119</v>
      </c>
      <c r="B42" s="5">
        <v>2522.6895092940322</v>
      </c>
      <c r="C42" s="5">
        <v>2040.3618265171046</v>
      </c>
      <c r="D42" s="92">
        <v>2522.8001129856102</v>
      </c>
      <c r="E42" s="42">
        <v>2990.7079995603558</v>
      </c>
      <c r="F42" s="57">
        <v>3005.8173741216656</v>
      </c>
      <c r="L42"/>
    </row>
    <row r="43" spans="1:13" ht="14.5">
      <c r="A43" s="4" t="s">
        <v>120</v>
      </c>
      <c r="B43" s="5">
        <v>1078.412209959029</v>
      </c>
      <c r="C43" s="5">
        <v>695.54407653665453</v>
      </c>
      <c r="D43" s="92">
        <v>955.67299676513596</v>
      </c>
      <c r="E43" s="42">
        <v>1178.7006698532095</v>
      </c>
      <c r="F43" s="57">
        <v>1143.1176527786251</v>
      </c>
      <c r="H43" s="63"/>
      <c r="L43"/>
    </row>
    <row r="44" spans="1:13" ht="14.5">
      <c r="A44" s="4" t="s">
        <v>121</v>
      </c>
      <c r="B44" s="5">
        <v>2196.5306357736567</v>
      </c>
      <c r="C44" s="5">
        <v>1189.1868289287072</v>
      </c>
      <c r="D44" s="92">
        <v>2148.6473718706939</v>
      </c>
      <c r="E44" s="42">
        <v>2730.1200895054317</v>
      </c>
      <c r="F44" s="57">
        <v>2414.7810485068844</v>
      </c>
      <c r="L44"/>
    </row>
    <row r="45" spans="1:13" ht="14.5">
      <c r="A45" s="4" t="s">
        <v>122</v>
      </c>
      <c r="B45" s="5">
        <v>781.15</v>
      </c>
      <c r="C45" s="5">
        <v>509.72</v>
      </c>
      <c r="D45" s="92">
        <v>308.75</v>
      </c>
      <c r="E45" s="42">
        <v>838.88</v>
      </c>
      <c r="F45" s="57">
        <v>1021.58</v>
      </c>
      <c r="L45"/>
    </row>
    <row r="46" spans="1:13" ht="14.5">
      <c r="A46" s="4" t="s">
        <v>123</v>
      </c>
      <c r="B46" s="5">
        <v>1618.0991898070847</v>
      </c>
      <c r="C46" s="5">
        <v>1335.9411959704137</v>
      </c>
      <c r="D46" s="92">
        <v>1726.1793188939068</v>
      </c>
      <c r="E46" s="42">
        <v>2301.7910000000002</v>
      </c>
      <c r="F46" s="57">
        <v>2442.6881851177195</v>
      </c>
      <c r="L46"/>
    </row>
    <row r="47" spans="1:13" ht="14.5">
      <c r="A47" s="9" t="s">
        <v>124</v>
      </c>
      <c r="B47" s="10">
        <v>12648.002636581086</v>
      </c>
      <c r="C47" s="10">
        <v>9048.5860231867955</v>
      </c>
      <c r="D47" s="101">
        <v>11929.328534645252</v>
      </c>
      <c r="E47" s="43">
        <v>14862.530049362416</v>
      </c>
      <c r="F47" s="56">
        <v>14468.818683231497</v>
      </c>
      <c r="J47" s="61"/>
      <c r="L47"/>
    </row>
    <row r="48" spans="1:13" ht="14.5">
      <c r="A48" s="4"/>
      <c r="B48" s="5"/>
      <c r="C48" s="5"/>
      <c r="D48" s="92"/>
      <c r="E48" s="42"/>
      <c r="F48" s="57"/>
      <c r="L48"/>
    </row>
    <row r="49" spans="1:12" ht="14.5">
      <c r="A49" s="9" t="s">
        <v>125</v>
      </c>
      <c r="B49" s="12">
        <v>0.30025467187160254</v>
      </c>
      <c r="C49" s="12">
        <v>0.37430912313148795</v>
      </c>
      <c r="D49" s="12">
        <v>0.26989544459647297</v>
      </c>
      <c r="E49" s="102">
        <v>0.26077443564050579</v>
      </c>
      <c r="F49" s="103">
        <v>0.28285755632555282</v>
      </c>
      <c r="L49"/>
    </row>
    <row r="50" spans="1:12" ht="14.5">
      <c r="A50" s="4"/>
      <c r="B50" s="5"/>
      <c r="C50" s="5"/>
      <c r="D50" s="92"/>
      <c r="E50" s="42"/>
      <c r="F50" s="57"/>
      <c r="L50"/>
    </row>
    <row r="51" spans="1:12" ht="14.5">
      <c r="A51" s="82" t="s">
        <v>126</v>
      </c>
      <c r="B51" s="83">
        <v>72</v>
      </c>
      <c r="C51" s="83">
        <v>71</v>
      </c>
      <c r="D51" s="84">
        <v>71</v>
      </c>
      <c r="E51" s="85">
        <v>72</v>
      </c>
      <c r="F51" s="86">
        <v>72</v>
      </c>
      <c r="L51"/>
    </row>
    <row r="52" spans="1:12" ht="14.5">
      <c r="A52" s="82" t="s">
        <v>127</v>
      </c>
      <c r="B52" s="83">
        <v>39</v>
      </c>
      <c r="C52" s="83">
        <v>36</v>
      </c>
      <c r="D52" s="84">
        <v>36</v>
      </c>
      <c r="E52" s="85">
        <v>36</v>
      </c>
      <c r="F52" s="86">
        <v>36</v>
      </c>
      <c r="L52"/>
    </row>
    <row r="53" spans="1:12" ht="14.5">
      <c r="A53" s="82" t="s">
        <v>128</v>
      </c>
      <c r="B53" s="83">
        <v>1</v>
      </c>
      <c r="C53" s="83">
        <v>-1</v>
      </c>
      <c r="D53" s="84">
        <v>5</v>
      </c>
      <c r="E53" s="85">
        <v>18</v>
      </c>
      <c r="F53" s="86">
        <v>10</v>
      </c>
      <c r="L53"/>
    </row>
    <row r="54" spans="1:12" ht="14.5">
      <c r="A54" s="87" t="s">
        <v>129</v>
      </c>
      <c r="B54" s="88">
        <v>112</v>
      </c>
      <c r="C54" s="88">
        <v>106</v>
      </c>
      <c r="D54" s="89">
        <v>112</v>
      </c>
      <c r="E54" s="90">
        <v>126</v>
      </c>
      <c r="F54" s="91">
        <v>118</v>
      </c>
      <c r="L54"/>
    </row>
    <row r="55" spans="1:12" ht="14.5">
      <c r="A55" s="4"/>
      <c r="B55" s="79"/>
      <c r="C55" s="79"/>
      <c r="D55" s="80"/>
      <c r="E55" s="81"/>
      <c r="F55" s="57"/>
      <c r="L55"/>
    </row>
    <row r="56" spans="1:12" ht="14.5">
      <c r="A56" s="28" t="s">
        <v>130</v>
      </c>
      <c r="B56" s="88">
        <v>773.5</v>
      </c>
      <c r="C56" s="88">
        <v>746.3</v>
      </c>
      <c r="D56" s="89">
        <v>746.3</v>
      </c>
      <c r="E56" s="89">
        <v>754.3</v>
      </c>
      <c r="F56" s="56">
        <v>754.3</v>
      </c>
      <c r="L56"/>
    </row>
    <row r="57" spans="1:12" ht="14.5">
      <c r="A57" s="4"/>
      <c r="B57" s="5"/>
      <c r="C57" s="5"/>
      <c r="D57" s="92"/>
      <c r="E57" s="42"/>
      <c r="F57" s="57"/>
      <c r="L57"/>
    </row>
    <row r="58" spans="1:12" ht="14.5">
      <c r="A58" s="9" t="s">
        <v>131</v>
      </c>
      <c r="B58" s="15">
        <v>41.139002247469861</v>
      </c>
      <c r="C58" s="15">
        <v>43.364423105581587</v>
      </c>
      <c r="D58" s="104">
        <v>37.740149401484331</v>
      </c>
      <c r="E58" s="105">
        <v>38.213578763338099</v>
      </c>
      <c r="F58" s="106">
        <v>40.518667004886453</v>
      </c>
      <c r="L58"/>
    </row>
    <row r="59" spans="1:12" ht="14.5">
      <c r="A59" s="9" t="s">
        <v>132</v>
      </c>
      <c r="B59" s="10">
        <v>6204</v>
      </c>
      <c r="C59" s="10">
        <v>6016</v>
      </c>
      <c r="D59" s="101">
        <v>6506</v>
      </c>
      <c r="E59" s="43">
        <v>6942</v>
      </c>
      <c r="F59" s="56">
        <v>6838</v>
      </c>
      <c r="L59"/>
    </row>
    <row r="60" spans="1:12" ht="14.5">
      <c r="A60" s="9" t="s">
        <v>133</v>
      </c>
      <c r="B60" s="10">
        <v>20.13069051000242</v>
      </c>
      <c r="C60" s="10">
        <v>15.944520144637545</v>
      </c>
      <c r="D60" s="101">
        <v>21.244002463122651</v>
      </c>
      <c r="E60" s="43">
        <v>23.11112403256622</v>
      </c>
      <c r="F60" s="56">
        <v>21.690431503000323</v>
      </c>
      <c r="L60"/>
    </row>
    <row r="61" spans="1:12" ht="14.5">
      <c r="A61" s="4"/>
      <c r="B61" s="5"/>
      <c r="C61" s="5"/>
      <c r="D61" s="92"/>
      <c r="E61" s="42"/>
      <c r="F61" s="57"/>
      <c r="L61"/>
    </row>
    <row r="62" spans="1:12" ht="14.5">
      <c r="A62" s="9" t="s">
        <v>325</v>
      </c>
      <c r="B62" s="10">
        <v>561.38891813102578</v>
      </c>
      <c r="C62" s="10">
        <v>367.79222822207078</v>
      </c>
      <c r="D62" s="101">
        <v>292.64510861331945</v>
      </c>
      <c r="E62" s="43">
        <v>313.62755726347706</v>
      </c>
      <c r="F62" s="56">
        <v>396.090186776275</v>
      </c>
      <c r="L62"/>
    </row>
    <row r="63" spans="1:12" ht="14.5">
      <c r="A63" s="9" t="s">
        <v>326</v>
      </c>
      <c r="B63" s="10">
        <v>304088.23747408675</v>
      </c>
      <c r="C63" s="10">
        <v>240419.49549920845</v>
      </c>
      <c r="D63" s="10">
        <v>291595.72803426348</v>
      </c>
      <c r="E63" s="43">
        <v>343603.31662506121</v>
      </c>
      <c r="F63" s="56">
        <v>347483.01887033024</v>
      </c>
      <c r="L63"/>
    </row>
    <row r="64" spans="1:12">
      <c r="E64" s="27"/>
      <c r="L64"/>
    </row>
    <row r="65" spans="1:12" ht="14.5">
      <c r="A65" s="4" t="s">
        <v>134</v>
      </c>
      <c r="B65" s="5">
        <v>9654.75</v>
      </c>
      <c r="C65" s="5">
        <v>8497.5300000000007</v>
      </c>
      <c r="D65" s="92">
        <v>9183.82</v>
      </c>
      <c r="E65" s="42">
        <v>10297.469999999999</v>
      </c>
      <c r="F65" s="57">
        <v>9872.619999999999</v>
      </c>
      <c r="L65"/>
    </row>
    <row r="66" spans="1:12" ht="14.5">
      <c r="A66" s="4"/>
      <c r="B66" s="5"/>
      <c r="C66" s="5"/>
      <c r="D66" s="5"/>
      <c r="E66" s="5"/>
      <c r="F66" s="5"/>
      <c r="G66" s="5"/>
      <c r="H66" s="5"/>
      <c r="I66" s="5"/>
      <c r="J66" s="5"/>
      <c r="K66" s="92"/>
    </row>
    <row r="67" spans="1:12">
      <c r="F67" s="110"/>
    </row>
    <row r="68" spans="1:12">
      <c r="A68" t="s">
        <v>135</v>
      </c>
    </row>
    <row r="69" spans="1:12">
      <c r="A69" t="s">
        <v>327</v>
      </c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0BF2-F06E-44D3-B558-29FF22E1FFB1}">
  <sheetPr codeName="Sheet3"/>
  <dimension ref="A1:H55"/>
  <sheetViews>
    <sheetView showGridLines="0" zoomScale="80" zoomScaleNormal="80" zoomScaleSheetLayoutView="70" workbookViewId="0"/>
  </sheetViews>
  <sheetFormatPr defaultRowHeight="12.5"/>
  <cols>
    <col min="1" max="1" width="57.54296875" customWidth="1"/>
    <col min="4" max="4" width="9.1796875" style="27"/>
  </cols>
  <sheetData>
    <row r="1" spans="1:7" ht="43.5" customHeight="1"/>
    <row r="3" spans="1:7" ht="23.5">
      <c r="A3" s="3" t="s">
        <v>136</v>
      </c>
    </row>
    <row r="5" spans="1:7" ht="14.5">
      <c r="A5" s="7" t="s">
        <v>1</v>
      </c>
      <c r="B5" s="8" t="s">
        <v>2</v>
      </c>
      <c r="C5" s="8" t="s">
        <v>3</v>
      </c>
      <c r="D5" s="40" t="s">
        <v>4</v>
      </c>
      <c r="E5" s="40" t="s">
        <v>5</v>
      </c>
      <c r="F5" s="48" t="s">
        <v>6</v>
      </c>
    </row>
    <row r="6" spans="1:7" ht="14.5">
      <c r="C6" s="92"/>
      <c r="D6" s="42"/>
      <c r="E6" s="42"/>
      <c r="F6" s="57"/>
    </row>
    <row r="7" spans="1:7" ht="14.5">
      <c r="A7" s="4" t="s">
        <v>96</v>
      </c>
      <c r="B7" s="5">
        <v>0</v>
      </c>
      <c r="C7" s="92">
        <v>0</v>
      </c>
      <c r="D7" s="42">
        <v>0</v>
      </c>
      <c r="E7" s="42">
        <v>0</v>
      </c>
      <c r="F7" s="57">
        <v>0</v>
      </c>
    </row>
    <row r="8" spans="1:7" ht="14.5">
      <c r="A8" s="4" t="s">
        <v>97</v>
      </c>
      <c r="B8" s="5">
        <v>0</v>
      </c>
      <c r="C8" s="92">
        <v>0</v>
      </c>
      <c r="D8" s="42">
        <v>0</v>
      </c>
      <c r="E8" s="42">
        <v>0</v>
      </c>
      <c r="F8" s="57">
        <v>0</v>
      </c>
    </row>
    <row r="9" spans="1:7" ht="14.5">
      <c r="A9" s="4" t="s">
        <v>98</v>
      </c>
      <c r="B9" s="5">
        <v>179.07148126442786</v>
      </c>
      <c r="C9" s="92">
        <v>108.91956759359653</v>
      </c>
      <c r="D9" s="42">
        <v>152.90432723091914</v>
      </c>
      <c r="E9" s="42">
        <v>178.87027881840129</v>
      </c>
      <c r="F9" s="57">
        <v>177.25423344527215</v>
      </c>
    </row>
    <row r="10" spans="1:7" ht="14.5">
      <c r="A10" s="4" t="s">
        <v>99</v>
      </c>
      <c r="B10" s="5">
        <v>22.137360783722013</v>
      </c>
      <c r="C10" s="92">
        <v>15.060420192594581</v>
      </c>
      <c r="D10" s="42">
        <v>20.79900304300444</v>
      </c>
      <c r="E10" s="42">
        <v>26.571403898246096</v>
      </c>
      <c r="F10" s="57">
        <v>25.428517995487194</v>
      </c>
    </row>
    <row r="11" spans="1:7" s="27" customFormat="1" ht="14.5">
      <c r="A11" s="28" t="s">
        <v>7</v>
      </c>
      <c r="B11" s="29">
        <v>201.20884204814988</v>
      </c>
      <c r="C11" s="101">
        <v>123.97998778619112</v>
      </c>
      <c r="D11" s="43">
        <v>173.70333027392354</v>
      </c>
      <c r="E11" s="43">
        <v>205.44168271664739</v>
      </c>
      <c r="F11" s="56">
        <v>202.68275144075935</v>
      </c>
      <c r="G11" s="61"/>
    </row>
    <row r="12" spans="1:7" ht="14.5">
      <c r="A12" s="4" t="s">
        <v>100</v>
      </c>
      <c r="B12" s="5">
        <v>-0.79293899216443364</v>
      </c>
      <c r="C12" s="92">
        <v>0.79263216249238211</v>
      </c>
      <c r="D12" s="42">
        <v>-1.1015242781275461E-2</v>
      </c>
      <c r="E12" s="42">
        <v>1.0896550700168588E-3</v>
      </c>
      <c r="F12" s="57">
        <v>-1.07870314571532E-2</v>
      </c>
    </row>
    <row r="13" spans="1:7" ht="14.5">
      <c r="A13" s="4" t="s">
        <v>101</v>
      </c>
      <c r="B13" s="5">
        <v>0</v>
      </c>
      <c r="C13" s="92">
        <v>0</v>
      </c>
      <c r="D13" s="42">
        <v>0</v>
      </c>
      <c r="E13" s="42">
        <v>0</v>
      </c>
      <c r="F13" s="57">
        <v>0</v>
      </c>
    </row>
    <row r="14" spans="1:7" ht="14.5">
      <c r="A14" s="4" t="s">
        <v>102</v>
      </c>
      <c r="B14" s="5">
        <v>2.01821066549089E-4</v>
      </c>
      <c r="C14" s="92">
        <v>-2.01821066549089E-4</v>
      </c>
      <c r="D14" s="42">
        <v>0</v>
      </c>
      <c r="E14" s="42">
        <v>0</v>
      </c>
      <c r="F14" s="57">
        <v>0</v>
      </c>
    </row>
    <row r="15" spans="1:7" ht="14.5">
      <c r="A15" s="4" t="s">
        <v>103</v>
      </c>
      <c r="B15" s="5">
        <v>0</v>
      </c>
      <c r="C15" s="92">
        <v>0</v>
      </c>
      <c r="D15" s="42">
        <v>0</v>
      </c>
      <c r="E15" s="42">
        <v>0</v>
      </c>
      <c r="F15" s="57">
        <v>0</v>
      </c>
    </row>
    <row r="16" spans="1:7" ht="14.5">
      <c r="A16" s="4" t="s">
        <v>104</v>
      </c>
      <c r="B16" s="5">
        <v>6.9211668556680896E-3</v>
      </c>
      <c r="C16" s="92">
        <v>-6.9211668556680896E-3</v>
      </c>
      <c r="D16" s="42">
        <v>0</v>
      </c>
      <c r="E16" s="42">
        <v>0</v>
      </c>
      <c r="F16" s="57">
        <v>0</v>
      </c>
    </row>
    <row r="17" spans="1:8" ht="14.5">
      <c r="A17" s="4" t="s">
        <v>105</v>
      </c>
      <c r="B17" s="5">
        <v>-61.7046280322797</v>
      </c>
      <c r="C17" s="92">
        <v>-44.2073071082783</v>
      </c>
      <c r="D17" s="42">
        <v>-51.697896128193008</v>
      </c>
      <c r="E17" s="42">
        <v>-61.27403647172298</v>
      </c>
      <c r="F17" s="57">
        <v>-63.928671502620702</v>
      </c>
    </row>
    <row r="18" spans="1:8" s="27" customFormat="1" ht="14.5">
      <c r="A18" s="25" t="s">
        <v>106</v>
      </c>
      <c r="B18" s="26">
        <v>-87.1900178390447</v>
      </c>
      <c r="C18" s="92">
        <v>-51.570978219337334</v>
      </c>
      <c r="D18" s="42">
        <v>-62.453646421363402</v>
      </c>
      <c r="E18" s="42">
        <v>-82.329902050449419</v>
      </c>
      <c r="F18" s="57">
        <v>-79.441583603527434</v>
      </c>
    </row>
    <row r="19" spans="1:8" s="27" customFormat="1" ht="14.5">
      <c r="A19" s="25" t="s">
        <v>107</v>
      </c>
      <c r="B19" s="26">
        <v>-31.434061035694423</v>
      </c>
      <c r="C19" s="92">
        <v>-27.057561224837531</v>
      </c>
      <c r="D19" s="42">
        <v>-31.855442623375339</v>
      </c>
      <c r="E19" s="42">
        <v>-33.606916294176912</v>
      </c>
      <c r="F19" s="57">
        <v>-30.622558404666709</v>
      </c>
    </row>
    <row r="20" spans="1:8" s="27" customFormat="1" ht="14.5">
      <c r="A20" s="28" t="s">
        <v>108</v>
      </c>
      <c r="B20" s="29">
        <v>-181.11452291126102</v>
      </c>
      <c r="C20" s="101">
        <v>-122.05033737788301</v>
      </c>
      <c r="D20" s="43">
        <v>-146.01800041571306</v>
      </c>
      <c r="E20" s="43">
        <v>-177.20976516127922</v>
      </c>
      <c r="F20" s="56">
        <v>-174.00360054227198</v>
      </c>
    </row>
    <row r="21" spans="1:8" ht="29">
      <c r="A21" s="9" t="s">
        <v>109</v>
      </c>
      <c r="B21" s="10">
        <v>20.094319136888856</v>
      </c>
      <c r="C21" s="101">
        <v>1.9296504083081061</v>
      </c>
      <c r="D21" s="43">
        <v>27.68532985821048</v>
      </c>
      <c r="E21" s="43">
        <v>28.23191755536817</v>
      </c>
      <c r="F21" s="56">
        <v>28.679150898487364</v>
      </c>
      <c r="H21" s="62"/>
    </row>
    <row r="22" spans="1:8" ht="14.5">
      <c r="A22" s="24" t="s">
        <v>10</v>
      </c>
      <c r="B22" s="5">
        <v>0</v>
      </c>
      <c r="C22" s="92">
        <v>0</v>
      </c>
      <c r="D22" s="42">
        <v>0</v>
      </c>
      <c r="E22" s="42">
        <v>0</v>
      </c>
      <c r="F22" s="57">
        <v>0</v>
      </c>
    </row>
    <row r="23" spans="1:8" ht="14.5">
      <c r="A23" s="4" t="s">
        <v>110</v>
      </c>
      <c r="B23" s="5">
        <v>-13.671914282865709</v>
      </c>
      <c r="C23" s="92">
        <v>-15.906147009442064</v>
      </c>
      <c r="D23" s="42">
        <v>-15.423271850888121</v>
      </c>
      <c r="E23" s="42">
        <v>-15.583319816525211</v>
      </c>
      <c r="F23" s="57">
        <v>-16.531987897465889</v>
      </c>
    </row>
    <row r="24" spans="1:8" ht="14.5">
      <c r="A24" s="4" t="s">
        <v>111</v>
      </c>
      <c r="B24" s="5">
        <v>-9.5659694028032014</v>
      </c>
      <c r="C24" s="92">
        <v>-9.5595277710139008</v>
      </c>
      <c r="D24" s="42">
        <v>-9.5930330141619997</v>
      </c>
      <c r="E24" s="42">
        <v>-9.6227195129542942</v>
      </c>
      <c r="F24" s="57">
        <v>-8.5673111980370393</v>
      </c>
    </row>
    <row r="25" spans="1:8" ht="14.5">
      <c r="A25" s="4" t="s">
        <v>12</v>
      </c>
      <c r="B25" s="5">
        <v>-40</v>
      </c>
      <c r="C25" s="92">
        <v>0</v>
      </c>
      <c r="D25" s="42">
        <v>0</v>
      </c>
      <c r="E25" s="42">
        <v>-8.3798208051213408E-2</v>
      </c>
      <c r="F25" s="57">
        <v>-1.1851428400936363E-3</v>
      </c>
    </row>
    <row r="26" spans="1:8" ht="14.5">
      <c r="A26" s="9" t="s">
        <v>112</v>
      </c>
      <c r="B26" s="10">
        <v>-43.143564548780056</v>
      </c>
      <c r="C26" s="101">
        <v>-23.536024372147857</v>
      </c>
      <c r="D26" s="43">
        <v>2.6690249931603631</v>
      </c>
      <c r="E26" s="43">
        <v>2.9420800178374478</v>
      </c>
      <c r="F26" s="56">
        <v>3.5786666601443424</v>
      </c>
    </row>
    <row r="27" spans="1:8" ht="14.5">
      <c r="A27" s="4" t="s">
        <v>14</v>
      </c>
      <c r="B27" s="5">
        <v>0.12774071608622301</v>
      </c>
      <c r="C27" s="92">
        <v>0.13500517573326098</v>
      </c>
      <c r="D27" s="42">
        <v>0.23644261168064701</v>
      </c>
      <c r="E27" s="42">
        <v>0.43995013679728501</v>
      </c>
      <c r="F27" s="57">
        <v>0.34392238159055</v>
      </c>
    </row>
    <row r="28" spans="1:8" ht="14.5">
      <c r="A28" s="4" t="s">
        <v>113</v>
      </c>
      <c r="B28" s="5">
        <v>-33.877045952426514</v>
      </c>
      <c r="C28" s="92">
        <v>-4.0409061145328806</v>
      </c>
      <c r="D28" s="42">
        <v>-6.3783742433884001</v>
      </c>
      <c r="E28" s="42">
        <v>1.5825585933036805</v>
      </c>
      <c r="F28" s="57">
        <v>-0.70597045329235875</v>
      </c>
    </row>
    <row r="29" spans="1:8" ht="14.5">
      <c r="A29" s="9" t="s">
        <v>18</v>
      </c>
      <c r="B29" s="10">
        <v>-76.892869785120354</v>
      </c>
      <c r="C29" s="101">
        <v>-27.441925310947482</v>
      </c>
      <c r="D29" s="43">
        <v>-3.4729066385473857</v>
      </c>
      <c r="E29" s="43">
        <v>4.9645887479384214</v>
      </c>
      <c r="F29" s="56">
        <v>3.2166185884425333</v>
      </c>
    </row>
    <row r="30" spans="1:8" ht="14.5">
      <c r="A30" s="4" t="s">
        <v>114</v>
      </c>
      <c r="B30" s="5">
        <v>2.3560263105503201</v>
      </c>
      <c r="C30" s="92">
        <v>4.7704534234922207</v>
      </c>
      <c r="D30" s="42">
        <v>0.9180546865647301</v>
      </c>
      <c r="E30" s="42">
        <v>8.1309843061339286</v>
      </c>
      <c r="F30" s="57">
        <v>0.79853091017501099</v>
      </c>
    </row>
    <row r="31" spans="1:8" ht="14.5">
      <c r="A31" s="9" t="s">
        <v>20</v>
      </c>
      <c r="B31" s="10">
        <v>-74.536843474570034</v>
      </c>
      <c r="C31" s="101">
        <v>-22.671471887455269</v>
      </c>
      <c r="D31" s="43">
        <v>-2.5548519519826414</v>
      </c>
      <c r="E31" s="43">
        <v>13.095573054072347</v>
      </c>
      <c r="F31" s="56">
        <v>4.0151494986175447</v>
      </c>
    </row>
    <row r="32" spans="1:8" ht="14.5">
      <c r="A32" s="4"/>
      <c r="B32" s="5"/>
      <c r="C32" s="92"/>
      <c r="D32" s="42"/>
      <c r="E32" s="42"/>
      <c r="F32" s="57"/>
    </row>
    <row r="33" spans="1:8" ht="14.5">
      <c r="A33" s="9" t="s">
        <v>25</v>
      </c>
      <c r="B33" s="29">
        <f>B21</f>
        <v>20.094319136888856</v>
      </c>
      <c r="C33" s="29">
        <v>1.9296504083081061</v>
      </c>
      <c r="D33" s="29">
        <f t="shared" ref="D33:F33" si="0">D21</f>
        <v>27.68532985821048</v>
      </c>
      <c r="E33" s="29">
        <f t="shared" si="0"/>
        <v>28.23191755536817</v>
      </c>
      <c r="F33" s="56">
        <f t="shared" si="0"/>
        <v>28.679150898487364</v>
      </c>
      <c r="H33" s="62"/>
    </row>
    <row r="34" spans="1:8" ht="14">
      <c r="A34" s="64" t="s">
        <v>115</v>
      </c>
      <c r="C34" s="14"/>
      <c r="D34" s="50"/>
      <c r="E34" s="50"/>
      <c r="F34" s="14"/>
    </row>
    <row r="35" spans="1:8">
      <c r="B35" s="110"/>
      <c r="C35" s="110"/>
      <c r="D35" s="110"/>
      <c r="E35" s="110"/>
      <c r="F35" s="110"/>
    </row>
    <row r="36" spans="1:8" ht="23.5">
      <c r="A36" s="3" t="s">
        <v>137</v>
      </c>
      <c r="C36" s="14"/>
      <c r="D36" s="50"/>
      <c r="E36" s="14"/>
    </row>
    <row r="37" spans="1:8" ht="14">
      <c r="C37" s="14"/>
      <c r="D37" s="50"/>
      <c r="E37" s="14"/>
    </row>
    <row r="38" spans="1:8" ht="14.5">
      <c r="A38" s="7" t="s">
        <v>1</v>
      </c>
      <c r="B38" s="8" t="s">
        <v>2</v>
      </c>
      <c r="C38" s="8" t="s">
        <v>3</v>
      </c>
      <c r="D38" s="40" t="s">
        <v>4</v>
      </c>
      <c r="E38" s="40" t="s">
        <v>5</v>
      </c>
      <c r="F38" s="48" t="s">
        <v>6</v>
      </c>
    </row>
    <row r="39" spans="1:8" ht="14.5">
      <c r="C39" s="92"/>
      <c r="D39" s="42"/>
      <c r="E39" s="42"/>
      <c r="F39" s="57"/>
    </row>
    <row r="40" spans="1:8" ht="14.5">
      <c r="A40" s="4" t="s">
        <v>138</v>
      </c>
      <c r="B40" s="5">
        <v>101.92581692840801</v>
      </c>
      <c r="C40" s="84">
        <v>46.749000000000002</v>
      </c>
      <c r="D40" s="85">
        <v>81.650924201179777</v>
      </c>
      <c r="E40" s="42">
        <v>102.03999999999999</v>
      </c>
      <c r="F40" s="57">
        <v>94.78423837467264</v>
      </c>
    </row>
    <row r="41" spans="1:8" ht="14.5">
      <c r="A41" s="4" t="s">
        <v>139</v>
      </c>
      <c r="B41" s="5">
        <v>30.4240940200045</v>
      </c>
      <c r="C41" s="84">
        <v>24.643999999999998</v>
      </c>
      <c r="D41" s="85">
        <v>25.351283319931742</v>
      </c>
      <c r="E41" s="42">
        <v>25.422999999999998</v>
      </c>
      <c r="F41" s="57">
        <v>27.240987001462738</v>
      </c>
    </row>
    <row r="42" spans="1:8" ht="14.5">
      <c r="A42" s="4" t="s">
        <v>140</v>
      </c>
      <c r="B42" s="5">
        <v>37.664570988824899</v>
      </c>
      <c r="C42" s="84">
        <v>28.84</v>
      </c>
      <c r="D42" s="85">
        <v>34.108020222938954</v>
      </c>
      <c r="E42" s="42">
        <v>37.72</v>
      </c>
      <c r="F42" s="57">
        <v>43.282229388723962</v>
      </c>
    </row>
    <row r="43" spans="1:8" ht="14.5">
      <c r="A43" s="4" t="s">
        <v>141</v>
      </c>
      <c r="B43" s="5">
        <v>38.810779971668502</v>
      </c>
      <c r="C43" s="84">
        <v>27.611999999999998</v>
      </c>
      <c r="D43" s="85">
        <v>38.97911494141853</v>
      </c>
      <c r="E43" s="42">
        <v>47.594000000000001</v>
      </c>
      <c r="F43" s="57">
        <v>44.544244740530509</v>
      </c>
    </row>
    <row r="44" spans="1:8" ht="14.5">
      <c r="A44" s="4" t="s">
        <v>142</v>
      </c>
      <c r="B44" s="5">
        <v>0</v>
      </c>
      <c r="C44" s="84">
        <v>0</v>
      </c>
      <c r="D44" s="85">
        <v>0</v>
      </c>
      <c r="E44" s="85">
        <v>0</v>
      </c>
      <c r="F44" s="57">
        <v>0</v>
      </c>
    </row>
    <row r="45" spans="1:8" ht="14.5">
      <c r="A45" s="4" t="s">
        <v>143</v>
      </c>
      <c r="B45" s="5">
        <v>-7.6198112225894166</v>
      </c>
      <c r="C45" s="84">
        <v>-3.8610000000000002</v>
      </c>
      <c r="D45" s="85">
        <v>-6.3860000000000001</v>
      </c>
      <c r="E45" s="42">
        <v>-7.3348372859991509</v>
      </c>
      <c r="F45" s="57">
        <v>-7.1689480646305093</v>
      </c>
    </row>
    <row r="46" spans="1:8" ht="14.5">
      <c r="A46" s="9" t="s">
        <v>144</v>
      </c>
      <c r="B46" s="10">
        <v>201.20545068631645</v>
      </c>
      <c r="C46" s="89">
        <v>123.98399999999999</v>
      </c>
      <c r="D46" s="90">
        <v>173.70334268546898</v>
      </c>
      <c r="E46" s="43">
        <v>205.44168271664748</v>
      </c>
      <c r="F46" s="56">
        <v>202.68275144075932</v>
      </c>
    </row>
    <row r="47" spans="1:8" ht="14.5">
      <c r="A47" s="4"/>
      <c r="B47" s="5"/>
      <c r="C47" s="92"/>
      <c r="D47" s="42"/>
      <c r="E47" s="42"/>
      <c r="F47" s="57"/>
    </row>
    <row r="48" spans="1:8" ht="14.5">
      <c r="A48" s="4" t="s">
        <v>138</v>
      </c>
      <c r="B48" s="5">
        <v>9.5744290201069884</v>
      </c>
      <c r="C48" s="92">
        <v>-5.2471350107617907</v>
      </c>
      <c r="D48" s="42">
        <v>9.8314469401440299</v>
      </c>
      <c r="E48" s="42">
        <v>12.61</v>
      </c>
      <c r="F48" s="57">
        <v>11.969158830299982</v>
      </c>
    </row>
    <row r="49" spans="1:6" ht="14.5">
      <c r="A49" s="4" t="s">
        <v>139</v>
      </c>
      <c r="B49" s="5">
        <v>3.4139879914587543</v>
      </c>
      <c r="C49" s="92">
        <v>3.3686266552525708</v>
      </c>
      <c r="D49" s="42">
        <v>3.9266185081069405</v>
      </c>
      <c r="E49" s="42">
        <v>0.371</v>
      </c>
      <c r="F49" s="57">
        <v>3.5462064364075112</v>
      </c>
    </row>
    <row r="50" spans="1:6" ht="14.5">
      <c r="A50" s="4" t="s">
        <v>140</v>
      </c>
      <c r="B50" s="5">
        <v>2.1397923641962846</v>
      </c>
      <c r="C50" s="92">
        <v>0.39002032045410684</v>
      </c>
      <c r="D50" s="42">
        <v>3.0671995576987441</v>
      </c>
      <c r="E50" s="42">
        <v>3.6850000000000001</v>
      </c>
      <c r="F50" s="57">
        <v>2.885216039859047</v>
      </c>
    </row>
    <row r="51" spans="1:6" ht="14.5">
      <c r="A51" s="4" t="s">
        <v>141</v>
      </c>
      <c r="B51" s="5">
        <v>8.5100224520337981</v>
      </c>
      <c r="C51" s="92">
        <v>6.2610508586934488</v>
      </c>
      <c r="D51" s="42">
        <v>11.297334195502</v>
      </c>
      <c r="E51" s="42">
        <v>13.615</v>
      </c>
      <c r="F51" s="57">
        <v>12.381777848419286</v>
      </c>
    </row>
    <row r="52" spans="1:6" ht="14.5">
      <c r="A52" s="4" t="s">
        <v>142</v>
      </c>
      <c r="B52" s="5">
        <v>-3.5473069999999995</v>
      </c>
      <c r="C52" s="84">
        <v>-2.8380000000000001</v>
      </c>
      <c r="D52" s="85">
        <v>-0.432</v>
      </c>
      <c r="E52" s="85">
        <v>-1.6462319999999999</v>
      </c>
      <c r="F52" s="57">
        <v>-2.1009229999999999</v>
      </c>
    </row>
    <row r="53" spans="1:6" ht="14.5">
      <c r="A53" s="9" t="s">
        <v>145</v>
      </c>
      <c r="B53" s="10">
        <v>20.090924827795785</v>
      </c>
      <c r="C53" s="89">
        <v>1.9345628236383359</v>
      </c>
      <c r="D53" s="89">
        <v>27.690599201451715</v>
      </c>
      <c r="E53" s="43">
        <v>28.619968162404401</v>
      </c>
      <c r="F53" s="56">
        <v>28.681436154985825</v>
      </c>
    </row>
    <row r="54" spans="1:6" ht="14.5">
      <c r="A54" s="4" t="s">
        <v>146</v>
      </c>
      <c r="B54" s="5">
        <v>0</v>
      </c>
      <c r="C54" s="84">
        <v>0</v>
      </c>
      <c r="D54" s="85">
        <v>0</v>
      </c>
      <c r="E54" s="42">
        <v>0</v>
      </c>
      <c r="F54" s="57">
        <v>0</v>
      </c>
    </row>
    <row r="55" spans="1:6" ht="14.5">
      <c r="A55" s="9" t="s">
        <v>25</v>
      </c>
      <c r="B55" s="10">
        <v>20.090924827795785</v>
      </c>
      <c r="C55" s="89">
        <v>1.9345628236383359</v>
      </c>
      <c r="D55" s="90">
        <v>27.690599201451715</v>
      </c>
      <c r="E55" s="43">
        <v>28.619968162404401</v>
      </c>
      <c r="F55" s="56">
        <v>28.681436154985825</v>
      </c>
    </row>
  </sheetData>
  <pageMargins left="0.7" right="0.7" top="0.75" bottom="0.75" header="0.3" footer="0.3"/>
  <pageSetup paperSize="9" scale="3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BAAB-B7A3-4D19-8F35-C38C6FCF370F}">
  <dimension ref="A1:I54"/>
  <sheetViews>
    <sheetView showGridLines="0" zoomScale="80" zoomScaleNormal="80" zoomScaleSheetLayoutView="70" workbookViewId="0">
      <selection activeCell="H35" sqref="H35"/>
    </sheetView>
  </sheetViews>
  <sheetFormatPr defaultRowHeight="12.5"/>
  <cols>
    <col min="1" max="1" width="57.54296875" customWidth="1"/>
    <col min="4" max="5" width="8.7265625" style="27"/>
  </cols>
  <sheetData>
    <row r="1" spans="1:8" ht="43.5" customHeight="1"/>
    <row r="3" spans="1:8" ht="23.5">
      <c r="A3" s="3" t="s">
        <v>147</v>
      </c>
    </row>
    <row r="5" spans="1:8" ht="14.5">
      <c r="A5" s="7" t="s">
        <v>1</v>
      </c>
      <c r="B5" s="8" t="s">
        <v>2</v>
      </c>
      <c r="C5" s="8" t="s">
        <v>3</v>
      </c>
      <c r="D5" s="40" t="s">
        <v>4</v>
      </c>
      <c r="E5" s="40" t="s">
        <v>5</v>
      </c>
      <c r="F5" s="48" t="s">
        <v>6</v>
      </c>
    </row>
    <row r="6" spans="1:8" ht="14.5">
      <c r="C6" s="92"/>
      <c r="D6" s="42"/>
      <c r="E6" s="42"/>
      <c r="F6" s="57"/>
    </row>
    <row r="7" spans="1:8" ht="14.5">
      <c r="A7" s="4" t="s">
        <v>96</v>
      </c>
      <c r="B7" s="5">
        <v>27.873009</v>
      </c>
      <c r="C7" s="92">
        <v>20.284991000000002</v>
      </c>
      <c r="D7" s="42">
        <v>47.39644899999999</v>
      </c>
      <c r="E7" s="42">
        <v>26.367396000000014</v>
      </c>
      <c r="F7" s="57">
        <v>23.865844000000003</v>
      </c>
    </row>
    <row r="8" spans="1:8" ht="14.5">
      <c r="A8" s="4" t="s">
        <v>97</v>
      </c>
      <c r="B8" s="5">
        <v>0.65800000000000003</v>
      </c>
      <c r="C8" s="92">
        <v>0.50199999999999989</v>
      </c>
      <c r="D8" s="42">
        <v>1.4560000000000002</v>
      </c>
      <c r="E8" s="42">
        <v>0.99299999999999988</v>
      </c>
      <c r="F8" s="57">
        <v>0.81799999999999995</v>
      </c>
    </row>
    <row r="9" spans="1:8" ht="14.5">
      <c r="A9" s="4" t="s">
        <v>98</v>
      </c>
      <c r="B9" s="5">
        <v>18.661000000000001</v>
      </c>
      <c r="C9" s="92">
        <v>18.003</v>
      </c>
      <c r="D9" s="42">
        <v>13.347999999999999</v>
      </c>
      <c r="E9" s="42">
        <v>24.849999999999994</v>
      </c>
      <c r="F9" s="57">
        <v>14.832000000000001</v>
      </c>
    </row>
    <row r="10" spans="1:8" ht="14.5">
      <c r="A10" s="4" t="s">
        <v>99</v>
      </c>
      <c r="B10" s="5">
        <v>11.479991</v>
      </c>
      <c r="C10" s="92">
        <v>9.7998959999999986</v>
      </c>
      <c r="D10" s="42">
        <v>10.854664000000003</v>
      </c>
      <c r="E10" s="42">
        <v>14.410285000000002</v>
      </c>
      <c r="F10" s="57">
        <v>14.295155999999999</v>
      </c>
    </row>
    <row r="11" spans="1:8" s="27" customFormat="1" ht="14.5">
      <c r="A11" s="28" t="s">
        <v>7</v>
      </c>
      <c r="B11" s="29">
        <v>58.671999999999997</v>
      </c>
      <c r="C11" s="101">
        <v>48.589887000000004</v>
      </c>
      <c r="D11" s="43">
        <v>73.055113000000006</v>
      </c>
      <c r="E11" s="43">
        <v>66.62068099999999</v>
      </c>
      <c r="F11" s="56">
        <v>53.811</v>
      </c>
      <c r="H11" s="61"/>
    </row>
    <row r="12" spans="1:8" ht="14.5">
      <c r="A12" s="4" t="s">
        <v>100</v>
      </c>
      <c r="B12" s="5">
        <v>-8.2486779999999982</v>
      </c>
      <c r="C12" s="92">
        <v>-7.2187690000000053</v>
      </c>
      <c r="D12" s="42">
        <v>-11.861723999999992</v>
      </c>
      <c r="E12" s="42">
        <v>-11.902664000000001</v>
      </c>
      <c r="F12" s="57">
        <v>-11.725981999999997</v>
      </c>
    </row>
    <row r="13" spans="1:8" ht="14.5">
      <c r="A13" s="4" t="s">
        <v>101</v>
      </c>
      <c r="B13" s="5">
        <v>-8.4139999999999997</v>
      </c>
      <c r="C13" s="92">
        <v>-3.4719999999999995</v>
      </c>
      <c r="D13" s="42">
        <v>-4.7940000000000005</v>
      </c>
      <c r="E13" s="42">
        <v>-4.6640000000000015</v>
      </c>
      <c r="F13" s="57">
        <v>-4.8099999999999996</v>
      </c>
    </row>
    <row r="14" spans="1:8" ht="14.5">
      <c r="A14" s="4" t="s">
        <v>102</v>
      </c>
      <c r="B14" s="5">
        <v>-3.8258220000000001</v>
      </c>
      <c r="C14" s="92">
        <v>-3.3901780000000001</v>
      </c>
      <c r="D14" s="42">
        <v>-5.9999999999999991</v>
      </c>
      <c r="E14" s="42">
        <v>-0.96897500000000036</v>
      </c>
      <c r="F14" s="57">
        <v>-2.5219119999999999</v>
      </c>
    </row>
    <row r="15" spans="1:8" ht="14.5">
      <c r="A15" s="4" t="s">
        <v>103</v>
      </c>
      <c r="B15" s="5">
        <v>-14.369166999999999</v>
      </c>
      <c r="C15" s="92">
        <v>-14.63472</v>
      </c>
      <c r="D15" s="42">
        <v>-16.625112999999999</v>
      </c>
      <c r="E15" s="42">
        <v>-14.806000000000004</v>
      </c>
      <c r="F15" s="57">
        <v>-12.988</v>
      </c>
    </row>
    <row r="16" spans="1:8" ht="14.5">
      <c r="A16" s="4" t="s">
        <v>104</v>
      </c>
      <c r="B16" s="5">
        <v>-6.9219999999999997</v>
      </c>
      <c r="C16" s="92">
        <v>-8.4980000000000011</v>
      </c>
      <c r="D16" s="42">
        <v>-5.6780999999999988</v>
      </c>
      <c r="E16" s="42">
        <v>-7.8709000000000024</v>
      </c>
      <c r="F16" s="57">
        <v>-7.2729999999999997</v>
      </c>
    </row>
    <row r="17" spans="1:9" ht="14.5">
      <c r="A17" s="4" t="s">
        <v>105</v>
      </c>
      <c r="B17" s="5">
        <v>-2.7484999999999999</v>
      </c>
      <c r="C17" s="92">
        <v>-1.3520529999999997</v>
      </c>
      <c r="D17" s="42">
        <v>-1.8072759999999999</v>
      </c>
      <c r="E17" s="42">
        <v>-6.9058870000000017</v>
      </c>
      <c r="F17" s="57">
        <v>-0.70680600000000005</v>
      </c>
    </row>
    <row r="18" spans="1:9" s="27" customFormat="1" ht="14.5">
      <c r="A18" s="25" t="s">
        <v>106</v>
      </c>
      <c r="B18" s="26">
        <v>-0.218</v>
      </c>
      <c r="C18" s="92">
        <v>-0.13399999999999998</v>
      </c>
      <c r="D18" s="42">
        <v>0.61929400000000001</v>
      </c>
      <c r="E18" s="42">
        <v>-0.32900000000000001</v>
      </c>
      <c r="F18" s="57">
        <v>0.147701</v>
      </c>
    </row>
    <row r="19" spans="1:9" s="27" customFormat="1" ht="14.5">
      <c r="A19" s="25" t="s">
        <v>107</v>
      </c>
      <c r="B19" s="26">
        <v>-3.4980000000000002</v>
      </c>
      <c r="C19" s="92">
        <v>-3.1366229999999993</v>
      </c>
      <c r="D19" s="42">
        <v>-4.3765669999999997</v>
      </c>
      <c r="E19" s="42">
        <v>-4.3832500000000021</v>
      </c>
      <c r="F19" s="57">
        <v>-3.922088</v>
      </c>
    </row>
    <row r="20" spans="1:9" s="27" customFormat="1" ht="14.5">
      <c r="A20" s="28" t="s">
        <v>108</v>
      </c>
      <c r="B20" s="29">
        <v>-48.244166999999997</v>
      </c>
      <c r="C20" s="101">
        <v>-41.836343000000021</v>
      </c>
      <c r="D20" s="43">
        <v>-50.523485999999977</v>
      </c>
      <c r="E20" s="43">
        <v>-51.830675999999983</v>
      </c>
      <c r="F20" s="56">
        <v>-43.800087000000005</v>
      </c>
    </row>
    <row r="21" spans="1:9" ht="29">
      <c r="A21" s="9" t="s">
        <v>109</v>
      </c>
      <c r="B21" s="10">
        <v>10.427833</v>
      </c>
      <c r="C21" s="101">
        <v>6.7535439999999838</v>
      </c>
      <c r="D21" s="43">
        <v>22.531627000000029</v>
      </c>
      <c r="E21" s="43">
        <v>14.790005000000008</v>
      </c>
      <c r="F21" s="56">
        <v>10.010912999999995</v>
      </c>
      <c r="I21" s="62"/>
    </row>
    <row r="22" spans="1:9" ht="14.5">
      <c r="A22" s="24" t="s">
        <v>10</v>
      </c>
      <c r="B22" s="5">
        <v>0</v>
      </c>
      <c r="C22" s="92">
        <v>0</v>
      </c>
      <c r="D22" s="42">
        <v>0</v>
      </c>
      <c r="E22" s="42">
        <v>0</v>
      </c>
      <c r="F22" s="57">
        <v>0</v>
      </c>
    </row>
    <row r="23" spans="1:9" ht="14.5">
      <c r="A23" s="4" t="s">
        <v>110</v>
      </c>
      <c r="B23" s="5">
        <v>-8.484</v>
      </c>
      <c r="C23" s="92">
        <v>-5.4036029999999986</v>
      </c>
      <c r="D23" s="42">
        <v>-5.3926049999999996</v>
      </c>
      <c r="E23" s="42">
        <v>-5.3479829999999993</v>
      </c>
      <c r="F23" s="57">
        <v>-5.3803280000000004</v>
      </c>
    </row>
    <row r="24" spans="1:9" ht="14.5">
      <c r="A24" s="4" t="s">
        <v>111</v>
      </c>
      <c r="B24" s="5">
        <v>-1.514286</v>
      </c>
      <c r="C24" s="92">
        <v>-1.5142849999999999</v>
      </c>
      <c r="D24" s="42">
        <v>-1.5142859999999998</v>
      </c>
      <c r="E24" s="42">
        <v>-1.5142860000000002</v>
      </c>
      <c r="F24" s="57">
        <v>-1.514286</v>
      </c>
    </row>
    <row r="25" spans="1:9" ht="14.5">
      <c r="A25" s="4" t="s">
        <v>12</v>
      </c>
      <c r="B25" s="5">
        <v>-26.5</v>
      </c>
      <c r="C25" s="92">
        <v>0</v>
      </c>
      <c r="D25" s="42">
        <v>0</v>
      </c>
      <c r="E25" s="42">
        <v>-5.3619999999999983</v>
      </c>
      <c r="F25" s="57">
        <v>0</v>
      </c>
    </row>
    <row r="26" spans="1:9" ht="14.5">
      <c r="A26" s="9" t="s">
        <v>112</v>
      </c>
      <c r="B26" s="10">
        <v>-26.070453000000001</v>
      </c>
      <c r="C26" s="101">
        <v>-0.16434400000001403</v>
      </c>
      <c r="D26" s="43">
        <v>15.624736000000029</v>
      </c>
      <c r="E26" s="43">
        <v>2.56573600000001</v>
      </c>
      <c r="F26" s="56">
        <v>3.1162989999999944</v>
      </c>
    </row>
    <row r="27" spans="1:9" ht="14.5">
      <c r="A27" s="4" t="s">
        <v>14</v>
      </c>
      <c r="B27" s="5">
        <v>0</v>
      </c>
      <c r="C27" s="92">
        <v>0</v>
      </c>
      <c r="D27" s="42">
        <v>0</v>
      </c>
      <c r="E27" s="42">
        <v>0</v>
      </c>
      <c r="F27" s="57">
        <v>0</v>
      </c>
    </row>
    <row r="28" spans="1:9" ht="14.5">
      <c r="A28" s="4" t="s">
        <v>113</v>
      </c>
      <c r="B28" s="5">
        <v>-1.8887559999999999</v>
      </c>
      <c r="C28" s="92">
        <v>-0.71955100000000005</v>
      </c>
      <c r="D28" s="42">
        <v>-0.16705600000000054</v>
      </c>
      <c r="E28" s="42">
        <v>-1.8983769999999991</v>
      </c>
      <c r="F28" s="57">
        <v>7.1716999999999989E-2</v>
      </c>
    </row>
    <row r="29" spans="1:9" ht="14.5">
      <c r="A29" s="9" t="s">
        <v>18</v>
      </c>
      <c r="B29" s="10">
        <v>-27.959209000000001</v>
      </c>
      <c r="C29" s="101">
        <v>-0.8838950000000132</v>
      </c>
      <c r="D29" s="43">
        <v>15.457680000000028</v>
      </c>
      <c r="E29" s="43">
        <v>0.6673590000000118</v>
      </c>
      <c r="F29" s="56">
        <v>3.1880159999999944</v>
      </c>
    </row>
    <row r="30" spans="1:9" ht="14.5">
      <c r="A30" s="4" t="s">
        <v>114</v>
      </c>
      <c r="B30" s="5">
        <v>0.26714299999999996</v>
      </c>
      <c r="C30" s="92">
        <v>0.26814299999999996</v>
      </c>
      <c r="D30" s="42">
        <v>0.120143</v>
      </c>
      <c r="E30" s="42">
        <v>7.408379</v>
      </c>
      <c r="F30" s="57">
        <v>0.121143</v>
      </c>
    </row>
    <row r="31" spans="1:9" ht="14.5">
      <c r="A31" s="9" t="s">
        <v>20</v>
      </c>
      <c r="B31" s="10">
        <v>-27.692066000000001</v>
      </c>
      <c r="C31" s="101">
        <v>-0.61575200000001473</v>
      </c>
      <c r="D31" s="43">
        <v>15.577823000000029</v>
      </c>
      <c r="E31" s="43">
        <v>8.0757380000000119</v>
      </c>
      <c r="F31" s="56">
        <v>3.3091589999999944</v>
      </c>
    </row>
    <row r="32" spans="1:9" ht="14.5">
      <c r="A32" s="4"/>
      <c r="B32" s="5"/>
      <c r="C32" s="92"/>
      <c r="D32" s="42"/>
      <c r="E32" s="42"/>
      <c r="F32" s="57"/>
    </row>
    <row r="33" spans="1:9" ht="14.5">
      <c r="A33" s="9" t="s">
        <v>25</v>
      </c>
      <c r="B33" s="10">
        <v>10.427833</v>
      </c>
      <c r="C33" s="101">
        <v>6.7535439999999838</v>
      </c>
      <c r="D33" s="43">
        <v>22.531627000000029</v>
      </c>
      <c r="E33" s="43">
        <v>14.790005000000008</v>
      </c>
      <c r="F33" s="56">
        <v>10.010912999999995</v>
      </c>
      <c r="I33" s="62"/>
    </row>
    <row r="34" spans="1:9" ht="14">
      <c r="A34" s="64" t="s">
        <v>115</v>
      </c>
      <c r="C34" s="14"/>
      <c r="D34" s="50"/>
      <c r="E34" s="50"/>
      <c r="F34" s="14"/>
    </row>
    <row r="35" spans="1:9" ht="23.5">
      <c r="A35" s="3"/>
      <c r="B35" s="110"/>
      <c r="C35" s="110"/>
      <c r="D35" s="110"/>
      <c r="E35" s="110"/>
      <c r="F35" s="110"/>
    </row>
    <row r="36" spans="1:9">
      <c r="D36"/>
      <c r="E36"/>
    </row>
    <row r="37" spans="1:9" ht="14.5">
      <c r="B37" s="8" t="s">
        <v>2</v>
      </c>
      <c r="C37" s="8" t="s">
        <v>3</v>
      </c>
      <c r="D37" s="8" t="s">
        <v>4</v>
      </c>
      <c r="E37" s="8" t="s">
        <v>5</v>
      </c>
      <c r="F37" s="48" t="s">
        <v>6</v>
      </c>
    </row>
    <row r="38" spans="1:9" ht="14.5">
      <c r="A38" s="4" t="s">
        <v>126</v>
      </c>
      <c r="B38" s="83">
        <v>11</v>
      </c>
      <c r="C38" s="83">
        <v>11</v>
      </c>
      <c r="D38" s="84">
        <v>10</v>
      </c>
      <c r="E38" s="84">
        <v>10</v>
      </c>
      <c r="F38" s="57">
        <v>9</v>
      </c>
    </row>
    <row r="39" spans="1:9" ht="14.5">
      <c r="A39" s="4" t="s">
        <v>127</v>
      </c>
      <c r="B39" s="83">
        <v>0</v>
      </c>
      <c r="C39" s="83">
        <v>0</v>
      </c>
      <c r="D39" s="84">
        <v>0</v>
      </c>
      <c r="E39" s="84">
        <v>0</v>
      </c>
      <c r="F39" s="57">
        <v>0</v>
      </c>
    </row>
    <row r="40" spans="1:9" ht="14.5">
      <c r="A40" s="4" t="s">
        <v>128</v>
      </c>
      <c r="B40" s="83">
        <v>0</v>
      </c>
      <c r="C40" s="83">
        <v>0</v>
      </c>
      <c r="D40" s="84">
        <v>0</v>
      </c>
      <c r="E40" s="84">
        <v>0</v>
      </c>
      <c r="F40" s="57">
        <v>0</v>
      </c>
    </row>
    <row r="41" spans="1:9" ht="14.5">
      <c r="A41" s="9" t="s">
        <v>129</v>
      </c>
      <c r="B41" s="88">
        <f>+SUM(B38:B40)</f>
        <v>11</v>
      </c>
      <c r="C41" s="88">
        <f t="shared" ref="C41:F41" si="0">+SUM(C38:C40)</f>
        <v>11</v>
      </c>
      <c r="D41" s="89">
        <f t="shared" si="0"/>
        <v>10</v>
      </c>
      <c r="E41" s="89">
        <f t="shared" si="0"/>
        <v>10</v>
      </c>
      <c r="F41" s="91">
        <f t="shared" si="0"/>
        <v>9</v>
      </c>
    </row>
    <row r="42" spans="1:9" ht="14.5">
      <c r="A42" s="4"/>
      <c r="B42" s="5"/>
      <c r="C42" s="5"/>
      <c r="D42" s="92"/>
      <c r="E42" s="92"/>
      <c r="F42" s="57"/>
    </row>
    <row r="43" spans="1:9" ht="14.5">
      <c r="A43" s="9" t="s">
        <v>130</v>
      </c>
      <c r="B43" s="88">
        <v>68.400000000000006</v>
      </c>
      <c r="C43" s="88">
        <v>68.400000000000006</v>
      </c>
      <c r="D43" s="89">
        <v>62.6</v>
      </c>
      <c r="E43" s="89">
        <v>62.6</v>
      </c>
      <c r="F43" s="56">
        <v>56.7</v>
      </c>
    </row>
    <row r="44" spans="1:9">
      <c r="D44"/>
      <c r="E44"/>
    </row>
    <row r="45" spans="1:9">
      <c r="D45"/>
      <c r="E45"/>
    </row>
    <row r="46" spans="1:9">
      <c r="D46"/>
      <c r="E46"/>
    </row>
    <row r="47" spans="1:9">
      <c r="D47"/>
      <c r="E47"/>
    </row>
    <row r="48" spans="1:9">
      <c r="D48"/>
      <c r="E48"/>
    </row>
    <row r="49" spans="4:5">
      <c r="D49"/>
      <c r="E49"/>
    </row>
    <row r="50" spans="4:5">
      <c r="D50"/>
      <c r="E50"/>
    </row>
    <row r="51" spans="4:5">
      <c r="D51"/>
      <c r="E51"/>
    </row>
    <row r="52" spans="4:5">
      <c r="D52"/>
      <c r="E52"/>
    </row>
    <row r="53" spans="4:5">
      <c r="D53"/>
      <c r="E53"/>
    </row>
    <row r="54" spans="4:5">
      <c r="D54"/>
      <c r="E54"/>
    </row>
  </sheetData>
  <pageMargins left="0.7" right="0.7" top="0.75" bottom="0.75" header="0.3" footer="0.3"/>
  <pageSetup paperSize="9" scale="3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0040-417F-4C9A-96B7-252170203942}">
  <sheetPr codeName="Sheet4"/>
  <dimension ref="A1:F34"/>
  <sheetViews>
    <sheetView showGridLines="0" zoomScale="80" zoomScaleNormal="80" workbookViewId="0"/>
  </sheetViews>
  <sheetFormatPr defaultRowHeight="12.5"/>
  <cols>
    <col min="1" max="1" width="57.54296875" customWidth="1"/>
    <col min="5" max="5" width="9.1796875" style="27"/>
  </cols>
  <sheetData>
    <row r="1" spans="1:6" ht="43.5" customHeight="1"/>
    <row r="3" spans="1:6" ht="23.5">
      <c r="A3" s="3" t="s">
        <v>148</v>
      </c>
    </row>
    <row r="5" spans="1:6" ht="14.5">
      <c r="A5" s="7" t="s">
        <v>1</v>
      </c>
      <c r="B5" s="8" t="s">
        <v>2</v>
      </c>
      <c r="C5" s="8" t="s">
        <v>3</v>
      </c>
      <c r="D5" s="40" t="s">
        <v>4</v>
      </c>
      <c r="E5" s="40" t="s">
        <v>5</v>
      </c>
      <c r="F5" s="48" t="s">
        <v>6</v>
      </c>
    </row>
    <row r="6" spans="1:6" ht="14.5">
      <c r="C6" s="92"/>
      <c r="D6" s="42"/>
      <c r="E6" s="42"/>
      <c r="F6" s="57"/>
    </row>
    <row r="7" spans="1:6" ht="14.5">
      <c r="A7" s="4" t="s">
        <v>96</v>
      </c>
      <c r="B7" s="5">
        <v>0</v>
      </c>
      <c r="C7" s="92">
        <v>0</v>
      </c>
      <c r="D7" s="42">
        <v>0</v>
      </c>
      <c r="E7" s="42">
        <v>0</v>
      </c>
      <c r="F7" s="57">
        <v>0</v>
      </c>
    </row>
    <row r="8" spans="1:6" ht="14.5">
      <c r="A8" s="4" t="s">
        <v>97</v>
      </c>
      <c r="B8" s="5">
        <v>0</v>
      </c>
      <c r="C8" s="92">
        <v>0</v>
      </c>
      <c r="D8" s="42">
        <v>0</v>
      </c>
      <c r="E8" s="42">
        <v>0</v>
      </c>
      <c r="F8" s="57">
        <v>0</v>
      </c>
    </row>
    <row r="9" spans="1:6" ht="14.5">
      <c r="A9" s="4" t="s">
        <v>98</v>
      </c>
      <c r="B9" s="5">
        <v>0</v>
      </c>
      <c r="C9" s="92">
        <v>0</v>
      </c>
      <c r="D9" s="42">
        <v>0</v>
      </c>
      <c r="E9" s="42">
        <v>0</v>
      </c>
      <c r="F9" s="57">
        <v>0</v>
      </c>
    </row>
    <row r="10" spans="1:6" ht="14.5">
      <c r="A10" s="4" t="s">
        <v>99</v>
      </c>
      <c r="B10" s="5">
        <v>0</v>
      </c>
      <c r="C10" s="92">
        <v>0</v>
      </c>
      <c r="D10" s="42">
        <v>0</v>
      </c>
      <c r="E10" s="42">
        <v>0</v>
      </c>
      <c r="F10" s="57">
        <v>0</v>
      </c>
    </row>
    <row r="11" spans="1:6" s="27" customFormat="1" ht="14.5">
      <c r="A11" s="28" t="s">
        <v>7</v>
      </c>
      <c r="B11" s="29">
        <v>0</v>
      </c>
      <c r="C11" s="101">
        <v>0</v>
      </c>
      <c r="D11" s="43">
        <v>0</v>
      </c>
      <c r="E11" s="43">
        <v>0</v>
      </c>
      <c r="F11" s="56">
        <v>0</v>
      </c>
    </row>
    <row r="12" spans="1:6" ht="14.5">
      <c r="A12" s="4" t="s">
        <v>100</v>
      </c>
      <c r="B12" s="5">
        <v>0</v>
      </c>
      <c r="C12" s="92">
        <v>0</v>
      </c>
      <c r="D12" s="42">
        <v>0</v>
      </c>
      <c r="E12" s="42">
        <v>0</v>
      </c>
      <c r="F12" s="57">
        <v>0</v>
      </c>
    </row>
    <row r="13" spans="1:6" ht="14.5">
      <c r="A13" s="4" t="s">
        <v>101</v>
      </c>
      <c r="B13" s="5">
        <v>0</v>
      </c>
      <c r="C13" s="92">
        <v>0</v>
      </c>
      <c r="D13" s="42">
        <v>0</v>
      </c>
      <c r="E13" s="42">
        <v>0</v>
      </c>
      <c r="F13" s="57">
        <v>0</v>
      </c>
    </row>
    <row r="14" spans="1:6" ht="14.5">
      <c r="A14" s="4" t="s">
        <v>102</v>
      </c>
      <c r="B14" s="5">
        <v>0</v>
      </c>
      <c r="C14" s="92">
        <v>0</v>
      </c>
      <c r="D14" s="42">
        <v>0</v>
      </c>
      <c r="E14" s="42">
        <v>0</v>
      </c>
      <c r="F14" s="57">
        <v>0</v>
      </c>
    </row>
    <row r="15" spans="1:6" ht="14.5">
      <c r="A15" s="4" t="s">
        <v>103</v>
      </c>
      <c r="B15" s="5">
        <v>0</v>
      </c>
      <c r="C15" s="92">
        <v>0</v>
      </c>
      <c r="D15" s="42">
        <v>0</v>
      </c>
      <c r="E15" s="42">
        <v>0</v>
      </c>
      <c r="F15" s="57">
        <v>0</v>
      </c>
    </row>
    <row r="16" spans="1:6" ht="14.5">
      <c r="A16" s="4" t="s">
        <v>104</v>
      </c>
      <c r="B16" s="5">
        <v>0</v>
      </c>
      <c r="C16" s="92">
        <v>0</v>
      </c>
      <c r="D16" s="42">
        <v>0</v>
      </c>
      <c r="E16" s="42">
        <v>0</v>
      </c>
      <c r="F16" s="57">
        <v>0</v>
      </c>
    </row>
    <row r="17" spans="1:6" ht="14.5">
      <c r="A17" s="4" t="s">
        <v>105</v>
      </c>
      <c r="B17" s="5">
        <v>0</v>
      </c>
      <c r="C17" s="92">
        <v>0</v>
      </c>
      <c r="D17" s="42">
        <v>0</v>
      </c>
      <c r="E17" s="42">
        <v>0</v>
      </c>
      <c r="F17" s="57">
        <v>0</v>
      </c>
    </row>
    <row r="18" spans="1:6" s="27" customFormat="1" ht="14.5">
      <c r="A18" s="25" t="s">
        <v>106</v>
      </c>
      <c r="B18" s="26">
        <v>0</v>
      </c>
      <c r="C18" s="92">
        <v>0</v>
      </c>
      <c r="D18" s="42">
        <v>0</v>
      </c>
      <c r="E18" s="42">
        <v>0</v>
      </c>
      <c r="F18" s="57">
        <v>0</v>
      </c>
    </row>
    <row r="19" spans="1:6" ht="14.5">
      <c r="A19" s="25" t="s">
        <v>107</v>
      </c>
      <c r="B19" s="26">
        <v>-3.8774350000000002</v>
      </c>
      <c r="C19" s="92">
        <v>-2.8700399999999986</v>
      </c>
      <c r="D19" s="42">
        <v>-4.7303370000000031</v>
      </c>
      <c r="E19" s="42">
        <v>-4.579492999999994</v>
      </c>
      <c r="F19" s="57">
        <v>-7.0377429999999999</v>
      </c>
    </row>
    <row r="20" spans="1:6" s="27" customFormat="1" ht="14.5">
      <c r="A20" s="28" t="s">
        <v>108</v>
      </c>
      <c r="B20" s="29">
        <v>-3.8774350000000002</v>
      </c>
      <c r="C20" s="101">
        <v>-2.8700399999999986</v>
      </c>
      <c r="D20" s="43">
        <v>-4.7303370000000031</v>
      </c>
      <c r="E20" s="43">
        <v>-4.579492999999994</v>
      </c>
      <c r="F20" s="56">
        <v>-7.0377429999999999</v>
      </c>
    </row>
    <row r="21" spans="1:6" ht="29">
      <c r="A21" s="9" t="s">
        <v>109</v>
      </c>
      <c r="B21" s="10">
        <v>-3.8774350000000002</v>
      </c>
      <c r="C21" s="101">
        <v>-2.8700399999999986</v>
      </c>
      <c r="D21" s="43">
        <v>-4.7303370000000031</v>
      </c>
      <c r="E21" s="43">
        <v>-4.579492999999994</v>
      </c>
      <c r="F21" s="56">
        <v>-7.0377429999999999</v>
      </c>
    </row>
    <row r="22" spans="1:6" ht="14.5">
      <c r="A22" s="24" t="s">
        <v>10</v>
      </c>
      <c r="B22" s="5">
        <v>0</v>
      </c>
      <c r="C22" s="92">
        <v>0</v>
      </c>
      <c r="D22" s="42">
        <v>0</v>
      </c>
      <c r="E22" s="42">
        <v>0</v>
      </c>
      <c r="F22" s="57">
        <v>0</v>
      </c>
    </row>
    <row r="23" spans="1:6" ht="14.5">
      <c r="A23" s="4" t="s">
        <v>110</v>
      </c>
      <c r="B23" s="5">
        <v>0</v>
      </c>
      <c r="C23" s="92">
        <v>0</v>
      </c>
      <c r="D23" s="42">
        <v>0</v>
      </c>
      <c r="E23" s="42">
        <v>0</v>
      </c>
      <c r="F23" s="57">
        <v>0</v>
      </c>
    </row>
    <row r="24" spans="1:6" ht="14.5">
      <c r="A24" s="4" t="s">
        <v>111</v>
      </c>
      <c r="B24" s="5">
        <v>0</v>
      </c>
      <c r="C24" s="92">
        <v>0</v>
      </c>
      <c r="D24" s="42">
        <v>0</v>
      </c>
      <c r="E24" s="42">
        <v>0</v>
      </c>
      <c r="F24" s="57">
        <v>0</v>
      </c>
    </row>
    <row r="25" spans="1:6" ht="14.5">
      <c r="A25" s="4" t="s">
        <v>12</v>
      </c>
      <c r="B25" s="5">
        <v>0</v>
      </c>
      <c r="C25" s="92">
        <v>0</v>
      </c>
      <c r="D25" s="42">
        <v>0</v>
      </c>
      <c r="E25" s="42">
        <v>0</v>
      </c>
      <c r="F25" s="57">
        <v>0</v>
      </c>
    </row>
    <row r="26" spans="1:6" ht="14.5">
      <c r="A26" s="9" t="s">
        <v>112</v>
      </c>
      <c r="B26" s="10">
        <v>-3.8774350000000002</v>
      </c>
      <c r="C26" s="101">
        <v>-2.8700399999999986</v>
      </c>
      <c r="D26" s="43">
        <v>-4.7303370000000031</v>
      </c>
      <c r="E26" s="43">
        <v>-4.579492999999994</v>
      </c>
      <c r="F26" s="56">
        <v>-7.0377429999999999</v>
      </c>
    </row>
    <row r="27" spans="1:6" ht="14.5">
      <c r="A27" s="4" t="s">
        <v>14</v>
      </c>
      <c r="B27" s="5">
        <v>0</v>
      </c>
      <c r="C27" s="92">
        <v>0</v>
      </c>
      <c r="D27" s="42">
        <v>0</v>
      </c>
      <c r="E27" s="42">
        <v>0</v>
      </c>
      <c r="F27" s="57">
        <v>0</v>
      </c>
    </row>
    <row r="28" spans="1:6" ht="14.5">
      <c r="A28" s="4" t="s">
        <v>113</v>
      </c>
      <c r="B28" s="5">
        <v>-15.314993999999999</v>
      </c>
      <c r="C28" s="92">
        <v>-0.40763700000000291</v>
      </c>
      <c r="D28" s="42">
        <v>-3.6731849999999984</v>
      </c>
      <c r="E28" s="42">
        <v>8.0682759999999973</v>
      </c>
      <c r="F28" s="57">
        <v>-2.4981909999999998</v>
      </c>
    </row>
    <row r="29" spans="1:6" ht="14.5">
      <c r="A29" s="9" t="s">
        <v>18</v>
      </c>
      <c r="B29" s="10">
        <v>-19.192428999999997</v>
      </c>
      <c r="C29" s="101">
        <v>-3.2776770000000015</v>
      </c>
      <c r="D29" s="43">
        <v>-8.4035220000000024</v>
      </c>
      <c r="E29" s="43">
        <v>3.4887830000000033</v>
      </c>
      <c r="F29" s="56">
        <v>-9.5359339999999992</v>
      </c>
    </row>
    <row r="30" spans="1:6" ht="14.5">
      <c r="A30" s="4" t="s">
        <v>114</v>
      </c>
      <c r="B30" s="5">
        <v>-0.92279299999999997</v>
      </c>
      <c r="C30" s="92">
        <v>1.889937</v>
      </c>
      <c r="D30" s="42">
        <v>0.28384900000000002</v>
      </c>
      <c r="E30" s="42">
        <v>-4.5313030000000003</v>
      </c>
      <c r="F30" s="57">
        <v>-0.186918</v>
      </c>
    </row>
    <row r="31" spans="1:6" ht="14.5">
      <c r="A31" s="9" t="s">
        <v>20</v>
      </c>
      <c r="B31" s="10">
        <v>-20.115221999999996</v>
      </c>
      <c r="C31" s="101">
        <v>-1.3877400000000015</v>
      </c>
      <c r="D31" s="43">
        <v>-8.1196730000000024</v>
      </c>
      <c r="E31" s="43">
        <v>-1.042519999999997</v>
      </c>
      <c r="F31" s="56">
        <v>-9.7228519999999996</v>
      </c>
    </row>
    <row r="32" spans="1:6" ht="14.5">
      <c r="A32" s="4"/>
      <c r="B32" s="5"/>
      <c r="C32" s="92"/>
      <c r="D32" s="42"/>
      <c r="E32" s="42"/>
      <c r="F32" s="57"/>
    </row>
    <row r="33" spans="1:6" ht="14.5">
      <c r="A33" s="9" t="s">
        <v>25</v>
      </c>
      <c r="B33" s="10">
        <v>-3.8774350000000002</v>
      </c>
      <c r="C33" s="101">
        <v>-2.8700399999999986</v>
      </c>
      <c r="D33" s="43">
        <v>-4.7303370000000031</v>
      </c>
      <c r="E33" s="43">
        <v>-4.579492999999994</v>
      </c>
      <c r="F33" s="56">
        <v>-7.0377429999999999</v>
      </c>
    </row>
    <row r="34" spans="1:6" ht="14">
      <c r="A34" s="64" t="s">
        <v>115</v>
      </c>
      <c r="C34" s="14"/>
      <c r="D34" s="50"/>
      <c r="E34" s="50"/>
      <c r="F34" s="14"/>
    </row>
  </sheetData>
  <pageMargins left="0.7" right="0.7" top="0.75" bottom="0.75" header="0.3" footer="0.3"/>
  <pageSetup paperSize="9" scale="5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1FF4-F33C-446E-B70A-8954AE7BB42E}">
  <sheetPr codeName="Sheet5"/>
  <dimension ref="A1:I129"/>
  <sheetViews>
    <sheetView showGridLines="0" topLeftCell="A70" zoomScale="80" zoomScaleNormal="80" workbookViewId="0">
      <selection activeCell="M89" sqref="M89"/>
    </sheetView>
  </sheetViews>
  <sheetFormatPr defaultRowHeight="12.5"/>
  <cols>
    <col min="1" max="1" width="37" customWidth="1"/>
    <col min="2" max="2" width="20.54296875" customWidth="1"/>
    <col min="3" max="3" width="8.81640625" customWidth="1"/>
    <col min="4" max="5" width="20.54296875" customWidth="1"/>
    <col min="6" max="6" width="8.81640625" customWidth="1"/>
    <col min="7" max="7" width="13" customWidth="1"/>
    <col min="8" max="8" width="12" bestFit="1" customWidth="1"/>
  </cols>
  <sheetData>
    <row r="1" spans="1:9" ht="43.5" customHeight="1"/>
    <row r="4" spans="1:9" ht="23.5">
      <c r="A4" s="3" t="s">
        <v>149</v>
      </c>
    </row>
    <row r="5" spans="1:9">
      <c r="H5" s="35"/>
    </row>
    <row r="6" spans="1:9" ht="14.5">
      <c r="A6" s="7" t="s">
        <v>150</v>
      </c>
      <c r="B6" s="7" t="s">
        <v>151</v>
      </c>
      <c r="C6" s="7" t="s">
        <v>152</v>
      </c>
      <c r="D6" s="7" t="s">
        <v>153</v>
      </c>
      <c r="E6" s="7" t="s">
        <v>154</v>
      </c>
      <c r="F6" s="7" t="s">
        <v>155</v>
      </c>
      <c r="G6" s="7" t="s">
        <v>156</v>
      </c>
    </row>
    <row r="7" spans="1:9" ht="14.5">
      <c r="A7" s="4" t="s">
        <v>157</v>
      </c>
      <c r="B7" s="4" t="s">
        <v>158</v>
      </c>
      <c r="C7" s="5">
        <v>6500</v>
      </c>
      <c r="D7" s="4" t="s">
        <v>159</v>
      </c>
      <c r="E7" s="13">
        <v>39351</v>
      </c>
      <c r="F7" s="5">
        <v>13.513888888888889</v>
      </c>
      <c r="G7" s="4" t="s">
        <v>160</v>
      </c>
      <c r="I7" s="4"/>
    </row>
    <row r="8" spans="1:9" ht="14.5">
      <c r="A8" s="4" t="s">
        <v>161</v>
      </c>
      <c r="B8" s="4" t="s">
        <v>158</v>
      </c>
      <c r="C8" s="5">
        <v>6500</v>
      </c>
      <c r="D8" s="4" t="s">
        <v>159</v>
      </c>
      <c r="E8" s="13">
        <v>39400</v>
      </c>
      <c r="F8" s="5">
        <v>13.380555555555556</v>
      </c>
      <c r="G8" s="4" t="s">
        <v>160</v>
      </c>
    </row>
    <row r="9" spans="1:9" ht="14.5">
      <c r="A9" s="4" t="s">
        <v>162</v>
      </c>
      <c r="B9" s="4" t="s">
        <v>158</v>
      </c>
      <c r="C9" s="5">
        <v>6500</v>
      </c>
      <c r="D9" s="4" t="s">
        <v>159</v>
      </c>
      <c r="E9" s="13">
        <v>39481</v>
      </c>
      <c r="F9" s="5">
        <v>13.161111111111111</v>
      </c>
      <c r="G9" s="4" t="s">
        <v>160</v>
      </c>
    </row>
    <row r="10" spans="1:9" ht="14.5">
      <c r="A10" s="4" t="s">
        <v>163</v>
      </c>
      <c r="B10" s="4" t="s">
        <v>158</v>
      </c>
      <c r="C10" s="5">
        <v>6645</v>
      </c>
      <c r="D10" s="4" t="s">
        <v>159</v>
      </c>
      <c r="E10" s="13">
        <v>39568</v>
      </c>
      <c r="F10" s="5">
        <v>12.916666666666666</v>
      </c>
      <c r="G10" s="4" t="s">
        <v>160</v>
      </c>
      <c r="I10" s="4"/>
    </row>
    <row r="11" spans="1:9" ht="14.5">
      <c r="A11" s="4" t="s">
        <v>164</v>
      </c>
      <c r="B11" s="4" t="s">
        <v>165</v>
      </c>
      <c r="C11" s="5">
        <v>8011</v>
      </c>
      <c r="D11" s="4" t="s">
        <v>159</v>
      </c>
      <c r="E11" s="13">
        <v>40921</v>
      </c>
      <c r="F11" s="5">
        <v>9.2166666666666668</v>
      </c>
      <c r="G11" s="4" t="s">
        <v>166</v>
      </c>
      <c r="I11" s="4"/>
    </row>
    <row r="12" spans="1:9" ht="14.5">
      <c r="A12" s="4" t="s">
        <v>167</v>
      </c>
      <c r="B12" s="4" t="s">
        <v>158</v>
      </c>
      <c r="C12" s="5">
        <v>6502</v>
      </c>
      <c r="D12" s="4" t="s">
        <v>168</v>
      </c>
      <c r="E12" s="13">
        <v>39798</v>
      </c>
      <c r="F12" s="5">
        <v>12.291666666666666</v>
      </c>
      <c r="G12" s="4" t="s">
        <v>166</v>
      </c>
      <c r="I12" s="4"/>
    </row>
    <row r="13" spans="1:9" ht="14.5">
      <c r="A13" s="4" t="s">
        <v>169</v>
      </c>
      <c r="B13" s="4" t="s">
        <v>158</v>
      </c>
      <c r="C13" s="5">
        <v>6502</v>
      </c>
      <c r="D13" s="4" t="s">
        <v>168</v>
      </c>
      <c r="E13" s="13">
        <v>39869</v>
      </c>
      <c r="F13" s="5">
        <v>12.1</v>
      </c>
      <c r="G13" s="4" t="s">
        <v>166</v>
      </c>
      <c r="I13" s="4"/>
    </row>
    <row r="14" spans="1:9" ht="14.5">
      <c r="A14" s="4" t="s">
        <v>170</v>
      </c>
      <c r="B14" s="4" t="s">
        <v>158</v>
      </c>
      <c r="C14" s="5">
        <v>6502</v>
      </c>
      <c r="D14" s="4" t="s">
        <v>168</v>
      </c>
      <c r="E14" s="13">
        <v>40135</v>
      </c>
      <c r="F14" s="5">
        <v>11.369444444444444</v>
      </c>
      <c r="G14" s="4" t="s">
        <v>166</v>
      </c>
      <c r="I14" s="4"/>
    </row>
    <row r="15" spans="1:9" ht="14.5">
      <c r="A15" s="4" t="s">
        <v>171</v>
      </c>
      <c r="B15" s="4" t="s">
        <v>158</v>
      </c>
      <c r="C15" s="5">
        <v>6502</v>
      </c>
      <c r="D15" s="4" t="s">
        <v>168</v>
      </c>
      <c r="E15" s="13">
        <v>40218</v>
      </c>
      <c r="F15" s="5">
        <v>11.144444444444444</v>
      </c>
      <c r="G15" s="4" t="s">
        <v>166</v>
      </c>
    </row>
    <row r="16" spans="1:9" ht="14.5">
      <c r="A16" s="4" t="s">
        <v>172</v>
      </c>
      <c r="B16" s="4" t="s">
        <v>158</v>
      </c>
      <c r="C16" s="5">
        <v>6257</v>
      </c>
      <c r="D16" s="4" t="s">
        <v>173</v>
      </c>
      <c r="E16" s="13">
        <v>40935</v>
      </c>
      <c r="F16" s="5">
        <v>9.1777777777777771</v>
      </c>
      <c r="G16" s="4" t="s">
        <v>166</v>
      </c>
    </row>
    <row r="17" spans="1:7" ht="14.5">
      <c r="A17" s="4" t="s">
        <v>174</v>
      </c>
      <c r="B17" s="4" t="s">
        <v>158</v>
      </c>
      <c r="C17" s="5">
        <v>6340</v>
      </c>
      <c r="D17" s="4" t="s">
        <v>175</v>
      </c>
      <c r="E17" s="13">
        <v>40086</v>
      </c>
      <c r="F17" s="5">
        <v>11.5</v>
      </c>
      <c r="G17" s="4" t="s">
        <v>166</v>
      </c>
    </row>
    <row r="18" spans="1:7" ht="14.5">
      <c r="A18" s="4" t="s">
        <v>176</v>
      </c>
      <c r="B18" s="4" t="s">
        <v>158</v>
      </c>
      <c r="C18" s="5">
        <v>6237</v>
      </c>
      <c r="D18" s="4" t="s">
        <v>168</v>
      </c>
      <c r="E18" s="13">
        <v>40448</v>
      </c>
      <c r="F18" s="5">
        <v>10.511111111111111</v>
      </c>
      <c r="G18" s="4" t="s">
        <v>166</v>
      </c>
    </row>
    <row r="19" spans="1:7" ht="14.5">
      <c r="A19" s="4" t="s">
        <v>177</v>
      </c>
      <c r="B19" s="4" t="s">
        <v>158</v>
      </c>
      <c r="C19" s="5">
        <v>6215</v>
      </c>
      <c r="D19" s="4" t="s">
        <v>168</v>
      </c>
      <c r="E19" s="13">
        <v>40634</v>
      </c>
      <c r="F19" s="5">
        <v>10</v>
      </c>
      <c r="G19" s="4" t="s">
        <v>166</v>
      </c>
    </row>
    <row r="20" spans="1:7" ht="14.5">
      <c r="A20" s="4" t="s">
        <v>178</v>
      </c>
      <c r="B20" s="4" t="s">
        <v>158</v>
      </c>
      <c r="C20" s="5">
        <v>6215</v>
      </c>
      <c r="D20" s="4" t="s">
        <v>168</v>
      </c>
      <c r="E20" s="13">
        <v>40693</v>
      </c>
      <c r="F20" s="5">
        <v>9.8333333333333339</v>
      </c>
      <c r="G20" s="4" t="s">
        <v>166</v>
      </c>
    </row>
    <row r="21" spans="1:7" ht="14.5">
      <c r="A21" s="4" t="s">
        <v>179</v>
      </c>
      <c r="B21" s="4" t="s">
        <v>158</v>
      </c>
      <c r="C21" s="5">
        <v>6215</v>
      </c>
      <c r="D21" s="4" t="s">
        <v>168</v>
      </c>
      <c r="E21" s="13">
        <v>41242</v>
      </c>
      <c r="F21" s="5">
        <v>8.3388888888888886</v>
      </c>
      <c r="G21" s="4" t="s">
        <v>166</v>
      </c>
    </row>
    <row r="22" spans="1:7" ht="14.5">
      <c r="A22" s="4" t="s">
        <v>180</v>
      </c>
      <c r="B22" s="4" t="s">
        <v>158</v>
      </c>
      <c r="C22" s="5">
        <v>6215</v>
      </c>
      <c r="D22" s="4" t="s">
        <v>168</v>
      </c>
      <c r="E22" s="13">
        <v>41363</v>
      </c>
      <c r="F22" s="5">
        <v>8</v>
      </c>
      <c r="G22" s="4" t="s">
        <v>166</v>
      </c>
    </row>
    <row r="23" spans="1:7" ht="14.5">
      <c r="A23" s="4" t="s">
        <v>181</v>
      </c>
      <c r="B23" s="4" t="s">
        <v>158</v>
      </c>
      <c r="C23" s="5">
        <v>6215</v>
      </c>
      <c r="D23" s="4" t="s">
        <v>168</v>
      </c>
      <c r="E23" s="13">
        <v>41774</v>
      </c>
      <c r="F23" s="5">
        <v>6.8777777777777782</v>
      </c>
      <c r="G23" s="4" t="s">
        <v>166</v>
      </c>
    </row>
    <row r="24" spans="1:7" ht="14.5">
      <c r="A24" s="4" t="s">
        <v>182</v>
      </c>
      <c r="B24" s="4" t="s">
        <v>158</v>
      </c>
      <c r="C24" s="5">
        <v>5195</v>
      </c>
      <c r="D24" s="4" t="s">
        <v>183</v>
      </c>
      <c r="E24" s="13">
        <v>39681</v>
      </c>
      <c r="F24" s="5">
        <v>12.611111111111111</v>
      </c>
      <c r="G24" s="4" t="s">
        <v>166</v>
      </c>
    </row>
    <row r="25" spans="1:7" ht="14.5">
      <c r="A25" s="4" t="s">
        <v>184</v>
      </c>
      <c r="B25" s="4" t="s">
        <v>158</v>
      </c>
      <c r="C25" s="5">
        <v>5195</v>
      </c>
      <c r="D25" s="4" t="s">
        <v>183</v>
      </c>
      <c r="E25" s="13">
        <v>39724</v>
      </c>
      <c r="F25" s="5">
        <v>12.494444444444444</v>
      </c>
      <c r="G25" s="4" t="s">
        <v>166</v>
      </c>
    </row>
    <row r="26" spans="1:7" ht="14.5">
      <c r="A26" s="4" t="s">
        <v>185</v>
      </c>
      <c r="B26" s="4" t="s">
        <v>186</v>
      </c>
      <c r="C26" s="5">
        <v>8000</v>
      </c>
      <c r="D26" s="4" t="s">
        <v>159</v>
      </c>
      <c r="E26" s="13">
        <v>42472</v>
      </c>
      <c r="F26" s="5">
        <v>4.9694444444444441</v>
      </c>
      <c r="G26" s="4" t="s">
        <v>166</v>
      </c>
    </row>
    <row r="27" spans="1:7" ht="14.5">
      <c r="A27" s="4" t="s">
        <v>187</v>
      </c>
      <c r="B27" s="4" t="s">
        <v>186</v>
      </c>
      <c r="C27" s="5">
        <v>8000</v>
      </c>
      <c r="D27" s="4" t="s">
        <v>159</v>
      </c>
      <c r="E27" s="13">
        <v>42551</v>
      </c>
      <c r="F27" s="5">
        <v>4.75</v>
      </c>
      <c r="G27" s="4" t="s">
        <v>166</v>
      </c>
    </row>
    <row r="28" spans="1:7" ht="14.5">
      <c r="A28" s="4" t="s">
        <v>188</v>
      </c>
      <c r="B28" s="4" t="s">
        <v>189</v>
      </c>
      <c r="C28" s="5">
        <v>7194</v>
      </c>
      <c r="D28" s="4" t="s">
        <v>190</v>
      </c>
      <c r="E28" s="13">
        <v>36161</v>
      </c>
      <c r="F28" s="5">
        <v>22.25</v>
      </c>
      <c r="G28" s="4" t="s">
        <v>166</v>
      </c>
    </row>
    <row r="29" spans="1:7" ht="14.5">
      <c r="A29" s="4" t="s">
        <v>191</v>
      </c>
      <c r="B29" s="4" t="s">
        <v>158</v>
      </c>
      <c r="C29" s="5">
        <v>6284</v>
      </c>
      <c r="D29" s="4" t="s">
        <v>173</v>
      </c>
      <c r="E29" s="13">
        <v>39972</v>
      </c>
      <c r="F29" s="5">
        <v>11.813888888888888</v>
      </c>
      <c r="G29" s="4" t="s">
        <v>166</v>
      </c>
    </row>
    <row r="30" spans="1:7" ht="14.5">
      <c r="A30" s="4" t="s">
        <v>192</v>
      </c>
      <c r="B30" s="4" t="s">
        <v>158</v>
      </c>
      <c r="C30" s="5">
        <v>6284</v>
      </c>
      <c r="D30" s="4" t="s">
        <v>173</v>
      </c>
      <c r="E30" s="13">
        <v>40382</v>
      </c>
      <c r="F30" s="5">
        <v>10.688888888888888</v>
      </c>
      <c r="G30" s="4" t="s">
        <v>166</v>
      </c>
    </row>
    <row r="31" spans="1:7" ht="14.5">
      <c r="A31" s="4" t="s">
        <v>193</v>
      </c>
      <c r="B31" s="4" t="s">
        <v>165</v>
      </c>
      <c r="C31" s="5">
        <v>8011</v>
      </c>
      <c r="D31" s="4" t="s">
        <v>159</v>
      </c>
      <c r="E31" s="13">
        <v>39757</v>
      </c>
      <c r="F31" s="5">
        <v>12.405555555555555</v>
      </c>
      <c r="G31" s="4" t="s">
        <v>126</v>
      </c>
    </row>
    <row r="32" spans="1:7" ht="14.5">
      <c r="A32" s="4" t="s">
        <v>194</v>
      </c>
      <c r="B32" s="4" t="s">
        <v>165</v>
      </c>
      <c r="C32" s="5">
        <v>8011</v>
      </c>
      <c r="D32" s="4" t="s">
        <v>159</v>
      </c>
      <c r="E32" s="13">
        <v>39715</v>
      </c>
      <c r="F32" s="5">
        <v>12.519444444444444</v>
      </c>
      <c r="G32" s="4" t="s">
        <v>126</v>
      </c>
    </row>
    <row r="33" spans="1:7" ht="14.5">
      <c r="A33" s="4" t="s">
        <v>195</v>
      </c>
      <c r="B33" s="4" t="s">
        <v>165</v>
      </c>
      <c r="C33" s="5">
        <v>8011</v>
      </c>
      <c r="D33" s="4" t="s">
        <v>159</v>
      </c>
      <c r="E33" s="13">
        <v>39926</v>
      </c>
      <c r="F33" s="5">
        <v>11.938888888888888</v>
      </c>
      <c r="G33" s="4" t="s">
        <v>126</v>
      </c>
    </row>
    <row r="34" spans="1:7" ht="14.5">
      <c r="A34" s="4" t="s">
        <v>196</v>
      </c>
      <c r="B34" s="4" t="s">
        <v>165</v>
      </c>
      <c r="C34" s="5">
        <v>8011</v>
      </c>
      <c r="D34" s="4" t="s">
        <v>159</v>
      </c>
      <c r="E34" s="13">
        <v>39862</v>
      </c>
      <c r="F34" s="5">
        <v>12.119444444444444</v>
      </c>
      <c r="G34" s="4" t="s">
        <v>126</v>
      </c>
    </row>
    <row r="35" spans="1:7" ht="14.5">
      <c r="A35" s="4" t="s">
        <v>197</v>
      </c>
      <c r="B35" s="4" t="s">
        <v>165</v>
      </c>
      <c r="C35" s="5">
        <v>8011</v>
      </c>
      <c r="D35" s="4" t="s">
        <v>198</v>
      </c>
      <c r="E35" s="13">
        <v>40379</v>
      </c>
      <c r="F35" s="5">
        <v>10.697222222222223</v>
      </c>
      <c r="G35" s="4" t="s">
        <v>126</v>
      </c>
    </row>
    <row r="36" spans="1:7" ht="14.5">
      <c r="A36" s="4" t="s">
        <v>199</v>
      </c>
      <c r="B36" s="4" t="s">
        <v>165</v>
      </c>
      <c r="C36" s="5">
        <v>8123</v>
      </c>
      <c r="D36" s="4" t="s">
        <v>198</v>
      </c>
      <c r="E36" s="13">
        <v>40458</v>
      </c>
      <c r="F36" s="5">
        <v>10.483333333333333</v>
      </c>
      <c r="G36" s="4" t="s">
        <v>126</v>
      </c>
    </row>
    <row r="37" spans="1:7" ht="14.5">
      <c r="A37" s="4" t="s">
        <v>200</v>
      </c>
      <c r="B37" s="4" t="s">
        <v>165</v>
      </c>
      <c r="C37" s="5">
        <v>8123</v>
      </c>
      <c r="D37" s="4" t="s">
        <v>198</v>
      </c>
      <c r="E37" s="13">
        <v>40500</v>
      </c>
      <c r="F37" s="5">
        <v>10.369444444444444</v>
      </c>
      <c r="G37" s="4" t="s">
        <v>126</v>
      </c>
    </row>
    <row r="38" spans="1:7" ht="14.5">
      <c r="A38" s="4" t="s">
        <v>201</v>
      </c>
      <c r="B38" s="4" t="s">
        <v>165</v>
      </c>
      <c r="C38" s="5">
        <v>8011</v>
      </c>
      <c r="D38" s="4" t="s">
        <v>198</v>
      </c>
      <c r="E38" s="13">
        <v>40571</v>
      </c>
      <c r="F38" s="5">
        <v>10.175000000000001</v>
      </c>
      <c r="G38" s="4" t="s">
        <v>126</v>
      </c>
    </row>
    <row r="39" spans="1:7" ht="14.5">
      <c r="A39" s="4" t="s">
        <v>202</v>
      </c>
      <c r="B39" s="4" t="s">
        <v>158</v>
      </c>
      <c r="C39" s="5">
        <v>7645</v>
      </c>
      <c r="D39" s="4" t="s">
        <v>198</v>
      </c>
      <c r="E39" s="13">
        <v>35965</v>
      </c>
      <c r="F39" s="5">
        <v>22.783333333333335</v>
      </c>
      <c r="G39" s="4" t="s">
        <v>126</v>
      </c>
    </row>
    <row r="40" spans="1:7" ht="14.5">
      <c r="A40" s="4" t="s">
        <v>203</v>
      </c>
      <c r="B40" s="4" t="s">
        <v>158</v>
      </c>
      <c r="C40" s="5">
        <v>7645</v>
      </c>
      <c r="D40" s="4" t="s">
        <v>198</v>
      </c>
      <c r="E40" s="13">
        <v>36224</v>
      </c>
      <c r="F40" s="5">
        <v>22.072222222222223</v>
      </c>
      <c r="G40" s="4" t="s">
        <v>126</v>
      </c>
    </row>
    <row r="41" spans="1:7" ht="14.5">
      <c r="A41" s="4" t="s">
        <v>204</v>
      </c>
      <c r="B41" s="4" t="s">
        <v>158</v>
      </c>
      <c r="C41" s="5">
        <v>7645</v>
      </c>
      <c r="D41" s="4" t="s">
        <v>198</v>
      </c>
      <c r="E41" s="13">
        <v>35876</v>
      </c>
      <c r="F41" s="5">
        <v>23.024999999999999</v>
      </c>
      <c r="G41" s="4" t="s">
        <v>126</v>
      </c>
    </row>
    <row r="42" spans="1:7" ht="14.5">
      <c r="A42" s="4" t="s">
        <v>205</v>
      </c>
      <c r="B42" s="4" t="s">
        <v>206</v>
      </c>
      <c r="C42" s="5">
        <v>7400</v>
      </c>
      <c r="D42" s="4" t="s">
        <v>207</v>
      </c>
      <c r="E42" s="13">
        <v>41725</v>
      </c>
      <c r="F42" s="5">
        <v>7.0111111111111111</v>
      </c>
      <c r="G42" s="4" t="s">
        <v>126</v>
      </c>
    </row>
    <row r="43" spans="1:7" ht="14.5">
      <c r="A43" s="4" t="s">
        <v>208</v>
      </c>
      <c r="B43" s="4" t="s">
        <v>206</v>
      </c>
      <c r="C43" s="5">
        <v>7400</v>
      </c>
      <c r="D43" s="4" t="s">
        <v>207</v>
      </c>
      <c r="E43" s="13">
        <v>41789</v>
      </c>
      <c r="F43" s="5">
        <v>6.833333333333333</v>
      </c>
      <c r="G43" s="4" t="s">
        <v>126</v>
      </c>
    </row>
    <row r="44" spans="1:7" ht="14.5">
      <c r="A44" s="4" t="s">
        <v>209</v>
      </c>
      <c r="B44" s="4" t="s">
        <v>206</v>
      </c>
      <c r="C44" s="5">
        <v>7400</v>
      </c>
      <c r="D44" s="4" t="s">
        <v>207</v>
      </c>
      <c r="E44" s="13">
        <v>41761</v>
      </c>
      <c r="F44" s="5">
        <v>6.9138888888888888</v>
      </c>
      <c r="G44" s="4" t="s">
        <v>126</v>
      </c>
    </row>
    <row r="45" spans="1:7" ht="14.5">
      <c r="A45" s="4" t="s">
        <v>210</v>
      </c>
      <c r="B45" s="4" t="s">
        <v>206</v>
      </c>
      <c r="C45" s="5">
        <v>7400</v>
      </c>
      <c r="D45" s="4" t="s">
        <v>159</v>
      </c>
      <c r="E45" s="13">
        <v>42823</v>
      </c>
      <c r="F45" s="5">
        <v>4.0055555555555555</v>
      </c>
      <c r="G45" s="4" t="s">
        <v>126</v>
      </c>
    </row>
    <row r="46" spans="1:7" ht="14.5">
      <c r="A46" s="4" t="s">
        <v>211</v>
      </c>
      <c r="B46" s="4" t="s">
        <v>206</v>
      </c>
      <c r="C46" s="5">
        <v>7400</v>
      </c>
      <c r="D46" s="4" t="s">
        <v>159</v>
      </c>
      <c r="E46" s="13">
        <v>42930</v>
      </c>
      <c r="F46" s="5">
        <v>3.713888888888889</v>
      </c>
      <c r="G46" s="4" t="s">
        <v>126</v>
      </c>
    </row>
    <row r="47" spans="1:7" ht="14.5">
      <c r="A47" s="4" t="s">
        <v>212</v>
      </c>
      <c r="B47" s="4" t="s">
        <v>158</v>
      </c>
      <c r="C47" s="5">
        <v>7200</v>
      </c>
      <c r="D47" s="4" t="s">
        <v>190</v>
      </c>
      <c r="E47" s="13">
        <v>35831</v>
      </c>
      <c r="F47" s="5">
        <v>23.155555555555555</v>
      </c>
      <c r="G47" s="4" t="s">
        <v>126</v>
      </c>
    </row>
    <row r="48" spans="1:7" ht="14.5">
      <c r="A48" s="4" t="s">
        <v>213</v>
      </c>
      <c r="B48" s="4" t="s">
        <v>158</v>
      </c>
      <c r="C48" s="5">
        <v>7200</v>
      </c>
      <c r="D48" s="4" t="s">
        <v>190</v>
      </c>
      <c r="E48" s="13">
        <v>35734</v>
      </c>
      <c r="F48" s="5">
        <v>23.416666666666668</v>
      </c>
      <c r="G48" s="4" t="s">
        <v>126</v>
      </c>
    </row>
    <row r="49" spans="1:7" ht="14.5">
      <c r="A49" s="4" t="s">
        <v>214</v>
      </c>
      <c r="B49" s="4" t="s">
        <v>158</v>
      </c>
      <c r="C49" s="5">
        <v>7200</v>
      </c>
      <c r="D49" s="4" t="s">
        <v>190</v>
      </c>
      <c r="E49" s="13">
        <v>35622</v>
      </c>
      <c r="F49" s="5">
        <v>23.722222222222221</v>
      </c>
      <c r="G49" s="4" t="s">
        <v>126</v>
      </c>
    </row>
    <row r="50" spans="1:7" ht="14.5">
      <c r="A50" s="4" t="s">
        <v>215</v>
      </c>
      <c r="B50" s="4" t="s">
        <v>158</v>
      </c>
      <c r="C50" s="5">
        <v>6502</v>
      </c>
      <c r="D50" s="4" t="s">
        <v>168</v>
      </c>
      <c r="E50" s="13">
        <v>39486</v>
      </c>
      <c r="F50" s="5">
        <v>13.147222222222222</v>
      </c>
      <c r="G50" s="4" t="s">
        <v>126</v>
      </c>
    </row>
    <row r="51" spans="1:7" ht="14.5">
      <c r="A51" s="4" t="s">
        <v>216</v>
      </c>
      <c r="B51" s="4" t="s">
        <v>158</v>
      </c>
      <c r="C51" s="5">
        <v>6402</v>
      </c>
      <c r="D51" s="4" t="s">
        <v>198</v>
      </c>
      <c r="E51" s="13">
        <v>36555</v>
      </c>
      <c r="F51" s="5">
        <v>21.166666666666668</v>
      </c>
      <c r="G51" s="4" t="s">
        <v>126</v>
      </c>
    </row>
    <row r="52" spans="1:7" ht="14.5">
      <c r="A52" s="4" t="s">
        <v>217</v>
      </c>
      <c r="B52" s="4" t="s">
        <v>158</v>
      </c>
      <c r="C52" s="5">
        <v>6478</v>
      </c>
      <c r="D52" s="4" t="s">
        <v>198</v>
      </c>
      <c r="E52" s="13">
        <v>36161</v>
      </c>
      <c r="F52" s="5">
        <v>22.25</v>
      </c>
      <c r="G52" s="4" t="s">
        <v>126</v>
      </c>
    </row>
    <row r="53" spans="1:7" ht="14.5">
      <c r="A53" s="4" t="s">
        <v>218</v>
      </c>
      <c r="B53" s="4" t="s">
        <v>158</v>
      </c>
      <c r="C53" s="5">
        <v>6600</v>
      </c>
      <c r="D53" s="4" t="s">
        <v>207</v>
      </c>
      <c r="E53" s="13">
        <v>41586</v>
      </c>
      <c r="F53" s="5">
        <v>7.3972222222222221</v>
      </c>
      <c r="G53" s="4" t="s">
        <v>126</v>
      </c>
    </row>
    <row r="54" spans="1:7" ht="14.5">
      <c r="A54" s="4" t="s">
        <v>219</v>
      </c>
      <c r="B54" s="4" t="s">
        <v>158</v>
      </c>
      <c r="C54" s="5">
        <v>6600</v>
      </c>
      <c r="D54" s="4" t="s">
        <v>207</v>
      </c>
      <c r="E54" s="13">
        <v>41661</v>
      </c>
      <c r="F54" s="5">
        <v>7.1916666666666664</v>
      </c>
      <c r="G54" s="4" t="s">
        <v>126</v>
      </c>
    </row>
    <row r="55" spans="1:7" ht="14.5">
      <c r="A55" s="4" t="s">
        <v>220</v>
      </c>
      <c r="B55" s="4" t="s">
        <v>158</v>
      </c>
      <c r="C55" s="5">
        <v>6500</v>
      </c>
      <c r="D55" s="4" t="s">
        <v>159</v>
      </c>
      <c r="E55" s="13">
        <v>39462</v>
      </c>
      <c r="F55" s="5">
        <v>13.21111111111111</v>
      </c>
      <c r="G55" s="4" t="s">
        <v>126</v>
      </c>
    </row>
    <row r="56" spans="1:7" ht="14.5">
      <c r="A56" s="4" t="s">
        <v>221</v>
      </c>
      <c r="B56" s="4" t="s">
        <v>158</v>
      </c>
      <c r="C56" s="5">
        <v>6500</v>
      </c>
      <c r="D56" s="4" t="s">
        <v>159</v>
      </c>
      <c r="E56" s="13">
        <v>39534</v>
      </c>
      <c r="F56" s="5">
        <v>13.011111111111111</v>
      </c>
      <c r="G56" s="4" t="s">
        <v>126</v>
      </c>
    </row>
    <row r="57" spans="1:7" ht="14.5">
      <c r="A57" s="4" t="s">
        <v>222</v>
      </c>
      <c r="B57" s="4" t="s">
        <v>158</v>
      </c>
      <c r="C57" s="5">
        <v>6100</v>
      </c>
      <c r="D57" s="4" t="s">
        <v>198</v>
      </c>
      <c r="E57" s="13">
        <v>39087</v>
      </c>
      <c r="F57" s="5">
        <v>14.238888888888889</v>
      </c>
      <c r="G57" s="4" t="s">
        <v>126</v>
      </c>
    </row>
    <row r="58" spans="1:7" ht="14.5">
      <c r="A58" s="4" t="s">
        <v>223</v>
      </c>
      <c r="B58" s="4" t="s">
        <v>158</v>
      </c>
      <c r="C58" s="5">
        <v>6100</v>
      </c>
      <c r="D58" s="4" t="s">
        <v>198</v>
      </c>
      <c r="E58" s="13">
        <v>38718</v>
      </c>
      <c r="F58" s="5">
        <v>15.25</v>
      </c>
      <c r="G58" s="4" t="s">
        <v>126</v>
      </c>
    </row>
    <row r="59" spans="1:7" ht="14.5">
      <c r="A59" s="4" t="s">
        <v>224</v>
      </c>
      <c r="B59" s="4" t="s">
        <v>225</v>
      </c>
      <c r="C59" s="5">
        <v>4600</v>
      </c>
      <c r="D59" s="4" t="s">
        <v>226</v>
      </c>
      <c r="E59" s="13">
        <v>39429</v>
      </c>
      <c r="F59" s="5">
        <v>13.3</v>
      </c>
      <c r="G59" s="4" t="s">
        <v>126</v>
      </c>
    </row>
    <row r="60" spans="1:7" ht="14.5">
      <c r="A60" s="4" t="s">
        <v>227</v>
      </c>
      <c r="B60" s="4" t="s">
        <v>228</v>
      </c>
      <c r="C60" s="5">
        <v>6004</v>
      </c>
      <c r="D60" s="4" t="s">
        <v>175</v>
      </c>
      <c r="E60" s="13">
        <v>40781</v>
      </c>
      <c r="F60" s="5">
        <v>9.5972222222222214</v>
      </c>
      <c r="G60" s="4" t="s">
        <v>126</v>
      </c>
    </row>
    <row r="61" spans="1:7" ht="14.5">
      <c r="A61" s="4" t="s">
        <v>229</v>
      </c>
      <c r="B61" s="4" t="s">
        <v>228</v>
      </c>
      <c r="C61" s="5">
        <v>6004</v>
      </c>
      <c r="D61" s="4" t="s">
        <v>175</v>
      </c>
      <c r="E61" s="13">
        <v>41075</v>
      </c>
      <c r="F61" s="5">
        <v>8.7944444444444443</v>
      </c>
      <c r="G61" s="4" t="s">
        <v>126</v>
      </c>
    </row>
    <row r="62" spans="1:7" ht="14.5">
      <c r="A62" s="4" t="s">
        <v>230</v>
      </c>
      <c r="B62" s="4" t="s">
        <v>228</v>
      </c>
      <c r="C62" s="5">
        <v>6004</v>
      </c>
      <c r="D62" s="4" t="s">
        <v>175</v>
      </c>
      <c r="E62" s="13">
        <v>40934</v>
      </c>
      <c r="F62" s="5">
        <v>9.1805555555555554</v>
      </c>
      <c r="G62" s="4" t="s">
        <v>126</v>
      </c>
    </row>
    <row r="63" spans="1:7" ht="14.5">
      <c r="A63" s="4" t="s">
        <v>231</v>
      </c>
      <c r="B63" s="4" t="s">
        <v>228</v>
      </c>
      <c r="C63" s="5">
        <v>6004</v>
      </c>
      <c r="D63" s="4" t="s">
        <v>175</v>
      </c>
      <c r="E63" s="13">
        <v>40620</v>
      </c>
      <c r="F63" s="5">
        <v>10.036111111111111</v>
      </c>
      <c r="G63" s="4" t="s">
        <v>126</v>
      </c>
    </row>
    <row r="64" spans="1:7" ht="14.5">
      <c r="A64" s="4" t="s">
        <v>232</v>
      </c>
      <c r="B64" s="4" t="s">
        <v>186</v>
      </c>
      <c r="C64" s="5">
        <v>8000</v>
      </c>
      <c r="D64" s="4" t="s">
        <v>159</v>
      </c>
      <c r="E64" s="13">
        <v>42101</v>
      </c>
      <c r="F64" s="5">
        <v>5.9833333333333334</v>
      </c>
      <c r="G64" s="4" t="s">
        <v>126</v>
      </c>
    </row>
    <row r="65" spans="1:7" ht="14.5">
      <c r="A65" s="4" t="s">
        <v>233</v>
      </c>
      <c r="B65" s="4" t="s">
        <v>186</v>
      </c>
      <c r="C65" s="5">
        <v>8000</v>
      </c>
      <c r="D65" s="4" t="s">
        <v>159</v>
      </c>
      <c r="E65" s="13">
        <v>42025</v>
      </c>
      <c r="F65" s="5">
        <v>6.1944444444444446</v>
      </c>
      <c r="G65" s="4" t="s">
        <v>126</v>
      </c>
    </row>
    <row r="66" spans="1:7" ht="14.5">
      <c r="A66" s="4" t="s">
        <v>234</v>
      </c>
      <c r="B66" s="4" t="s">
        <v>186</v>
      </c>
      <c r="C66" s="5">
        <v>7956</v>
      </c>
      <c r="D66" s="4" t="s">
        <v>235</v>
      </c>
      <c r="E66" s="13">
        <v>43251</v>
      </c>
      <c r="F66" s="5">
        <v>2.8333333333333335</v>
      </c>
      <c r="G66" s="4" t="s">
        <v>126</v>
      </c>
    </row>
    <row r="67" spans="1:7" ht="14.5">
      <c r="A67" s="4" t="s">
        <v>236</v>
      </c>
      <c r="B67" s="4" t="s">
        <v>165</v>
      </c>
      <c r="C67" s="5">
        <v>7934</v>
      </c>
      <c r="D67" s="4" t="s">
        <v>190</v>
      </c>
      <c r="E67" s="13">
        <v>40644</v>
      </c>
      <c r="F67" s="5">
        <v>9.9722222222222214</v>
      </c>
      <c r="G67" s="4" t="s">
        <v>126</v>
      </c>
    </row>
    <row r="68" spans="1:7" ht="14.5">
      <c r="A68" s="4" t="s">
        <v>237</v>
      </c>
      <c r="B68" s="4" t="s">
        <v>165</v>
      </c>
      <c r="C68" s="5">
        <v>7934</v>
      </c>
      <c r="D68" s="4" t="s">
        <v>190</v>
      </c>
      <c r="E68" s="13">
        <v>40812</v>
      </c>
      <c r="F68" s="5">
        <v>9.5138888888888893</v>
      </c>
      <c r="G68" s="4" t="s">
        <v>126</v>
      </c>
    </row>
    <row r="69" spans="1:7" ht="14.5">
      <c r="A69" s="4" t="s">
        <v>238</v>
      </c>
      <c r="B69" s="4" t="s">
        <v>165</v>
      </c>
      <c r="C69" s="5">
        <v>7934</v>
      </c>
      <c r="D69" s="4" t="s">
        <v>190</v>
      </c>
      <c r="E69" s="13">
        <v>40714</v>
      </c>
      <c r="F69" s="5">
        <v>9.780555555555555</v>
      </c>
      <c r="G69" s="4" t="s">
        <v>126</v>
      </c>
    </row>
    <row r="70" spans="1:7" ht="14.5">
      <c r="A70" s="4" t="s">
        <v>239</v>
      </c>
      <c r="B70" s="4" t="s">
        <v>165</v>
      </c>
      <c r="C70" s="5">
        <v>7880</v>
      </c>
      <c r="D70" s="4" t="s">
        <v>198</v>
      </c>
      <c r="E70" s="13">
        <v>40728</v>
      </c>
      <c r="F70" s="5">
        <v>9.7416666666666671</v>
      </c>
      <c r="G70" s="4" t="s">
        <v>126</v>
      </c>
    </row>
    <row r="71" spans="1:7" ht="14.5">
      <c r="A71" s="4" t="s">
        <v>240</v>
      </c>
      <c r="B71" s="4" t="s">
        <v>165</v>
      </c>
      <c r="C71" s="5">
        <v>7880</v>
      </c>
      <c r="D71" s="4" t="s">
        <v>198</v>
      </c>
      <c r="E71" s="13">
        <v>41075</v>
      </c>
      <c r="F71" s="5">
        <v>8.7944444444444443</v>
      </c>
      <c r="G71" s="4" t="s">
        <v>126</v>
      </c>
    </row>
    <row r="72" spans="1:7" ht="14.5">
      <c r="A72" s="4" t="s">
        <v>241</v>
      </c>
      <c r="B72" s="4" t="s">
        <v>165</v>
      </c>
      <c r="C72" s="5">
        <v>7934</v>
      </c>
      <c r="D72" s="4" t="s">
        <v>190</v>
      </c>
      <c r="E72" s="13">
        <v>40904</v>
      </c>
      <c r="F72" s="5">
        <v>9.2611111111111111</v>
      </c>
      <c r="G72" s="4" t="s">
        <v>126</v>
      </c>
    </row>
    <row r="73" spans="1:7" ht="14.5">
      <c r="A73" s="4" t="s">
        <v>242</v>
      </c>
      <c r="B73" s="4" t="s">
        <v>243</v>
      </c>
      <c r="C73" s="5">
        <v>5496</v>
      </c>
      <c r="D73" s="4" t="s">
        <v>190</v>
      </c>
      <c r="E73" s="13">
        <v>36770</v>
      </c>
      <c r="F73" s="5">
        <v>20.583333333333332</v>
      </c>
      <c r="G73" s="4" t="s">
        <v>126</v>
      </c>
    </row>
    <row r="74" spans="1:7" ht="14.5">
      <c r="A74" s="4" t="s">
        <v>244</v>
      </c>
      <c r="B74" s="4" t="s">
        <v>243</v>
      </c>
      <c r="C74" s="5">
        <v>5496</v>
      </c>
      <c r="D74" s="4" t="s">
        <v>190</v>
      </c>
      <c r="E74" s="13">
        <v>36678</v>
      </c>
      <c r="F74" s="5">
        <v>20.833333333333332</v>
      </c>
      <c r="G74" s="4" t="s">
        <v>126</v>
      </c>
    </row>
    <row r="75" spans="1:7" ht="14.5">
      <c r="A75" s="4" t="s">
        <v>245</v>
      </c>
      <c r="B75" s="4" t="s">
        <v>243</v>
      </c>
      <c r="C75" s="5">
        <v>5496</v>
      </c>
      <c r="D75" s="4" t="s">
        <v>190</v>
      </c>
      <c r="E75" s="13">
        <v>36923</v>
      </c>
      <c r="F75" s="5">
        <v>20.166666666666668</v>
      </c>
      <c r="G75" s="4" t="s">
        <v>126</v>
      </c>
    </row>
    <row r="76" spans="1:7" ht="14.5">
      <c r="A76" s="4" t="s">
        <v>246</v>
      </c>
      <c r="B76" s="4" t="s">
        <v>243</v>
      </c>
      <c r="C76" s="5">
        <v>5496</v>
      </c>
      <c r="D76" s="4" t="s">
        <v>190</v>
      </c>
      <c r="E76" s="13">
        <v>36617</v>
      </c>
      <c r="F76" s="5">
        <v>21</v>
      </c>
      <c r="G76" s="4" t="s">
        <v>126</v>
      </c>
    </row>
    <row r="77" spans="1:7" ht="14.5">
      <c r="A77" s="4" t="s">
        <v>247</v>
      </c>
      <c r="B77" s="4" t="s">
        <v>165</v>
      </c>
      <c r="C77" s="5">
        <v>7620</v>
      </c>
      <c r="D77" s="4" t="s">
        <v>190</v>
      </c>
      <c r="E77" s="13">
        <v>39083</v>
      </c>
      <c r="F77" s="5">
        <v>14.25</v>
      </c>
      <c r="G77" s="4" t="s">
        <v>126</v>
      </c>
    </row>
    <row r="78" spans="1:7" ht="14.5">
      <c r="A78" s="4" t="s">
        <v>248</v>
      </c>
      <c r="B78" s="4" t="s">
        <v>165</v>
      </c>
      <c r="C78" s="5">
        <v>7620</v>
      </c>
      <c r="D78" s="4" t="s">
        <v>190</v>
      </c>
      <c r="E78" s="13">
        <v>39487</v>
      </c>
      <c r="F78" s="5">
        <v>13.144444444444444</v>
      </c>
      <c r="G78" s="4" t="s">
        <v>126</v>
      </c>
    </row>
    <row r="79" spans="1:7" ht="14.5">
      <c r="A79" s="4" t="s">
        <v>249</v>
      </c>
      <c r="B79" s="4" t="s">
        <v>165</v>
      </c>
      <c r="C79" s="5">
        <v>7620</v>
      </c>
      <c r="D79" s="4" t="s">
        <v>190</v>
      </c>
      <c r="E79" s="13">
        <v>39083</v>
      </c>
      <c r="F79" s="5">
        <v>14.25</v>
      </c>
      <c r="G79" s="4" t="s">
        <v>126</v>
      </c>
    </row>
    <row r="80" spans="1:7" ht="14.5">
      <c r="A80" s="4" t="s">
        <v>250</v>
      </c>
      <c r="B80" s="4" t="s">
        <v>165</v>
      </c>
      <c r="C80" s="5">
        <v>7600</v>
      </c>
      <c r="D80" s="4" t="s">
        <v>190</v>
      </c>
      <c r="E80" s="13">
        <v>39640</v>
      </c>
      <c r="F80" s="5">
        <v>12.722222222222221</v>
      </c>
      <c r="G80" s="4" t="s">
        <v>126</v>
      </c>
    </row>
    <row r="81" spans="1:7" ht="14.5">
      <c r="A81" s="4" t="s">
        <v>251</v>
      </c>
      <c r="B81" s="4" t="s">
        <v>165</v>
      </c>
      <c r="C81" s="5">
        <v>7620</v>
      </c>
      <c r="D81" s="4" t="s">
        <v>190</v>
      </c>
      <c r="E81" s="13">
        <v>39742</v>
      </c>
      <c r="F81" s="5">
        <v>12.444444444444445</v>
      </c>
      <c r="G81" s="4" t="s">
        <v>126</v>
      </c>
    </row>
    <row r="82" spans="1:7" ht="14.5">
      <c r="A82" s="4" t="s">
        <v>252</v>
      </c>
      <c r="B82" s="4" t="s">
        <v>165</v>
      </c>
      <c r="C82" s="5">
        <v>7620</v>
      </c>
      <c r="D82" s="4" t="s">
        <v>190</v>
      </c>
      <c r="E82" s="13">
        <v>39801</v>
      </c>
      <c r="F82" s="5">
        <v>12.283333333333333</v>
      </c>
      <c r="G82" s="4" t="s">
        <v>126</v>
      </c>
    </row>
    <row r="83" spans="1:7" ht="14.5">
      <c r="A83" s="4" t="s">
        <v>253</v>
      </c>
      <c r="B83" s="4" t="s">
        <v>165</v>
      </c>
      <c r="C83" s="5">
        <v>7620</v>
      </c>
      <c r="D83" s="4" t="s">
        <v>190</v>
      </c>
      <c r="E83" s="13">
        <v>39974</v>
      </c>
      <c r="F83" s="5">
        <v>11.808333333333334</v>
      </c>
      <c r="G83" s="4" t="s">
        <v>126</v>
      </c>
    </row>
    <row r="84" spans="1:7" ht="14.5">
      <c r="A84" s="4" t="s">
        <v>254</v>
      </c>
      <c r="B84" s="4" t="s">
        <v>189</v>
      </c>
      <c r="C84" s="5">
        <v>7194</v>
      </c>
      <c r="D84" s="4" t="s">
        <v>190</v>
      </c>
      <c r="E84" s="13">
        <v>36161</v>
      </c>
      <c r="F84" s="5">
        <v>22.25</v>
      </c>
      <c r="G84" s="4" t="s">
        <v>126</v>
      </c>
    </row>
    <row r="85" spans="1:7" ht="14.5">
      <c r="A85" s="4" t="s">
        <v>255</v>
      </c>
      <c r="B85" s="4" t="s">
        <v>189</v>
      </c>
      <c r="C85" s="5">
        <v>7194</v>
      </c>
      <c r="D85" s="4" t="s">
        <v>190</v>
      </c>
      <c r="E85" s="13">
        <v>37622</v>
      </c>
      <c r="F85" s="5">
        <v>18.25</v>
      </c>
      <c r="G85" s="4" t="s">
        <v>126</v>
      </c>
    </row>
    <row r="86" spans="1:7" ht="14.5">
      <c r="A86" s="4" t="s">
        <v>256</v>
      </c>
      <c r="B86" s="4" t="s">
        <v>189</v>
      </c>
      <c r="C86" s="5">
        <v>7194</v>
      </c>
      <c r="D86" s="4" t="s">
        <v>190</v>
      </c>
      <c r="E86" s="13">
        <v>36161</v>
      </c>
      <c r="F86" s="5">
        <v>22.25</v>
      </c>
      <c r="G86" s="4" t="s">
        <v>126</v>
      </c>
    </row>
    <row r="87" spans="1:7" ht="14.5">
      <c r="A87" s="4" t="s">
        <v>257</v>
      </c>
      <c r="B87" s="4" t="s">
        <v>189</v>
      </c>
      <c r="C87" s="5">
        <v>7194</v>
      </c>
      <c r="D87" s="4" t="s">
        <v>190</v>
      </c>
      <c r="E87" s="13">
        <v>36161</v>
      </c>
      <c r="F87" s="5">
        <v>22.25</v>
      </c>
      <c r="G87" s="4" t="s">
        <v>126</v>
      </c>
    </row>
    <row r="88" spans="1:7" ht="14.5">
      <c r="A88" s="4" t="s">
        <v>258</v>
      </c>
      <c r="B88" s="4" t="s">
        <v>158</v>
      </c>
      <c r="C88" s="5">
        <v>6246</v>
      </c>
      <c r="D88" s="4" t="s">
        <v>198</v>
      </c>
      <c r="E88" s="13">
        <v>36298</v>
      </c>
      <c r="F88" s="5">
        <v>21.869444444444444</v>
      </c>
      <c r="G88" s="4" t="s">
        <v>126</v>
      </c>
    </row>
    <row r="89" spans="1:7" ht="14.5">
      <c r="A89" s="4" t="s">
        <v>259</v>
      </c>
      <c r="B89" s="4" t="s">
        <v>158</v>
      </c>
      <c r="C89" s="5">
        <v>6246</v>
      </c>
      <c r="D89" s="4" t="s">
        <v>198</v>
      </c>
      <c r="E89" s="13">
        <v>35516</v>
      </c>
      <c r="F89" s="5">
        <v>24.011111111111113</v>
      </c>
      <c r="G89" s="4" t="s">
        <v>126</v>
      </c>
    </row>
    <row r="90" spans="1:7" ht="14.5">
      <c r="A90" s="4" t="s">
        <v>260</v>
      </c>
      <c r="B90" s="4" t="s">
        <v>158</v>
      </c>
      <c r="C90" s="5">
        <v>6354</v>
      </c>
      <c r="D90" s="4" t="s">
        <v>175</v>
      </c>
      <c r="E90" s="13">
        <v>39052</v>
      </c>
      <c r="F90" s="5">
        <v>14.333333333333334</v>
      </c>
      <c r="G90" s="4" t="s">
        <v>126</v>
      </c>
    </row>
    <row r="91" spans="1:7" ht="14.5">
      <c r="A91" s="4" t="s">
        <v>261</v>
      </c>
      <c r="B91" s="4" t="s">
        <v>158</v>
      </c>
      <c r="C91" s="5">
        <v>6354</v>
      </c>
      <c r="D91" s="4" t="s">
        <v>175</v>
      </c>
      <c r="E91" s="13">
        <v>38961</v>
      </c>
      <c r="F91" s="5">
        <v>14.583333333333334</v>
      </c>
      <c r="G91" s="4" t="s">
        <v>126</v>
      </c>
    </row>
    <row r="92" spans="1:7" ht="14.5">
      <c r="A92" s="4" t="s">
        <v>262</v>
      </c>
      <c r="B92" s="4" t="s">
        <v>158</v>
      </c>
      <c r="C92" s="5">
        <v>6354</v>
      </c>
      <c r="D92" s="4" t="s">
        <v>175</v>
      </c>
      <c r="E92" s="13">
        <v>38869</v>
      </c>
      <c r="F92" s="5">
        <v>14.833333333333334</v>
      </c>
      <c r="G92" s="4" t="s">
        <v>126</v>
      </c>
    </row>
    <row r="93" spans="1:7" ht="14.5">
      <c r="A93" s="4" t="s">
        <v>263</v>
      </c>
      <c r="B93" s="4" t="s">
        <v>158</v>
      </c>
      <c r="C93" s="5">
        <v>6700</v>
      </c>
      <c r="D93" s="4" t="s">
        <v>190</v>
      </c>
      <c r="E93" s="13">
        <v>38955</v>
      </c>
      <c r="F93" s="5">
        <v>14.597222222222221</v>
      </c>
      <c r="G93" s="4" t="s">
        <v>126</v>
      </c>
    </row>
    <row r="94" spans="1:7" ht="14.5">
      <c r="A94" s="4" t="s">
        <v>264</v>
      </c>
      <c r="B94" s="4" t="s">
        <v>158</v>
      </c>
      <c r="C94" s="5">
        <v>6700</v>
      </c>
      <c r="D94" s="4" t="s">
        <v>190</v>
      </c>
      <c r="E94" s="13">
        <v>38718</v>
      </c>
      <c r="F94" s="5">
        <v>15.25</v>
      </c>
      <c r="G94" s="4" t="s">
        <v>126</v>
      </c>
    </row>
    <row r="95" spans="1:7" ht="14.5">
      <c r="A95" s="4" t="s">
        <v>265</v>
      </c>
      <c r="B95" s="4" t="s">
        <v>158</v>
      </c>
      <c r="C95" s="5">
        <v>6459</v>
      </c>
      <c r="D95" s="4" t="s">
        <v>175</v>
      </c>
      <c r="E95" s="13">
        <v>41305</v>
      </c>
      <c r="F95" s="5">
        <v>8.1666666666666661</v>
      </c>
      <c r="G95" s="4" t="s">
        <v>126</v>
      </c>
    </row>
    <row r="96" spans="1:7" ht="14.5">
      <c r="A96" s="4" t="s">
        <v>266</v>
      </c>
      <c r="B96" s="4" t="s">
        <v>158</v>
      </c>
      <c r="C96" s="5">
        <v>6354</v>
      </c>
      <c r="D96" s="4" t="s">
        <v>175</v>
      </c>
      <c r="E96" s="13">
        <v>38384</v>
      </c>
      <c r="F96" s="5">
        <v>16.166666666666668</v>
      </c>
      <c r="G96" s="4" t="s">
        <v>126</v>
      </c>
    </row>
    <row r="97" spans="1:7" ht="14.5">
      <c r="A97" s="4" t="s">
        <v>267</v>
      </c>
      <c r="B97" s="4" t="s">
        <v>158</v>
      </c>
      <c r="C97" s="5">
        <v>6354</v>
      </c>
      <c r="D97" s="4" t="s">
        <v>175</v>
      </c>
      <c r="E97" s="13">
        <v>38565</v>
      </c>
      <c r="F97" s="5">
        <v>15.666666666666666</v>
      </c>
      <c r="G97" s="4" t="s">
        <v>126</v>
      </c>
    </row>
    <row r="98" spans="1:7" ht="14.5">
      <c r="A98" s="4" t="s">
        <v>268</v>
      </c>
      <c r="B98" s="4" t="s">
        <v>158</v>
      </c>
      <c r="C98" s="5">
        <v>6354</v>
      </c>
      <c r="D98" s="4" t="s">
        <v>175</v>
      </c>
      <c r="E98" s="13">
        <v>38261</v>
      </c>
      <c r="F98" s="5">
        <v>16.5</v>
      </c>
      <c r="G98" s="4" t="s">
        <v>126</v>
      </c>
    </row>
    <row r="99" spans="1:7" ht="14.5">
      <c r="A99" s="4" t="s">
        <v>269</v>
      </c>
      <c r="B99" s="4" t="s">
        <v>158</v>
      </c>
      <c r="C99" s="5">
        <v>6354</v>
      </c>
      <c r="D99" s="4" t="s">
        <v>175</v>
      </c>
      <c r="E99" s="13">
        <v>39751</v>
      </c>
      <c r="F99" s="5">
        <v>12.416666666666666</v>
      </c>
      <c r="G99" s="4" t="s">
        <v>126</v>
      </c>
    </row>
    <row r="100" spans="1:7" ht="14.5">
      <c r="A100" s="4" t="s">
        <v>270</v>
      </c>
      <c r="B100" s="4" t="s">
        <v>158</v>
      </c>
      <c r="C100" s="5">
        <v>6354</v>
      </c>
      <c r="D100" s="4" t="s">
        <v>175</v>
      </c>
      <c r="E100" s="13">
        <v>39804</v>
      </c>
      <c r="F100" s="5">
        <v>12.275</v>
      </c>
      <c r="G100" s="4" t="s">
        <v>126</v>
      </c>
    </row>
    <row r="101" spans="1:7" ht="14.5">
      <c r="A101" s="4" t="s">
        <v>271</v>
      </c>
      <c r="B101" s="4" t="s">
        <v>158</v>
      </c>
      <c r="C101" s="5">
        <v>6354</v>
      </c>
      <c r="D101" s="4" t="s">
        <v>175</v>
      </c>
      <c r="E101" s="13">
        <v>39891</v>
      </c>
      <c r="F101" s="5">
        <v>12.033333333333333</v>
      </c>
      <c r="G101" s="4" t="s">
        <v>126</v>
      </c>
    </row>
    <row r="102" spans="1:7" ht="14.5">
      <c r="A102" s="4" t="s">
        <v>272</v>
      </c>
      <c r="B102" s="4" t="s">
        <v>158</v>
      </c>
      <c r="C102" s="5">
        <v>6354</v>
      </c>
      <c r="D102" s="4" t="s">
        <v>175</v>
      </c>
      <c r="E102" s="13">
        <v>39976</v>
      </c>
      <c r="F102" s="5">
        <v>11.802777777777777</v>
      </c>
      <c r="G102" s="4" t="s">
        <v>126</v>
      </c>
    </row>
    <row r="103" spans="1:7" ht="14.5">
      <c r="A103" s="4" t="s">
        <v>273</v>
      </c>
      <c r="B103" s="4" t="s">
        <v>158</v>
      </c>
      <c r="C103" s="5">
        <v>6459</v>
      </c>
      <c r="D103" s="4" t="s">
        <v>175</v>
      </c>
      <c r="E103" s="13">
        <v>41173</v>
      </c>
      <c r="F103" s="5">
        <v>8.5277777777777786</v>
      </c>
      <c r="G103" s="4" t="s">
        <v>126</v>
      </c>
    </row>
    <row r="104" spans="1:7" ht="14.5">
      <c r="A104" s="4" t="s">
        <v>274</v>
      </c>
      <c r="B104" s="4" t="s">
        <v>158</v>
      </c>
      <c r="C104" s="5">
        <v>5846</v>
      </c>
      <c r="D104" s="4" t="s">
        <v>190</v>
      </c>
      <c r="E104" s="13">
        <v>34704</v>
      </c>
      <c r="F104" s="5">
        <v>26.238888888888887</v>
      </c>
      <c r="G104" s="4" t="s">
        <v>126</v>
      </c>
    </row>
    <row r="105" spans="1:7" ht="14.5">
      <c r="A105" s="4" t="s">
        <v>275</v>
      </c>
      <c r="B105" s="4" t="s">
        <v>158</v>
      </c>
      <c r="C105" s="5">
        <v>5846</v>
      </c>
      <c r="D105" s="4" t="s">
        <v>190</v>
      </c>
      <c r="E105" s="13">
        <v>35024</v>
      </c>
      <c r="F105" s="5">
        <v>25.361111111111111</v>
      </c>
      <c r="G105" s="4" t="s">
        <v>126</v>
      </c>
    </row>
    <row r="106" spans="1:7" ht="14.5">
      <c r="A106" s="4" t="s">
        <v>276</v>
      </c>
      <c r="B106" s="4" t="s">
        <v>158</v>
      </c>
      <c r="C106" s="5">
        <v>5741</v>
      </c>
      <c r="D106" s="4" t="s">
        <v>277</v>
      </c>
      <c r="E106" s="13">
        <v>34656</v>
      </c>
      <c r="F106" s="5">
        <v>26.369444444444444</v>
      </c>
      <c r="G106" s="4" t="s">
        <v>126</v>
      </c>
    </row>
    <row r="107" spans="1:7" ht="14.5">
      <c r="A107" s="4" t="s">
        <v>278</v>
      </c>
      <c r="B107" s="4" t="s">
        <v>158</v>
      </c>
      <c r="C107" s="5">
        <v>5728</v>
      </c>
      <c r="D107" s="4" t="s">
        <v>277</v>
      </c>
      <c r="E107" s="13">
        <v>35507</v>
      </c>
      <c r="F107" s="5">
        <v>24.036111111111111</v>
      </c>
      <c r="G107" s="4" t="s">
        <v>126</v>
      </c>
    </row>
    <row r="108" spans="1:7" ht="14.5">
      <c r="A108" s="4" t="s">
        <v>279</v>
      </c>
      <c r="B108" s="4" t="s">
        <v>158</v>
      </c>
      <c r="C108" s="5">
        <v>5728</v>
      </c>
      <c r="D108" s="4" t="s">
        <v>277</v>
      </c>
      <c r="E108" s="13">
        <v>35416</v>
      </c>
      <c r="F108" s="5">
        <v>24.288888888888888</v>
      </c>
      <c r="G108" s="4" t="s">
        <v>126</v>
      </c>
    </row>
    <row r="109" spans="1:7" ht="14.5">
      <c r="A109" s="4" t="s">
        <v>280</v>
      </c>
      <c r="B109" s="4" t="s">
        <v>281</v>
      </c>
      <c r="C109" s="5">
        <v>4923</v>
      </c>
      <c r="D109" s="4" t="s">
        <v>175</v>
      </c>
      <c r="E109" s="13">
        <v>35400</v>
      </c>
      <c r="F109" s="5">
        <v>24.333333333333332</v>
      </c>
      <c r="G109" s="4" t="s">
        <v>126</v>
      </c>
    </row>
    <row r="110" spans="1:7" ht="14.5">
      <c r="A110" s="4" t="s">
        <v>282</v>
      </c>
      <c r="B110" s="4" t="s">
        <v>186</v>
      </c>
      <c r="C110" s="5">
        <v>8000</v>
      </c>
      <c r="D110" s="4" t="s">
        <v>235</v>
      </c>
      <c r="E110" s="13">
        <v>43567</v>
      </c>
      <c r="F110" s="5">
        <v>1.9694444444444446</v>
      </c>
      <c r="G110" s="4" t="s">
        <v>126</v>
      </c>
    </row>
    <row r="111" spans="1:7" ht="14.5">
      <c r="A111" s="4" t="s">
        <v>283</v>
      </c>
      <c r="B111" s="4" t="s">
        <v>186</v>
      </c>
      <c r="C111" s="5">
        <v>8000</v>
      </c>
      <c r="D111" s="4" t="s">
        <v>235</v>
      </c>
      <c r="E111" s="13">
        <v>44117</v>
      </c>
      <c r="F111" s="5">
        <v>0.46666666666666667</v>
      </c>
      <c r="G111" s="4" t="s">
        <v>126</v>
      </c>
    </row>
    <row r="112" spans="1:7" ht="14.5">
      <c r="A112" s="4" t="s">
        <v>284</v>
      </c>
      <c r="B112" s="4" t="s">
        <v>158</v>
      </c>
      <c r="C112" s="5">
        <v>6502</v>
      </c>
      <c r="D112" s="4" t="s">
        <v>168</v>
      </c>
      <c r="E112" s="13">
        <v>39325</v>
      </c>
      <c r="F112" s="5">
        <v>13.583333333333334</v>
      </c>
      <c r="G112" s="4" t="s">
        <v>285</v>
      </c>
    </row>
    <row r="113" spans="1:7" ht="14.5">
      <c r="A113" s="4" t="s">
        <v>286</v>
      </c>
      <c r="B113" s="4" t="s">
        <v>158</v>
      </c>
      <c r="C113" s="5">
        <v>6502</v>
      </c>
      <c r="D113" s="4" t="s">
        <v>168</v>
      </c>
      <c r="E113" s="13">
        <v>39406</v>
      </c>
      <c r="F113" s="5">
        <v>13.363888888888889</v>
      </c>
      <c r="G113" s="4" t="s">
        <v>285</v>
      </c>
    </row>
    <row r="114" spans="1:7" ht="14.5">
      <c r="A114" s="4" t="s">
        <v>287</v>
      </c>
      <c r="B114" s="4" t="s">
        <v>158</v>
      </c>
      <c r="C114" s="5">
        <v>6502</v>
      </c>
      <c r="D114" s="4" t="s">
        <v>168</v>
      </c>
      <c r="E114" s="13">
        <v>39458</v>
      </c>
      <c r="F114" s="5">
        <v>13.222222222222221</v>
      </c>
      <c r="G114" s="4" t="s">
        <v>285</v>
      </c>
    </row>
    <row r="115" spans="1:7" ht="14.5">
      <c r="A115" s="4" t="s">
        <v>288</v>
      </c>
      <c r="B115" s="4" t="s">
        <v>158</v>
      </c>
      <c r="C115" s="5">
        <v>6658</v>
      </c>
      <c r="D115" s="4" t="s">
        <v>289</v>
      </c>
      <c r="E115" s="13">
        <v>38272</v>
      </c>
      <c r="F115" s="5">
        <v>16.469444444444445</v>
      </c>
      <c r="G115" s="4" t="s">
        <v>285</v>
      </c>
    </row>
    <row r="116" spans="1:7" ht="14.5">
      <c r="A116" s="4" t="s">
        <v>290</v>
      </c>
      <c r="B116" s="4" t="s">
        <v>158</v>
      </c>
      <c r="C116" s="5">
        <v>6658</v>
      </c>
      <c r="D116" s="4" t="s">
        <v>289</v>
      </c>
      <c r="E116" s="13">
        <v>38384</v>
      </c>
      <c r="F116" s="5">
        <v>16.166666666666668</v>
      </c>
      <c r="G116" s="4" t="s">
        <v>285</v>
      </c>
    </row>
    <row r="117" spans="1:7" ht="14.5">
      <c r="A117" s="4" t="s">
        <v>291</v>
      </c>
      <c r="B117" s="4" t="s">
        <v>158</v>
      </c>
      <c r="C117" s="5">
        <v>6658</v>
      </c>
      <c r="D117" s="4" t="s">
        <v>289</v>
      </c>
      <c r="E117" s="13">
        <v>38435</v>
      </c>
      <c r="F117" s="5">
        <v>16.019444444444446</v>
      </c>
      <c r="G117" s="4" t="s">
        <v>285</v>
      </c>
    </row>
    <row r="118" spans="1:7" ht="14.5">
      <c r="A118" s="4" t="s">
        <v>292</v>
      </c>
      <c r="B118" s="4" t="s">
        <v>158</v>
      </c>
      <c r="C118" s="5">
        <v>6658</v>
      </c>
      <c r="D118" s="4" t="s">
        <v>289</v>
      </c>
      <c r="E118" s="13">
        <v>38510</v>
      </c>
      <c r="F118" s="5">
        <v>15.816666666666666</v>
      </c>
      <c r="G118" s="4" t="s">
        <v>285</v>
      </c>
    </row>
    <row r="119" spans="1:7" ht="14.5">
      <c r="A119" s="4" t="s">
        <v>293</v>
      </c>
      <c r="B119" s="4" t="s">
        <v>158</v>
      </c>
      <c r="C119" s="5">
        <v>6658</v>
      </c>
      <c r="D119" s="4" t="s">
        <v>289</v>
      </c>
      <c r="E119" s="13">
        <v>39070</v>
      </c>
      <c r="F119" s="5">
        <v>14.283333333333333</v>
      </c>
      <c r="G119" s="4" t="s">
        <v>285</v>
      </c>
    </row>
    <row r="120" spans="1:7" ht="14.5">
      <c r="A120" s="4" t="s">
        <v>294</v>
      </c>
      <c r="B120" s="4" t="s">
        <v>158</v>
      </c>
      <c r="C120" s="5">
        <v>6658</v>
      </c>
      <c r="D120" s="4" t="s">
        <v>289</v>
      </c>
      <c r="E120" s="13">
        <v>39173</v>
      </c>
      <c r="F120" s="5">
        <v>14</v>
      </c>
      <c r="G120" s="4" t="s">
        <v>285</v>
      </c>
    </row>
    <row r="121" spans="1:7" ht="14.5">
      <c r="A121" s="4" t="s">
        <v>295</v>
      </c>
      <c r="B121" s="4" t="s">
        <v>158</v>
      </c>
      <c r="C121" s="5">
        <v>6402</v>
      </c>
      <c r="D121" s="4" t="s">
        <v>296</v>
      </c>
      <c r="E121" s="13">
        <v>38434</v>
      </c>
      <c r="F121" s="5">
        <v>16.022222222222222</v>
      </c>
      <c r="G121" s="4" t="s">
        <v>285</v>
      </c>
    </row>
    <row r="122" spans="1:7" ht="14.5">
      <c r="A122" s="4" t="s">
        <v>297</v>
      </c>
      <c r="B122" s="4" t="s">
        <v>225</v>
      </c>
      <c r="C122" s="5">
        <v>797</v>
      </c>
      <c r="D122" s="4" t="s">
        <v>298</v>
      </c>
      <c r="E122" s="13">
        <v>35082</v>
      </c>
      <c r="F122" s="5">
        <v>25.202777777777779</v>
      </c>
      <c r="G122" s="4" t="s">
        <v>285</v>
      </c>
    </row>
    <row r="123" spans="1:7" ht="14.5">
      <c r="A123" s="4" t="s">
        <v>299</v>
      </c>
      <c r="B123" s="4" t="s">
        <v>158</v>
      </c>
      <c r="C123" s="5">
        <v>6500</v>
      </c>
      <c r="D123" s="4" t="s">
        <v>289</v>
      </c>
      <c r="E123" s="13">
        <v>38931</v>
      </c>
      <c r="F123" s="5">
        <v>14.66388888888889</v>
      </c>
      <c r="G123" s="4" t="s">
        <v>285</v>
      </c>
    </row>
    <row r="124" spans="1:7" ht="14.5">
      <c r="A124" s="4"/>
      <c r="B124" s="4"/>
      <c r="C124" s="5"/>
      <c r="D124" s="4"/>
      <c r="E124" s="13"/>
      <c r="F124" s="5"/>
      <c r="G124" s="4"/>
    </row>
    <row r="125" spans="1:7" ht="14.5">
      <c r="A125" s="4" t="s">
        <v>300</v>
      </c>
      <c r="B125" s="36">
        <v>44286</v>
      </c>
      <c r="C125" s="5"/>
      <c r="D125" s="4"/>
      <c r="E125" s="13"/>
      <c r="F125" s="5"/>
      <c r="G125" s="4"/>
    </row>
    <row r="129" spans="1:2" ht="14.5">
      <c r="A129" s="4"/>
      <c r="B129" s="13"/>
    </row>
  </sheetData>
  <autoFilter ref="A6:G123" xr:uid="{EFFA36B3-30DA-4A7D-BAB3-048656C661C4}">
    <sortState xmlns:xlrd2="http://schemas.microsoft.com/office/spreadsheetml/2017/richdata2" ref="A7:G123">
      <sortCondition ref="A6:A123"/>
    </sortState>
  </autoFilter>
  <pageMargins left="0.7" right="0.7" top="0.75" bottom="0.75" header="0.3" footer="0.3"/>
  <pageSetup paperSize="9" scale="6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50A4-FD51-4CA3-B911-687C9E73C594}">
  <dimension ref="A1:P31"/>
  <sheetViews>
    <sheetView showGridLines="0" zoomScale="80" zoomScaleNormal="80" workbookViewId="0">
      <selection activeCell="A18" sqref="A18"/>
    </sheetView>
  </sheetViews>
  <sheetFormatPr defaultRowHeight="12.5"/>
  <cols>
    <col min="1" max="1" width="57.54296875" customWidth="1"/>
    <col min="16" max="16" width="21.7265625" customWidth="1"/>
  </cols>
  <sheetData>
    <row r="1" spans="1:9" ht="43.5" customHeight="1"/>
    <row r="2" spans="1:9" ht="13">
      <c r="C2" s="32"/>
    </row>
    <row r="3" spans="1:9" ht="23.5">
      <c r="A3" s="3" t="s">
        <v>301</v>
      </c>
      <c r="B3" s="3"/>
    </row>
    <row r="5" spans="1:9" ht="14.5">
      <c r="A5" s="7" t="s">
        <v>1</v>
      </c>
      <c r="B5" s="8">
        <v>2021</v>
      </c>
      <c r="C5" s="8">
        <v>2022</v>
      </c>
      <c r="D5" s="8">
        <v>2023</v>
      </c>
      <c r="E5" s="8">
        <v>2024</v>
      </c>
      <c r="F5" s="8">
        <v>2025</v>
      </c>
      <c r="G5" s="8" t="s">
        <v>302</v>
      </c>
    </row>
    <row r="7" spans="1:9" ht="14.5">
      <c r="A7" s="4" t="s">
        <v>303</v>
      </c>
      <c r="B7" s="5"/>
      <c r="C7" s="5">
        <v>40</v>
      </c>
      <c r="D7" s="5"/>
      <c r="E7" s="5">
        <v>70</v>
      </c>
      <c r="F7" s="5"/>
      <c r="G7" s="5"/>
      <c r="I7" s="17"/>
    </row>
    <row r="8" spans="1:9" ht="14.5">
      <c r="A8" s="4" t="s">
        <v>304</v>
      </c>
      <c r="B8" s="5">
        <v>56</v>
      </c>
      <c r="C8" s="5">
        <v>190</v>
      </c>
      <c r="D8" s="5"/>
      <c r="E8" s="5">
        <v>234</v>
      </c>
      <c r="F8" s="5"/>
      <c r="G8" s="5"/>
      <c r="I8" s="17"/>
    </row>
    <row r="9" spans="1:9" ht="14.5">
      <c r="A9" s="4" t="s">
        <v>305</v>
      </c>
      <c r="B9" s="5">
        <v>7</v>
      </c>
      <c r="C9" s="5">
        <v>120</v>
      </c>
      <c r="D9" s="5">
        <v>593</v>
      </c>
      <c r="E9" s="5">
        <v>305</v>
      </c>
      <c r="F9" s="5">
        <v>113</v>
      </c>
      <c r="G9" s="5">
        <v>243</v>
      </c>
      <c r="I9" s="17"/>
    </row>
    <row r="10" spans="1:9" ht="14.5">
      <c r="A10" s="4" t="s">
        <v>306</v>
      </c>
      <c r="B10" s="5">
        <v>330</v>
      </c>
      <c r="C10" s="5">
        <v>391</v>
      </c>
      <c r="D10" s="5">
        <v>356</v>
      </c>
      <c r="E10" s="5">
        <v>182</v>
      </c>
      <c r="F10" s="5">
        <v>226</v>
      </c>
      <c r="G10" s="5">
        <v>637</v>
      </c>
      <c r="I10" s="17"/>
    </row>
    <row r="11" spans="1:9" ht="14.5">
      <c r="A11" s="9" t="s">
        <v>307</v>
      </c>
      <c r="B11" s="10">
        <v>393</v>
      </c>
      <c r="C11" s="10">
        <v>741</v>
      </c>
      <c r="D11" s="10">
        <v>949</v>
      </c>
      <c r="E11" s="10">
        <v>791</v>
      </c>
      <c r="F11" s="10">
        <v>339</v>
      </c>
      <c r="G11" s="10">
        <v>880</v>
      </c>
      <c r="I11" s="17"/>
    </row>
    <row r="12" spans="1:9">
      <c r="B12" s="17"/>
      <c r="C12" s="17"/>
      <c r="D12" s="17"/>
      <c r="E12" s="17"/>
      <c r="F12" s="17"/>
    </row>
    <row r="13" spans="1:9" ht="29">
      <c r="A13" s="4" t="s">
        <v>308</v>
      </c>
      <c r="B13" s="5"/>
      <c r="C13" s="5"/>
      <c r="D13" s="5"/>
      <c r="E13" s="5"/>
      <c r="F13" s="5"/>
      <c r="G13" s="5"/>
    </row>
    <row r="14" spans="1:9">
      <c r="A14" s="112"/>
      <c r="B14" s="17"/>
      <c r="C14" s="17"/>
      <c r="D14" s="17"/>
      <c r="E14" s="17"/>
      <c r="F14" s="17"/>
      <c r="G14" s="17"/>
      <c r="H14" s="17"/>
      <c r="I14" s="17"/>
    </row>
    <row r="15" spans="1:9">
      <c r="A15" s="112"/>
      <c r="I15" s="17"/>
    </row>
    <row r="16" spans="1:9">
      <c r="A16" s="112"/>
      <c r="I16" s="17"/>
    </row>
    <row r="17" spans="1:16">
      <c r="A17" s="112"/>
      <c r="I17" s="17"/>
    </row>
    <row r="18" spans="1:16">
      <c r="A18" s="112"/>
      <c r="B18" s="17"/>
      <c r="C18" s="17"/>
      <c r="D18" s="17"/>
      <c r="E18" s="17"/>
      <c r="F18" s="17"/>
      <c r="G18" s="17"/>
      <c r="I18" s="17"/>
    </row>
    <row r="19" spans="1:16">
      <c r="A19" s="112"/>
      <c r="I19" s="17"/>
    </row>
    <row r="20" spans="1:16">
      <c r="A20" s="112"/>
      <c r="B20" s="17"/>
      <c r="C20" s="17"/>
      <c r="D20" s="17"/>
      <c r="E20" s="17"/>
      <c r="F20" s="17"/>
      <c r="G20" s="17"/>
      <c r="H20" s="17"/>
      <c r="I20" s="17"/>
    </row>
    <row r="21" spans="1:16">
      <c r="A21" s="112"/>
    </row>
    <row r="22" spans="1:16">
      <c r="A22" s="112"/>
    </row>
    <row r="25" spans="1:16">
      <c r="P25" s="113"/>
    </row>
    <row r="26" spans="1:16">
      <c r="P26" s="113"/>
    </row>
    <row r="27" spans="1:16">
      <c r="P27" s="113"/>
    </row>
    <row r="28" spans="1:16">
      <c r="P28" s="113"/>
    </row>
    <row r="29" spans="1:16">
      <c r="P29" s="113"/>
    </row>
    <row r="30" spans="1:16">
      <c r="P30" s="113"/>
    </row>
    <row r="31" spans="1:16">
      <c r="P31" s="113"/>
    </row>
  </sheetData>
  <pageMargins left="0.7" right="0.7" top="0.75" bottom="0.75" header="0.3" footer="0.3"/>
  <pageSetup paperSize="9" scale="7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0C1E-6D30-47AC-B2C3-A8EFE86D9263}">
  <dimension ref="A1:G12"/>
  <sheetViews>
    <sheetView showGridLines="0" zoomScale="80" zoomScaleNormal="80" zoomScaleSheetLayoutView="85" workbookViewId="0">
      <selection activeCell="J24" sqref="J24"/>
    </sheetView>
  </sheetViews>
  <sheetFormatPr defaultRowHeight="12.5"/>
  <cols>
    <col min="1" max="1" width="64.54296875" customWidth="1"/>
    <col min="2" max="4" width="12.81640625" bestFit="1" customWidth="1"/>
    <col min="5" max="5" width="9.54296875" bestFit="1" customWidth="1"/>
    <col min="6" max="6" width="9" customWidth="1"/>
    <col min="12" max="12" width="9.81640625" bestFit="1" customWidth="1"/>
  </cols>
  <sheetData>
    <row r="1" spans="1:7" ht="43.5" customHeight="1"/>
    <row r="3" spans="1:7" ht="23.5">
      <c r="A3" s="3" t="s">
        <v>309</v>
      </c>
    </row>
    <row r="5" spans="1:7" ht="14.5">
      <c r="A5" s="4"/>
      <c r="B5" s="8" t="s">
        <v>2</v>
      </c>
      <c r="C5" s="8" t="s">
        <v>3</v>
      </c>
      <c r="D5" s="8" t="s">
        <v>4</v>
      </c>
      <c r="E5" s="8" t="s">
        <v>5</v>
      </c>
      <c r="F5" s="48" t="s">
        <v>6</v>
      </c>
    </row>
    <row r="6" spans="1:7" ht="14.5">
      <c r="A6" s="9" t="s">
        <v>313</v>
      </c>
      <c r="B6" s="114">
        <v>964.65800000000002</v>
      </c>
      <c r="C6" s="114">
        <v>741.53599999999994</v>
      </c>
      <c r="D6" s="114">
        <v>895.13900000000001</v>
      </c>
      <c r="E6" s="114">
        <v>1042.6469999999999</v>
      </c>
      <c r="F6" s="115">
        <v>1059.482</v>
      </c>
    </row>
    <row r="7" spans="1:7" ht="14.5">
      <c r="A7" s="9" t="s">
        <v>310</v>
      </c>
      <c r="B7" s="95">
        <v>32.700000000000003</v>
      </c>
      <c r="C7" s="95">
        <v>34.729999999999997</v>
      </c>
      <c r="D7" s="95">
        <v>31.83</v>
      </c>
      <c r="E7" s="95">
        <v>32.75</v>
      </c>
      <c r="F7" s="96">
        <v>34.92</v>
      </c>
    </row>
    <row r="8" spans="1:7" ht="14.5">
      <c r="A8" s="75"/>
      <c r="B8" s="76"/>
      <c r="C8" s="76"/>
      <c r="D8" s="76"/>
      <c r="E8" s="76"/>
      <c r="F8" s="77"/>
    </row>
    <row r="9" spans="1:7" ht="23.5">
      <c r="A9" s="2" t="s">
        <v>311</v>
      </c>
      <c r="B9" s="47"/>
      <c r="C9" s="47"/>
      <c r="D9" s="47"/>
      <c r="E9" s="47"/>
      <c r="F9" s="47"/>
      <c r="G9" s="47"/>
    </row>
    <row r="10" spans="1:7" ht="14.5">
      <c r="A10" s="78"/>
      <c r="B10" s="8" t="s">
        <v>2</v>
      </c>
      <c r="C10" s="8" t="s">
        <v>3</v>
      </c>
      <c r="D10" s="8" t="s">
        <v>4</v>
      </c>
      <c r="E10" s="8" t="s">
        <v>5</v>
      </c>
      <c r="F10" s="48" t="s">
        <v>6</v>
      </c>
    </row>
    <row r="11" spans="1:7" ht="14.5">
      <c r="A11" s="9" t="s">
        <v>312</v>
      </c>
      <c r="B11" s="93">
        <v>18.27</v>
      </c>
      <c r="C11" s="93">
        <v>14.1</v>
      </c>
      <c r="D11" s="93">
        <v>7.44</v>
      </c>
      <c r="E11" s="93">
        <v>13.64</v>
      </c>
      <c r="F11" s="94">
        <v>16.38</v>
      </c>
    </row>
    <row r="12" spans="1:7" ht="14.5">
      <c r="A12" s="9" t="s">
        <v>314</v>
      </c>
      <c r="B12" s="93">
        <v>0.71</v>
      </c>
      <c r="C12" s="93">
        <v>1.05</v>
      </c>
      <c r="D12" s="93">
        <v>1.39</v>
      </c>
      <c r="E12" s="93">
        <v>0.83</v>
      </c>
      <c r="F12" s="94">
        <v>0.26</v>
      </c>
    </row>
  </sheetData>
  <pageMargins left="0.7" right="0.7" top="0.75" bottom="0.75" header="0.3" footer="0.3"/>
  <pageSetup paperSize="9" scale="3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52DDCC75F3E3439ED0F84AA64948F2" ma:contentTypeVersion="11" ma:contentTypeDescription="Create a new document." ma:contentTypeScope="" ma:versionID="c3f389fe67d237f174ec3a52886f9a0e">
  <xsd:schema xmlns:xsd="http://www.w3.org/2001/XMLSchema" xmlns:xs="http://www.w3.org/2001/XMLSchema" xmlns:p="http://schemas.microsoft.com/office/2006/metadata/properties" xmlns:ns1="http://schemas.microsoft.com/sharepoint/v3" xmlns:ns2="8821260f-e923-4bf6-acb6-123527d7ed92" xmlns:ns3="a5e0812e-c471-491e-b13e-64f0585156e6" targetNamespace="http://schemas.microsoft.com/office/2006/metadata/properties" ma:root="true" ma:fieldsID="dcb102741a185e4c25d5b7e61345a5bf" ns1:_="" ns2:_="" ns3:_="">
    <xsd:import namespace="http://schemas.microsoft.com/sharepoint/v3"/>
    <xsd:import namespace="8821260f-e923-4bf6-acb6-123527d7ed92"/>
    <xsd:import namespace="a5e0812e-c471-491e-b13e-64f0585156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1260f-e923-4bf6-acb6-123527d7e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0812e-c471-491e-b13e-64f0585156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52B17F-CCE0-40CA-8D38-1502BC910167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a5e0812e-c471-491e-b13e-64f0585156e6"/>
    <ds:schemaRef ds:uri="http://schemas.microsoft.com/office/infopath/2007/PartnerControls"/>
    <ds:schemaRef ds:uri="http://purl.org/dc/terms/"/>
    <ds:schemaRef ds:uri="http://purl.org/dc/elements/1.1/"/>
    <ds:schemaRef ds:uri="8821260f-e923-4bf6-acb6-123527d7ed92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DECFB21-B2BD-46D6-A7B8-D132BB20DC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502DFE-3D64-4222-9FF3-CE106730EB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821260f-e923-4bf6-acb6-123527d7ed92"/>
    <ds:schemaRef ds:uri="a5e0812e-c471-491e-b13e-64f0585156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Consolidated financials</vt:lpstr>
      <vt:lpstr>Shipping Services</vt:lpstr>
      <vt:lpstr>Logistics Services</vt:lpstr>
      <vt:lpstr>Government Services</vt:lpstr>
      <vt:lpstr>Holding segment</vt:lpstr>
      <vt:lpstr>Fleet list</vt:lpstr>
      <vt:lpstr>Debt maturity profile</vt:lpstr>
      <vt:lpstr>ESG data</vt:lpstr>
      <vt:lpstr>'Consolidated financials'!Print_Area</vt:lpstr>
      <vt:lpstr>'ESG data'!Print_Area</vt:lpstr>
      <vt:lpstr>'Government Services'!Print_Area</vt:lpstr>
      <vt:lpstr>'Logistics Services'!Print_Area</vt:lpstr>
      <vt:lpstr>'Shipping Services'!Print_Area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Martinsen, Astrid</dc:creator>
  <cp:keywords/>
  <dc:description/>
  <cp:lastModifiedBy>Francois, Axel</cp:lastModifiedBy>
  <cp:revision/>
  <dcterms:created xsi:type="dcterms:W3CDTF">2020-01-23T12:32:09Z</dcterms:created>
  <dcterms:modified xsi:type="dcterms:W3CDTF">2021-05-12T09:00:06Z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0x0101002552DDCC75F3E3439ED0F84AA64948F2</vt:lpwstr>
  </property>
</Properties>
</file>